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west-my.sharepoint.com/personal/jm_decastro_west_com/Documents/Documents/CLIENT LIST/CINCINNATTI/"/>
    </mc:Choice>
  </mc:AlternateContent>
  <xr:revisionPtr revIDLastSave="0" documentId="8_{EF9FF2AB-769E-4FBE-A47D-D2717830BB5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over" sheetId="14" r:id="rId1"/>
    <sheet name="Common Stock" sheetId="4" r:id="rId2"/>
    <sheet name="Preferred Stock" sheetId="5" r:id="rId3"/>
    <sheet name="CFC" sheetId="6" r:id="rId4"/>
    <sheet name="CIC" sheetId="7" r:id="rId5"/>
    <sheet name="CLIC" sheetId="8" r:id="rId6"/>
    <sheet name="CCC" sheetId="9" r:id="rId7"/>
    <sheet name="CID" sheetId="10" r:id="rId8"/>
    <sheet name="CSU" sheetId="11" r:id="rId9"/>
    <sheet name="CSR" sheetId="12" r:id="rId10"/>
    <sheet name="CGU" sheetId="13" r:id="rId11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Titles" localSheetId="6">CCC!$1:$4</definedName>
    <definedName name="_xlnm.Print_Titles" localSheetId="3">CFC!$1:$4</definedName>
    <definedName name="_xlnm.Print_Titles" localSheetId="10">CGU!$1:$4</definedName>
    <definedName name="_xlnm.Print_Titles" localSheetId="4">CIC!$1:$4</definedName>
    <definedName name="_xlnm.Print_Titles" localSheetId="7">CID!$1:$4</definedName>
    <definedName name="_xlnm.Print_Titles" localSheetId="5">CLIC!$1:$4</definedName>
    <definedName name="_xlnm.Print_Titles" localSheetId="1">'Common Stock'!$1:$5</definedName>
    <definedName name="_xlnm.Print_Titles" localSheetId="9">CSR!$1:$4</definedName>
    <definedName name="_xlnm.Print_Titles" localSheetId="8">CSU!$1:$4</definedName>
    <definedName name="_xlnm.Print_Titles" localSheetId="2">'Preferred Stock'!$1:$5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2" i="5" l="1"/>
  <c r="F117" i="13" l="1"/>
  <c r="F113" i="13"/>
  <c r="B113" i="13"/>
  <c r="F39" i="13"/>
  <c r="B39" i="13"/>
  <c r="F33" i="13"/>
  <c r="B33" i="13"/>
  <c r="F20" i="13"/>
  <c r="B20" i="13"/>
  <c r="F1318" i="8"/>
  <c r="F1314" i="8"/>
  <c r="B1314" i="8"/>
  <c r="F1299" i="8"/>
  <c r="B1299" i="8"/>
  <c r="B1316" i="8" s="1"/>
  <c r="F310" i="8"/>
  <c r="B310" i="8"/>
  <c r="F110" i="8"/>
  <c r="B110" i="8"/>
  <c r="F10" i="8"/>
  <c r="B10" i="8"/>
  <c r="F9" i="12"/>
  <c r="F11" i="12" s="1"/>
  <c r="F12" i="12" s="1"/>
  <c r="B9" i="12"/>
  <c r="F6" i="12"/>
  <c r="B6" i="12"/>
  <c r="B11" i="12" s="1"/>
  <c r="F289" i="9"/>
  <c r="F285" i="9"/>
  <c r="B285" i="9"/>
  <c r="F231" i="9"/>
  <c r="B231" i="9"/>
  <c r="F130" i="9"/>
  <c r="B130" i="9"/>
  <c r="F17" i="9"/>
  <c r="B17" i="9"/>
  <c r="F10" i="9"/>
  <c r="B10" i="9"/>
  <c r="F2577" i="7"/>
  <c r="F2573" i="7"/>
  <c r="B2573" i="7"/>
  <c r="F2569" i="7"/>
  <c r="B2569" i="7"/>
  <c r="F1812" i="7"/>
  <c r="B1812" i="7"/>
  <c r="F1006" i="7"/>
  <c r="B1006" i="7"/>
  <c r="F87" i="7"/>
  <c r="B87" i="7"/>
  <c r="F41" i="7"/>
  <c r="B41" i="7"/>
  <c r="F38" i="7"/>
  <c r="B38" i="7"/>
  <c r="F119" i="10"/>
  <c r="B119" i="10"/>
  <c r="F91" i="10"/>
  <c r="B91" i="10"/>
  <c r="F55" i="10"/>
  <c r="B55" i="10"/>
  <c r="F11" i="10"/>
  <c r="B11" i="10"/>
  <c r="F8" i="10"/>
  <c r="B8" i="10"/>
  <c r="F67" i="6"/>
  <c r="F63" i="6"/>
  <c r="B63" i="6"/>
  <c r="F57" i="6"/>
  <c r="F65" i="6" s="1"/>
  <c r="F66" i="6" s="1"/>
  <c r="B57" i="6"/>
  <c r="F6" i="6"/>
  <c r="B6" i="6"/>
  <c r="F611" i="11"/>
  <c r="F607" i="11"/>
  <c r="B607" i="11"/>
  <c r="F517" i="11"/>
  <c r="B517" i="11"/>
  <c r="F273" i="11"/>
  <c r="B273" i="11"/>
  <c r="F15" i="11"/>
  <c r="B15" i="11"/>
  <c r="F115" i="13" l="1"/>
  <c r="F116" i="13" s="1"/>
  <c r="B115" i="13"/>
  <c r="B609" i="11"/>
  <c r="F609" i="11"/>
  <c r="F610" i="11" s="1"/>
  <c r="F121" i="10"/>
  <c r="F122" i="10" s="1"/>
  <c r="B121" i="10"/>
  <c r="F287" i="9"/>
  <c r="F288" i="9" s="1"/>
  <c r="B287" i="9"/>
  <c r="F1316" i="8"/>
  <c r="B2575" i="7"/>
  <c r="F2575" i="7"/>
  <c r="F2576" i="7" s="1"/>
  <c r="B65" i="6"/>
  <c r="F1317" i="8"/>
  <c r="B64" i="5" l="1"/>
  <c r="D62" i="5"/>
  <c r="D64" i="5" s="1"/>
  <c r="C62" i="5"/>
  <c r="C64" i="5" s="1"/>
  <c r="D84" i="4"/>
  <c r="C84" i="4"/>
  <c r="C86" i="4" s="1"/>
  <c r="B84" i="4"/>
  <c r="D62" i="4"/>
  <c r="C62" i="4"/>
  <c r="B62" i="4"/>
  <c r="C66" i="5" l="1"/>
  <c r="B86" i="4"/>
  <c r="B66" i="5"/>
  <c r="D86" i="4"/>
  <c r="D66" i="5" s="1"/>
</calcChain>
</file>

<file path=xl/sharedStrings.xml><?xml version="1.0" encoding="utf-8"?>
<sst xmlns="http://schemas.openxmlformats.org/spreadsheetml/2006/main" count="5287" uniqueCount="3091">
  <si>
    <t>PPL CAPITAL FUNDING INC</t>
  </si>
  <si>
    <t>ADVANCE AUTO PARTS INC</t>
  </si>
  <si>
    <t>ALBEMARLE CORP</t>
  </si>
  <si>
    <t>ALLEGHANY CORP</t>
  </si>
  <si>
    <t>ALLSTATE CORP</t>
  </si>
  <si>
    <t>ALTRIA GROUP INC</t>
  </si>
  <si>
    <t>AMERICAN TOWER CORP</t>
  </si>
  <si>
    <t>AMGEN INC</t>
  </si>
  <si>
    <t>AMPHENOL CORP</t>
  </si>
  <si>
    <t>AON CORP</t>
  </si>
  <si>
    <t>ARROW ELECTRONICS INC</t>
  </si>
  <si>
    <t>ASSURANT INC</t>
  </si>
  <si>
    <t>AUTONATION INC</t>
  </si>
  <si>
    <t>AVNET INC</t>
  </si>
  <si>
    <t>BANK OF AMERICA CORP</t>
  </si>
  <si>
    <t>BLOCK FINANCIAL LLC</t>
  </si>
  <si>
    <t>BOSTON SCIENTIFIC CORP</t>
  </si>
  <si>
    <t>CAMDEN PROPERTY TRUST</t>
  </si>
  <si>
    <t>CANTOR FITZGERALD LP</t>
  </si>
  <si>
    <t>CARDINAL HEALTH INC</t>
  </si>
  <si>
    <t>CITIGROUP INC</t>
  </si>
  <si>
    <t>COMCAST CORP</t>
  </si>
  <si>
    <t>DEVON ENERGY CORP</t>
  </si>
  <si>
    <t>DISH DBS CORP</t>
  </si>
  <si>
    <t>FMC CORP</t>
  </si>
  <si>
    <t>JANUS CAPITAL GROUP INC</t>
  </si>
  <si>
    <t>KIMCO REALTY CORP</t>
  </si>
  <si>
    <t>LINCOLN NATIONAL CORP</t>
  </si>
  <si>
    <t>MOTOROLA SOLUTIONS INC</t>
  </si>
  <si>
    <t>PETROLEOS MEXICANOS</t>
  </si>
  <si>
    <t>QWEST CORP</t>
  </si>
  <si>
    <t>REALTY INCOME CORP</t>
  </si>
  <si>
    <t>RYDER SYSTEM INC</t>
  </si>
  <si>
    <t>SIMON PROPERTY GROUP LP</t>
  </si>
  <si>
    <t>SOUTHWESTERN ENERGY CO</t>
  </si>
  <si>
    <t>STEELCASE INC</t>
  </si>
  <si>
    <t>TELEFONICA EMISIONES SAU</t>
  </si>
  <si>
    <t>THOMSON REUTERS CORP</t>
  </si>
  <si>
    <t>TIMKEN CO</t>
  </si>
  <si>
    <t>UNITED ILLUMINATING CO</t>
  </si>
  <si>
    <t>VERISK ANALYTICS INC</t>
  </si>
  <si>
    <t>WELLS FARGO &amp; CO</t>
  </si>
  <si>
    <t xml:space="preserve">     Total Surplus Notes</t>
  </si>
  <si>
    <t>STANDARD CHARTERED PLC</t>
  </si>
  <si>
    <t>HYUNDAI CAPITAL AMERICA</t>
  </si>
  <si>
    <t xml:space="preserve">CINCINNATI FINANCIAL CORPORATION </t>
  </si>
  <si>
    <t>AND SUBSIDIARIES</t>
  </si>
  <si>
    <t xml:space="preserve">No. of  </t>
  </si>
  <si>
    <t xml:space="preserve">Book </t>
  </si>
  <si>
    <t>Common Stocks</t>
  </si>
  <si>
    <t>Shares</t>
  </si>
  <si>
    <t xml:space="preserve">Value </t>
  </si>
  <si>
    <t xml:space="preserve">Value   </t>
  </si>
  <si>
    <t xml:space="preserve">Book  </t>
  </si>
  <si>
    <t>Preferred Stocks</t>
  </si>
  <si>
    <t xml:space="preserve">Value  </t>
  </si>
  <si>
    <t>CINCINNATI FINANCIAL CORPORATION</t>
  </si>
  <si>
    <t>Maturity</t>
  </si>
  <si>
    <t>Amortized</t>
  </si>
  <si>
    <t>Bonds</t>
  </si>
  <si>
    <t>Par Value</t>
  </si>
  <si>
    <t>Mo.</t>
  </si>
  <si>
    <t xml:space="preserve"> Year</t>
  </si>
  <si>
    <t>Cost</t>
  </si>
  <si>
    <t xml:space="preserve">     Total Governments</t>
  </si>
  <si>
    <t xml:space="preserve">     Total Political Subdivisions</t>
  </si>
  <si>
    <t xml:space="preserve">     Total Special Revenue &amp; Special Assess.</t>
  </si>
  <si>
    <t>AMERICAN EXPRESS CO</t>
  </si>
  <si>
    <t>CIGNA CORP</t>
  </si>
  <si>
    <t>EQT CORP</t>
  </si>
  <si>
    <t>GOLDMAN SACHS GROUP INC</t>
  </si>
  <si>
    <t>JPMORGAN CHASE &amp; CO</t>
  </si>
  <si>
    <t>MARATHON PETROLEUM CORP</t>
  </si>
  <si>
    <t>MARKEL CORP</t>
  </si>
  <si>
    <t>MORGAN STANLEY</t>
  </si>
  <si>
    <t>PRUDENTIAL FINANCIAL INC</t>
  </si>
  <si>
    <t xml:space="preserve">     Total Industrial &amp; Misc.</t>
  </si>
  <si>
    <t xml:space="preserve">     Total All Bonds</t>
  </si>
  <si>
    <t xml:space="preserve">     Total Unrealized Gain/Loss</t>
  </si>
  <si>
    <t>CONSTELLATION BRANDS INC</t>
  </si>
  <si>
    <t>FISERV INC</t>
  </si>
  <si>
    <t>GATX CORP</t>
  </si>
  <si>
    <t>NATIONAL FUEL GAS CO</t>
  </si>
  <si>
    <t>RLI CORP</t>
  </si>
  <si>
    <t>TRANSALTA CORP</t>
  </si>
  <si>
    <t>WHIRLPOOL CORP</t>
  </si>
  <si>
    <t xml:space="preserve">     Total Other Governments</t>
  </si>
  <si>
    <t xml:space="preserve">     Total States, Territories &amp; Possessions</t>
  </si>
  <si>
    <t>PRIMERICA INC</t>
  </si>
  <si>
    <t>ALLEGHENY TECHNOLOGIES INC</t>
  </si>
  <si>
    <t>FIRSTENERGY CORP</t>
  </si>
  <si>
    <t>LENNAR CORP</t>
  </si>
  <si>
    <t>QVC INC</t>
  </si>
  <si>
    <t>SES SA</t>
  </si>
  <si>
    <t>KINROSS GOLD CORP</t>
  </si>
  <si>
    <t>AMERICA MOVIL SAB DE CV</t>
  </si>
  <si>
    <t>AT&amp;T INC</t>
  </si>
  <si>
    <t>BP CAPITAL MARKETS PLC</t>
  </si>
  <si>
    <t>BUCKEYE PARTNERS LP</t>
  </si>
  <si>
    <t>CISCO SYSTEMS INC</t>
  </si>
  <si>
    <t>CUBESMART LP</t>
  </si>
  <si>
    <t>DOLLAR GENERAL CORP</t>
  </si>
  <si>
    <t>EQUIFAX INC</t>
  </si>
  <si>
    <t>ERP OPERATING LP</t>
  </si>
  <si>
    <t>FMR LLC</t>
  </si>
  <si>
    <t>GILEAD SCIENCES INC</t>
  </si>
  <si>
    <t>GREAT RIVER ENERGY</t>
  </si>
  <si>
    <t>HOME DEPOT INC</t>
  </si>
  <si>
    <t>JONES LANG LASALLE INC</t>
  </si>
  <si>
    <t>MOTIVA ENTERPRISES LLC</t>
  </si>
  <si>
    <t>NATIONAL RETAIL PROPERTIES INC</t>
  </si>
  <si>
    <t>NEWMARKET CORP</t>
  </si>
  <si>
    <t>NVR INC</t>
  </si>
  <si>
    <t>O'REILLY AUTOMOTIVE INC</t>
  </si>
  <si>
    <t>PFIZER INC</t>
  </si>
  <si>
    <t>PHILLIPS 66</t>
  </si>
  <si>
    <t>PITNEY BOWES INC</t>
  </si>
  <si>
    <t>PSEG POWER LLC</t>
  </si>
  <si>
    <t>RPM INTERNATIONAL INC</t>
  </si>
  <si>
    <t>TYSON FOODS INC</t>
  </si>
  <si>
    <t>ABBOTT LABORATORIES</t>
  </si>
  <si>
    <t>APPLE INC</t>
  </si>
  <si>
    <t>MICROSOFT CORP</t>
  </si>
  <si>
    <t>VERIZON COMMUNICATIONS INC</t>
  </si>
  <si>
    <t>Total All Common Stock</t>
  </si>
  <si>
    <t>PRUDENTIAL PLC</t>
  </si>
  <si>
    <t xml:space="preserve">     Total All Preferred Stock*</t>
  </si>
  <si>
    <t xml:space="preserve">     Total Common and Preferred</t>
  </si>
  <si>
    <t>PROASSURANCE CORP</t>
  </si>
  <si>
    <t>ALTERA CORP</t>
  </si>
  <si>
    <t>VALLEY NATIONAL BANCORP</t>
  </si>
  <si>
    <t>VERIZON PENNSYLVANIA LLC</t>
  </si>
  <si>
    <t>KINDER MORGAN INC</t>
  </si>
  <si>
    <t>LAZARD GROUP LLC</t>
  </si>
  <si>
    <t>LIBERTY MUTUAL GROUP INC</t>
  </si>
  <si>
    <t>MYLAN INC</t>
  </si>
  <si>
    <t>PACKAGING CORP OF AMERICA</t>
  </si>
  <si>
    <t>SANTANDER UK PLC</t>
  </si>
  <si>
    <t>GLENCORE FUNDING LLC</t>
  </si>
  <si>
    <t>LEXINGTON REALTY TRUST</t>
  </si>
  <si>
    <t>WILLIAMS COMPANIES INC</t>
  </si>
  <si>
    <t>YAMANA GOLD INC</t>
  </si>
  <si>
    <t>BROWN &amp; BROWN INC</t>
  </si>
  <si>
    <t>STIFEL FINANCIAL CORP</t>
  </si>
  <si>
    <t>BROOKLINE BANCORP INC</t>
  </si>
  <si>
    <t>ARES FINANCE CO LLC</t>
  </si>
  <si>
    <t>BOARDWALK PIPELINES LP</t>
  </si>
  <si>
    <t>FULTON FINANCIAL CORP</t>
  </si>
  <si>
    <t>OWENS CORNING</t>
  </si>
  <si>
    <t>CDK GLOBAL INC</t>
  </si>
  <si>
    <t>LAM RESEARCH CORP</t>
  </si>
  <si>
    <t>ALLY FINANCIAL INC</t>
  </si>
  <si>
    <t>BANC OF CALIFORNIA INC</t>
  </si>
  <si>
    <t>EPR PROPERTIES</t>
  </si>
  <si>
    <t xml:space="preserve">     Total Industiral &amp; Misc.</t>
  </si>
  <si>
    <t>APOLLO INVESTMENT CORP</t>
  </si>
  <si>
    <t>CONNECTONE BANCORP INC</t>
  </si>
  <si>
    <t>HILLTOP HOLDINGS INC</t>
  </si>
  <si>
    <t>WESTERN ALLIANCE BANK</t>
  </si>
  <si>
    <t>ANTHEM INC</t>
  </si>
  <si>
    <t>AUTODESK INC</t>
  </si>
  <si>
    <t>HOST HOTELS &amp; RESORTS LP</t>
  </si>
  <si>
    <t>REYNOLDS AMERICAN INC</t>
  </si>
  <si>
    <t>CAPITAL ONE FINANCIAL CORP</t>
  </si>
  <si>
    <t>STATE STREET CORP</t>
  </si>
  <si>
    <t>WINTRUST FINANCIAL CORP</t>
  </si>
  <si>
    <t>CBRE SERVICES INC</t>
  </si>
  <si>
    <t>BIOGEN INC</t>
  </si>
  <si>
    <t>BRYN MAWR BANK CORP</t>
  </si>
  <si>
    <t>FIRST FINANCIAL BANCORP</t>
  </si>
  <si>
    <t>GREAT WESTERN BANCORP INC</t>
  </si>
  <si>
    <t>SYNCHRONY FINANCIAL</t>
  </si>
  <si>
    <t>TEXAS CAPITAL BANK NA</t>
  </si>
  <si>
    <t>MAGNA INTERNATIONAL INC</t>
  </si>
  <si>
    <t>ZOETIS INC</t>
  </si>
  <si>
    <t>REGIONS FINANCIAL CORP</t>
  </si>
  <si>
    <t>HCA INC</t>
  </si>
  <si>
    <t>NEXBANK CAPITAL INC</t>
  </si>
  <si>
    <t>VERISIGN INC</t>
  </si>
  <si>
    <t>LEGG MASON INC</t>
  </si>
  <si>
    <t>WALGREENS BOOTS ALLIANCE INC</t>
  </si>
  <si>
    <t>HOMESTREET INC</t>
  </si>
  <si>
    <t>MEDALLION FINANCIAL CORP</t>
  </si>
  <si>
    <t>STORE CAPITAL CORPORATION</t>
  </si>
  <si>
    <t>BROOKFIELD FINANCE INC</t>
  </si>
  <si>
    <t>HANESBRANDS INC</t>
  </si>
  <si>
    <t>UNDER ARMOUR INC</t>
  </si>
  <si>
    <t>S&amp;P GLOBAL INC</t>
  </si>
  <si>
    <t>EAGLE BANCORP INC</t>
  </si>
  <si>
    <t>FIRST INTERNET BANCORP</t>
  </si>
  <si>
    <t>HOLLYFRONTIER CORP</t>
  </si>
  <si>
    <t>META FINANCIAL GROUP INC</t>
  </si>
  <si>
    <t>RENASANT CORP</t>
  </si>
  <si>
    <t>SOUTHSIDE BANCSHARES INC</t>
  </si>
  <si>
    <t>TRIUMPH BANCORP INC</t>
  </si>
  <si>
    <t>BMW US CAPITAL LLC</t>
  </si>
  <si>
    <t>FLUSHING FINANCIAL CORP</t>
  </si>
  <si>
    <t>HOMEBANCORP INC</t>
  </si>
  <si>
    <t>OLD SECOND BANCORP INC</t>
  </si>
  <si>
    <t>CF INDUSTRIES INC</t>
  </si>
  <si>
    <t>AMERIS BANCORP</t>
  </si>
  <si>
    <t>INVESTAR HOLDING CORP</t>
  </si>
  <si>
    <t>MALVERN BANCORP INC</t>
  </si>
  <si>
    <t>READYCAP HOLDINGS LLC</t>
  </si>
  <si>
    <t>ENSTAR GROUP LTD</t>
  </si>
  <si>
    <t>ENBRIDGE INC</t>
  </si>
  <si>
    <t>CUSTOMERS BANCORP INC</t>
  </si>
  <si>
    <t>HOME BANCSHARES INC</t>
  </si>
  <si>
    <t>KEMPER CORP</t>
  </si>
  <si>
    <t>TEXAS INSTRUMENTS INC</t>
  </si>
  <si>
    <t>AGNICO EAGLE MINES LIMITED</t>
  </si>
  <si>
    <t>BECTON DICKINSON AND CO</t>
  </si>
  <si>
    <t>CARLSBAD ENERGY HOLDINGS LLC</t>
  </si>
  <si>
    <t>MERITAGE HOMES CORP</t>
  </si>
  <si>
    <t>XILINX INC</t>
  </si>
  <si>
    <t>SHERWIN-WILLIAMS CO</t>
  </si>
  <si>
    <t>CVS HEALTH CORP</t>
  </si>
  <si>
    <t>DXC TECHNOLOGY CO</t>
  </si>
  <si>
    <t>BAT CAPITAL CORP</t>
  </si>
  <si>
    <t>MUNICH RE AMERICA CORP</t>
  </si>
  <si>
    <t>NETAPP INC</t>
  </si>
  <si>
    <t>AMAZON.COM INC</t>
  </si>
  <si>
    <t>HUMANA INC</t>
  </si>
  <si>
    <t>MOSAIC CO</t>
  </si>
  <si>
    <t>CITRIX SYSTEMS INC</t>
  </si>
  <si>
    <t>JUNIPER NETWORKS INC</t>
  </si>
  <si>
    <t>SYNOVUS FINANCIAL CORP</t>
  </si>
  <si>
    <t>EDISON INTERNATIONAL</t>
  </si>
  <si>
    <t>PATTERSON-UTI ENERGY INC</t>
  </si>
  <si>
    <t>ARBOR REALTY TRUST INC</t>
  </si>
  <si>
    <t>BAYLOR UNIVERSITY</t>
  </si>
  <si>
    <t>CARGILL INC</t>
  </si>
  <si>
    <t>FIRSTGROUP PLC</t>
  </si>
  <si>
    <t>BAXALTA INC</t>
  </si>
  <si>
    <t>LLOYDS BANKING GROUP PLC</t>
  </si>
  <si>
    <t>WESTERN DIGITAL CORP</t>
  </si>
  <si>
    <t>Fair</t>
  </si>
  <si>
    <t>UNITED STATES TREASURY</t>
  </si>
  <si>
    <t>ISRAEL ST</t>
  </si>
  <si>
    <t>ALABAMA ST</t>
  </si>
  <si>
    <t>ALASKA ST</t>
  </si>
  <si>
    <t>CALIFORNIA ST</t>
  </si>
  <si>
    <t>CONNECTICUT ST</t>
  </si>
  <si>
    <t>DELAWARE ST</t>
  </si>
  <si>
    <t>DISTRICT COLUMBIA</t>
  </si>
  <si>
    <t>GEORGIA ST</t>
  </si>
  <si>
    <t>LOUISIANA ST</t>
  </si>
  <si>
    <t>MARYLAND ST</t>
  </si>
  <si>
    <t>MINNESOTA ST</t>
  </si>
  <si>
    <t>MISSISSIPPI ST</t>
  </si>
  <si>
    <t>NEVADA ST</t>
  </si>
  <si>
    <t>NEW JERSEY ST</t>
  </si>
  <si>
    <t>NEW YORK ST</t>
  </si>
  <si>
    <t>OHIO STATE</t>
  </si>
  <si>
    <t>OREGON ST</t>
  </si>
  <si>
    <t>TEXAS ST</t>
  </si>
  <si>
    <t>VIRGINIA ST</t>
  </si>
  <si>
    <t>WASHINGTON ST</t>
  </si>
  <si>
    <t>ADA &amp; CANYON CNTYS IDAHO JT SCH DIST NO 2 MERIDIAN</t>
  </si>
  <si>
    <t>ADAMS 12 FIVE STAR SCHS COLO</t>
  </si>
  <si>
    <t>ADAMS CNTY COLO SCH DIST NO 001</t>
  </si>
  <si>
    <t>ADRIAN MICH CITY SCH DIST</t>
  </si>
  <si>
    <t>AKRON OHIO</t>
  </si>
  <si>
    <t>ALBUQUERQUE N MEX MUN SCH DIST NO 012</t>
  </si>
  <si>
    <t>ALIEF TEX INDPT SCH DIST</t>
  </si>
  <si>
    <t>ALLEGHENY VALLEY PA SCH DIST</t>
  </si>
  <si>
    <t>ALTOONA IOWA</t>
  </si>
  <si>
    <t>ALUM ROCK CALIF UN ELEM SCH DIST</t>
  </si>
  <si>
    <t>AMES IOWA CMNTY SCH DIST</t>
  </si>
  <si>
    <t>ANCHORAGE ALASKA</t>
  </si>
  <si>
    <t>ANKENY IOWA CMNTY SCH DIST</t>
  </si>
  <si>
    <t>ANTIOCH CALIF UNI SCH DIST</t>
  </si>
  <si>
    <t>ARAPAHOE CNTY COLO SCH DIST NO 001 ENGLEWOOD</t>
  </si>
  <si>
    <t>ARGYLE TEX INDPT SCH DIST</t>
  </si>
  <si>
    <t>ARLINGTON TEX INDPT SCH DIST</t>
  </si>
  <si>
    <t>ARMSTRONG CNTY PA</t>
  </si>
  <si>
    <t>ASCENSION PARISH LA PARISHWIDE SCH DIST</t>
  </si>
  <si>
    <t>ASHTABULA CNTY OHIO</t>
  </si>
  <si>
    <t>ASSABET VALLEY MASS REGL VOCATIONAL SCH DIST</t>
  </si>
  <si>
    <t>ATLANTA GA</t>
  </si>
  <si>
    <t>AURORA ILL</t>
  </si>
  <si>
    <t>AVON LAKE OHIO CITY SCH DIST</t>
  </si>
  <si>
    <t>BAKERSFIELD CALIF CITY SCH DIST</t>
  </si>
  <si>
    <t>BALDWIN CNTY ALA</t>
  </si>
  <si>
    <t>BATTLE CREEK MICH</t>
  </si>
  <si>
    <t>BATTLE CREEK MICH SCH DIST</t>
  </si>
  <si>
    <t>BAYFIELD COLO SCH DIST NO 10 JT-R</t>
  </si>
  <si>
    <t>BAYONNE N J</t>
  </si>
  <si>
    <t>BAYTOWN TEX</t>
  </si>
  <si>
    <t>BEAUFORT CNTY S C</t>
  </si>
  <si>
    <t>BEAVERCREEK OHIO CITY SCH DIST</t>
  </si>
  <si>
    <t>BEDFORD CNTY PA</t>
  </si>
  <si>
    <t>BEDFORD N H SCH DIST</t>
  </si>
  <si>
    <t>BELEN N MEX CONS SCH DIST NO 2</t>
  </si>
  <si>
    <t>BELL CALIF</t>
  </si>
  <si>
    <t>BELLWOOD ILL</t>
  </si>
  <si>
    <t>BELMONT-REDWOOD SHORES CALIF SCH DIST</t>
  </si>
  <si>
    <t>BELOIT WIS SCH DIST</t>
  </si>
  <si>
    <t>BENICIA CALIF UNI SCH DIST</t>
  </si>
  <si>
    <t>BENSALEM TWP PA SCH DIST</t>
  </si>
  <si>
    <t>BENTON ARK SCH DIST NO 008</t>
  </si>
  <si>
    <t>BENTONVILLE ARK SCH DIST NO 006</t>
  </si>
  <si>
    <t>BERGEN CNTY N J</t>
  </si>
  <si>
    <t>BERKELEY CNTY S C SCH DIST</t>
  </si>
  <si>
    <t>BERKLEY MICH SCH DIST</t>
  </si>
  <si>
    <t>BETHEL CONN</t>
  </si>
  <si>
    <t>BETHLEHEM PA AREA SCH DIST</t>
  </si>
  <si>
    <t>BETTENDORF IOWA</t>
  </si>
  <si>
    <t>BEXAR CNTY TEX HOSP DIST</t>
  </si>
  <si>
    <t>BIRMINGHAM ALA</t>
  </si>
  <si>
    <t>BISMARCK N D</t>
  </si>
  <si>
    <t>BISMARCK N D PUB SCH DIST NO 1</t>
  </si>
  <si>
    <t>BOERNE TEX</t>
  </si>
  <si>
    <t>BOLINGBROOK ILL</t>
  </si>
  <si>
    <t>BONITA CALIF UNI SCH DIST</t>
  </si>
  <si>
    <t>BOSTON MASS</t>
  </si>
  <si>
    <t>BOULDER LARIMER &amp; WELD CNTYS COLO ST VRAIN VY SCH</t>
  </si>
  <si>
    <t>BRICK TWP N J</t>
  </si>
  <si>
    <t>BRISTOL VA</t>
  </si>
  <si>
    <t>BROOKFIELD LOCAL SCH DIST OHIO</t>
  </si>
  <si>
    <t>BROOKHAVEN N Y</t>
  </si>
  <si>
    <t>BROOKLAND CAYCE S C SCH DIST NO 002</t>
  </si>
  <si>
    <t>BROOKLYN CENTER MINN INDPT SCH DIST NO 286</t>
  </si>
  <si>
    <t>BRYAN TEX</t>
  </si>
  <si>
    <t>BUCKEYE ARIZ UN HIGH SCH DIST NO 201</t>
  </si>
  <si>
    <t>BUCKEYE VALLEY OHIO LOC SCH DIST DELAWARE CNTY</t>
  </si>
  <si>
    <t>BUDA TEX</t>
  </si>
  <si>
    <t>BUFFALO N Y</t>
  </si>
  <si>
    <t>BURBANK CALIF UNI SCH DIST</t>
  </si>
  <si>
    <t>BURLINGTON CNTY N J</t>
  </si>
  <si>
    <t>BUTLER CNTY KANS UNI SCH DIST NO 375 TOWANDA</t>
  </si>
  <si>
    <t>BUTLER CNTY KANS UNI SCH DIST NO 490</t>
  </si>
  <si>
    <t>BUTLER CNTY PA</t>
  </si>
  <si>
    <t>CABEZON PUB IMPT DIST N MEX SPL LEVY REV</t>
  </si>
  <si>
    <t>CACHE CNTY UTAH SCH DIST</t>
  </si>
  <si>
    <t>CADDO PARISH LA PARISHWIDE SCH DIST</t>
  </si>
  <si>
    <t>CAMDENTON MO REORG SCH DIST NO R-III CAMDEN CNTY</t>
  </si>
  <si>
    <t>CANYON CNTY IDAHO SCH DIST NO 131 NAMPA</t>
  </si>
  <si>
    <t>CANYONS SCH DIST UTAH</t>
  </si>
  <si>
    <t>CAPE GIRARDEAU MO SCH DIST NO 063</t>
  </si>
  <si>
    <t>CAPE MAY CNTY N J</t>
  </si>
  <si>
    <t>CARLSBAD N MEX MUN SCH DIST</t>
  </si>
  <si>
    <t>CARSON CITY NEV SCH DIST</t>
  </si>
  <si>
    <t>CARTERET CNTY N C</t>
  </si>
  <si>
    <t>CASPER WYO CMNTY COLLEGE DIST</t>
  </si>
  <si>
    <t>CENTER GROVE IND MULTI-FAC SCH BLDG CORP</t>
  </si>
  <si>
    <t>CENTERVILLE OHIO CITY SCH DIST</t>
  </si>
  <si>
    <t>CENTRAL CALIF UNI SCH DIST</t>
  </si>
  <si>
    <t>CENTRAL DAUPHIN PA SCH DIST</t>
  </si>
  <si>
    <t>CENTRAL OHIO SOLID WASTE AUTH</t>
  </si>
  <si>
    <t>CENTRAL OREGON CMNTY COLLEGE DIST ORE</t>
  </si>
  <si>
    <t>CHARLESTON S C</t>
  </si>
  <si>
    <t>CHAUTAUQUA CNTY N Y</t>
  </si>
  <si>
    <t>CHELAN CNTY WASH SCH DIST NO 246 WENATCHEE</t>
  </si>
  <si>
    <t>CHINO VY UNI SCH DIST CALIF</t>
  </si>
  <si>
    <t>CHIPPEWA VALLEY MICH SCHS</t>
  </si>
  <si>
    <t>CLACKAMAS CNTY ORE SCH DIST NO 115</t>
  </si>
  <si>
    <t>CLACKAMAS CNTY ORE SCH DIST NO 12 NORTH CLACKAMAS</t>
  </si>
  <si>
    <t>CLARK CNTY NEV</t>
  </si>
  <si>
    <t>CLARK CNTY NEV SCH DIST</t>
  </si>
  <si>
    <t>CLARK CNTY NEV WTR RECLAMATION DIST</t>
  </si>
  <si>
    <t>CLARK CNTY WASH SCH DIST NO 122 RIDGEFIELD</t>
  </si>
  <si>
    <t>CLARKSTON MICH CMNTY SCHS</t>
  </si>
  <si>
    <t>CLAWSON MICH</t>
  </si>
  <si>
    <t>CLEVELAND HEIGHTS &amp; UNIVERSITY HEIGHTS OHIO CITY S</t>
  </si>
  <si>
    <t>CLEVELAND OHIO</t>
  </si>
  <si>
    <t>CLINTON CNTY N Y</t>
  </si>
  <si>
    <t>COAST CMNTY COLLEGE DIST CALIF</t>
  </si>
  <si>
    <t>COLLEGE IOWA CMNTY SCH DIST LINN JOHNSON &amp; BENTON</t>
  </si>
  <si>
    <t>COLLEGE STATION TEX</t>
  </si>
  <si>
    <t>COLTON CALIF JT UNI SCH DIST</t>
  </si>
  <si>
    <t>COLUMBIA MULTNOMAH &amp; WASHINGTON CNTYS ORE SCH DIST</t>
  </si>
  <si>
    <t>COLUMBUS OHIO CITY SCH DIST</t>
  </si>
  <si>
    <t>CONROE TEX</t>
  </si>
  <si>
    <t>COOK CNTY ILL</t>
  </si>
  <si>
    <t>COOK CNTY ILL CMNTY HIGH SCH DIST NO 218 DWIGHT D</t>
  </si>
  <si>
    <t>COOK CNTY ILL SCH DIST NO 025 ARLINGTON HEIGHTS</t>
  </si>
  <si>
    <t>CORALVILLE IOWA</t>
  </si>
  <si>
    <t>COTATI-ROHNERT PK CALIF UNI SCH DIST</t>
  </si>
  <si>
    <t>COVINGTON KY</t>
  </si>
  <si>
    <t>CRAWFORD CNTY KANS UNI SCH DIST NO 250 PITTSBURG</t>
  </si>
  <si>
    <t>CROOK CNTY ORE SCH DIST</t>
  </si>
  <si>
    <t>CULLMAN ALA</t>
  </si>
  <si>
    <t>CUYAHOGA OHIO CMNTY COLLEGE DIST</t>
  </si>
  <si>
    <t>CYPRESS-FAIRBANKS TEX INDPT SCH DIST</t>
  </si>
  <si>
    <t>DALLAS PA SCH DIST</t>
  </si>
  <si>
    <t>DAVENPORT IOWA</t>
  </si>
  <si>
    <t>DAVIS CNTY UTAH SCH DIST</t>
  </si>
  <si>
    <t>DEER LAKES SCH DIST PA</t>
  </si>
  <si>
    <t>DEKALB &amp; KANE CNTYS ILL CMNTY UNIT SCH DIST NO 427</t>
  </si>
  <si>
    <t>DENTON TEX</t>
  </si>
  <si>
    <t>DENTON TEX INDPT SCH DIST</t>
  </si>
  <si>
    <t>DENVER COLO CITY &amp; CNTY SCH DIST NO 1</t>
  </si>
  <si>
    <t>DES MOINES IOWA</t>
  </si>
  <si>
    <t>DESCHUTES CNTY ORE ADMINISTRATIVE SCH DIST NO 1</t>
  </si>
  <si>
    <t>DEXTER MICH CMNTY SCHS</t>
  </si>
  <si>
    <t>DORCHESTER CNTY S C SCH DIST NO 002</t>
  </si>
  <si>
    <t>DOUGLAS CNTY KANS UNI SCH DIST NO 491 EUDORA</t>
  </si>
  <si>
    <t>DOUGLAS CNTY NEB SCH DIST NO 001</t>
  </si>
  <si>
    <t>DOUGLAS CNTY NEB SCH DIST NO 017 MILLARD</t>
  </si>
  <si>
    <t>DUBLIN OHIO</t>
  </si>
  <si>
    <t>DUBLIN OHIO CITY SCH DIST</t>
  </si>
  <si>
    <t>EAGLE CNTY COLO SCH DIST RE 50 JT WITH GARFIELD &amp;</t>
  </si>
  <si>
    <t>EAST LANSING MICH SCH DIST</t>
  </si>
  <si>
    <t>EAST TROY WIS CMNTY SCH DIST</t>
  </si>
  <si>
    <t>EASTON PA</t>
  </si>
  <si>
    <t>EAU CLAIRE WIS</t>
  </si>
  <si>
    <t>EDGEWOOD TEX INDPT SCH DIST BEXAR CNTY</t>
  </si>
  <si>
    <t>EL PASO CNTY COLO SCH DIST NO 020</t>
  </si>
  <si>
    <t>EL PASO TEX</t>
  </si>
  <si>
    <t>EL PASO TEX INDPT SCH DIST</t>
  </si>
  <si>
    <t>ELK RIVER MINN INDPT SCH DIST NO 728</t>
  </si>
  <si>
    <t>ERIE CNTY PA</t>
  </si>
  <si>
    <t>ERIE PA</t>
  </si>
  <si>
    <t>ETOWAH CNTY ALA</t>
  </si>
  <si>
    <t>EVERETT PA AREA SCH DIST</t>
  </si>
  <si>
    <t>EVERETT WASH</t>
  </si>
  <si>
    <t>FAIRFAX CNTY VA</t>
  </si>
  <si>
    <t>FAIRFIELD CNTY OHIO</t>
  </si>
  <si>
    <t>FALLS CITY INDPT SCH DIST TEX</t>
  </si>
  <si>
    <t>FARGO N D</t>
  </si>
  <si>
    <t>FARMINGTON MICH PUB SCH DIST</t>
  </si>
  <si>
    <t>FARMINGTON N MEX MUN SCH DIST NO 005</t>
  </si>
  <si>
    <t>FLAGLER CNTY FLA</t>
  </si>
  <si>
    <t>FLORIDA ST BRD ED PUB ED</t>
  </si>
  <si>
    <t>FOLSOM CORDOVA CALIF UNI SCH DIST</t>
  </si>
  <si>
    <t>FOLSOM CORDOVA CALIF UNI SCH DIST SCH FACS IMPT DI</t>
  </si>
  <si>
    <t>FORD CHAMPAIGN ETC CNTYS ILL CMNTY UNIT SCH DIST N</t>
  </si>
  <si>
    <t>FORD CNTY KANS UNI SCH DIST NO 443</t>
  </si>
  <si>
    <t>FOREST HILLS OHIO LOC SCH DIST</t>
  </si>
  <si>
    <t>FORT BEND CNTY TEX</t>
  </si>
  <si>
    <t>FORT BEND TEX INDPT SCH DIST</t>
  </si>
  <si>
    <t>FORT WORTH TEX</t>
  </si>
  <si>
    <t>FORT WORTH TEX INDPT SCH DIST</t>
  </si>
  <si>
    <t>FORT ZUMWALT MO SCH DIST</t>
  </si>
  <si>
    <t>FRANKLIN CNTY KANS UNI SCH DIST NO 290</t>
  </si>
  <si>
    <t>FRANKLIN CNTY OHIO</t>
  </si>
  <si>
    <t>FRANKLIN CNTY WASH SCH DIST NO 001 PASCO</t>
  </si>
  <si>
    <t>FRANKLIN MASS</t>
  </si>
  <si>
    <t>FRENSHIP TEX INDPT SCH DIST</t>
  </si>
  <si>
    <t>FRESNO CALIF UNI SCH DIST</t>
  </si>
  <si>
    <t>FRIENDSWOOD TEX INDPT SCH DIST</t>
  </si>
  <si>
    <t>FRISCO TEX INDPT SCH DIST</t>
  </si>
  <si>
    <t>GALLATIN CNTY MONT HIGH SCH DIST NO 7 BOZEMAN</t>
  </si>
  <si>
    <t>GALLIA CNTY OHIO LOC SCH DIST</t>
  </si>
  <si>
    <t>GALVESTON CNTY TEX</t>
  </si>
  <si>
    <t>GEARY CNTY KANS</t>
  </si>
  <si>
    <t>GENESEE CNTY MICH</t>
  </si>
  <si>
    <t>GERMANTOWN WIS SCH DIST</t>
  </si>
  <si>
    <t>GLENDALE ARIZ</t>
  </si>
  <si>
    <t>GLENDALE ARIZ UN HIGH SCH DIST NO 205</t>
  </si>
  <si>
    <t>GOODYEAR ARIZ</t>
  </si>
  <si>
    <t>GOODYEAR ARIZ CMNTY FACS UTILS DIST NO 1</t>
  </si>
  <si>
    <t>GOOSE CREEK TEX CONS INDPT SCH DIST</t>
  </si>
  <si>
    <t>GRAND RAPIDS MICH</t>
  </si>
  <si>
    <t>GRAND RAPIDS MICH PUB SCHS</t>
  </si>
  <si>
    <t>GREENFIELD MASS</t>
  </si>
  <si>
    <t>GREENVILLE PA AREA SCH DIST</t>
  </si>
  <si>
    <t>GROTON CITY CONN</t>
  </si>
  <si>
    <t>HABERSHAM CNTY GA SCH DIST</t>
  </si>
  <si>
    <t>HALL CNTY NEB SCH DIST NO 2 GRAND IS</t>
  </si>
  <si>
    <t>HALLANDALE BEACH FLA</t>
  </si>
  <si>
    <t>HAMDEN CONN</t>
  </si>
  <si>
    <t>HAMILTON CNTY TENN</t>
  </si>
  <si>
    <t>HAMMOND IND</t>
  </si>
  <si>
    <t>HARRIS-MONTGOMERY CNTYS MUN UTIL DIST NO 386 TEX</t>
  </si>
  <si>
    <t>HAYS CNTY TEX</t>
  </si>
  <si>
    <t>HAYWARD CALIF UNI SCH DIST</t>
  </si>
  <si>
    <t>HEMPSTEAD TOWN N Y</t>
  </si>
  <si>
    <t>HILLIARD OHIO SCH DIST</t>
  </si>
  <si>
    <t>HOFFMAN ESTATES ILL</t>
  </si>
  <si>
    <t>HOLLAND MICH SCH DIST</t>
  </si>
  <si>
    <t>HONOLULU HAWAII CITY &amp; CNTY</t>
  </si>
  <si>
    <t>HOPKINS MINN INDPT SCH DIST NO 270</t>
  </si>
  <si>
    <t>HOWARD CNTY MD</t>
  </si>
  <si>
    <t>HUBER HEIGHTS OHIO CITY SCH DIST</t>
  </si>
  <si>
    <t>HUDSON CNTY N J</t>
  </si>
  <si>
    <t>HUGHSON CALIF UNI SCH DIST</t>
  </si>
  <si>
    <t>HUNTSVILLE ALA</t>
  </si>
  <si>
    <t>HUTTO TEX</t>
  </si>
  <si>
    <t>IBERIA PARISH LA PARISHWIDE SCH DIST</t>
  </si>
  <si>
    <t>INDEPENDENCE MO SCH DIST</t>
  </si>
  <si>
    <t>IRVING TEX INDPT SCH DIST</t>
  </si>
  <si>
    <t>IRVINGTON TWP N J</t>
  </si>
  <si>
    <t>ISLE WIGHT CNTY VA</t>
  </si>
  <si>
    <t>JACKSON CNTY GA SCH DIST</t>
  </si>
  <si>
    <t>JACKSON CNTY MICH</t>
  </si>
  <si>
    <t>JACKSON CNTY MO CONS SCH DIST NO 002</t>
  </si>
  <si>
    <t>JACKSON CNTY MO REORG SCH DIST NO 7 LEES SUMMIT</t>
  </si>
  <si>
    <t>JASPER CNTY MO REORG SCH DIST NO R-009 CARTHAGE</t>
  </si>
  <si>
    <t>JEFFERSON CALIF UN HIGH SCH DIST SAN MATEO CNTY</t>
  </si>
  <si>
    <t>JEFFERSON CITY MO SCH DIST</t>
  </si>
  <si>
    <t>JEFFERSON CNTY COLO SCH DIST NO R-001</t>
  </si>
  <si>
    <t>JEFFERSON CNTY ORE SCH DIST NO 509J</t>
  </si>
  <si>
    <t>JEFFERSON GA SCH DIST</t>
  </si>
  <si>
    <t>JEFFERSON PARISH LA SCH BRD LTD TAX REV</t>
  </si>
  <si>
    <t>JOHNSON &amp; MIAMI CNTYS KANS UNI SCH DIST NO 230</t>
  </si>
  <si>
    <t>JOHNSON CNTY KANS UNI SCH DIST NO 231</t>
  </si>
  <si>
    <t>JOHNSON CNTY KANS UNI SCH DIST NO 232</t>
  </si>
  <si>
    <t>JOHNSON CNTY KANS UNI SCH DIST NO 233</t>
  </si>
  <si>
    <t>JOHNSON CNTY KANS UNI SCH DIST NO 512 SHAWNEE MISS</t>
  </si>
  <si>
    <t>JOHNSON CNTY MO SCH DIST NO R-VI WARRENSBURG</t>
  </si>
  <si>
    <t>JORDAN UTAH SCH DIST</t>
  </si>
  <si>
    <t>KALAMAZOO MICH PUB SCHS</t>
  </si>
  <si>
    <t>KANSAS CITY MO</t>
  </si>
  <si>
    <t>KAUAI CNTY HAWAII</t>
  </si>
  <si>
    <t>KELLER TEX INDPT SCH DIST</t>
  </si>
  <si>
    <t>KENOSHA WIS</t>
  </si>
  <si>
    <t>KENT CNTY MICH</t>
  </si>
  <si>
    <t>KERSHAW CNTY S C SCH DIST</t>
  </si>
  <si>
    <t>KETTERING OHIO</t>
  </si>
  <si>
    <t>KETTLE MORAINE SCH DIST WIS</t>
  </si>
  <si>
    <t>KILLEEN TEX</t>
  </si>
  <si>
    <t>KING &amp; SNOHOMISH CNTYS WASH SCH DIST NO 417 NORTHS</t>
  </si>
  <si>
    <t>KING CNTY WASH SCH DIST NO 401 HIGHLINE</t>
  </si>
  <si>
    <t>KING CNTY WASH SCH DIST NO 414 LAKE WASHINGTON</t>
  </si>
  <si>
    <t>KING CNTY WASH SCH DIST NO 415 KENT</t>
  </si>
  <si>
    <t>KINGSPORT TENN</t>
  </si>
  <si>
    <t>KLAMATH CNTY ORE SCH DIST</t>
  </si>
  <si>
    <t>KLEIN TEX INDPT SCH DIST</t>
  </si>
  <si>
    <t>KOOTENAI CNTY IDAHO SCH DIST NO 273 POST FALLS</t>
  </si>
  <si>
    <t>LAFAYETTE PARISH LA SCH BRD LTD TAX REV</t>
  </si>
  <si>
    <t>LAFOURCHE PARISH LA CONS SCH DIST NO 1 PARISH WIDE</t>
  </si>
  <si>
    <t>LAKESHORE MICH PUB SCHS BERRIEN CNTY</t>
  </si>
  <si>
    <t>LAKOTA OHIO LOC SCH DIST</t>
  </si>
  <si>
    <t>LAMAR TEX CONS INDPT SCH DIST</t>
  </si>
  <si>
    <t>LAMPASAS TEX INDPT SCH DIST</t>
  </si>
  <si>
    <t>LANCASTER CNTY PA</t>
  </si>
  <si>
    <t>LANCASTER N Y CENT SCH DIST</t>
  </si>
  <si>
    <t>LANCASTER PA</t>
  </si>
  <si>
    <t>LANCASTER PA SCH DIST</t>
  </si>
  <si>
    <t>LANE CNTY ORE SCH DIST NO 052 BETHEL</t>
  </si>
  <si>
    <t>LAREDO TEX</t>
  </si>
  <si>
    <t>LAUDERHILL FLA</t>
  </si>
  <si>
    <t>LEESBURG VA</t>
  </si>
  <si>
    <t>LEVELLAND TEX CONS INDPT SCH DIST</t>
  </si>
  <si>
    <t>LEWISBURG PA AREA SCH DIST</t>
  </si>
  <si>
    <t>LEXINGTON CNTY S C SCH DIST NO 001</t>
  </si>
  <si>
    <t>LICKING HEIGHTS OHIO LOC SCH DIST</t>
  </si>
  <si>
    <t>LINN BENTON ORE CMNTY COLLEGE DIST</t>
  </si>
  <si>
    <t>LITTLE ROCK ARK</t>
  </si>
  <si>
    <t>LIVERMORE VALLEY CALIF JT UNI SCH DIST</t>
  </si>
  <si>
    <t>LONG BEACH CALIF CMNTY COLLEGE DIST</t>
  </si>
  <si>
    <t>LONG BEACH N Y CITY SCH DIST</t>
  </si>
  <si>
    <t>LONGVIEW TEX INDPT SCH DIST</t>
  </si>
  <si>
    <t>LOS ALAMITOS CALIF UNI SCH DIST</t>
  </si>
  <si>
    <t>LOUDOUN CNTY VA</t>
  </si>
  <si>
    <t>LOUISVILLE &amp; JEFFERSON CNTY KY METRO GOVT</t>
  </si>
  <si>
    <t>LOVINGTON N MEX MUN SCH DIST NO 001</t>
  </si>
  <si>
    <t>LOWNDES CNTY MISS SCH DIST</t>
  </si>
  <si>
    <t>LUCAS CNTY OHIO</t>
  </si>
  <si>
    <t>LUZERNE CNTY PA</t>
  </si>
  <si>
    <t>LYNCHBURG VA</t>
  </si>
  <si>
    <t>MADERA CALIF UNI SCH DIST CALIF</t>
  </si>
  <si>
    <t>MADISON CNTY ILL CMNTY UNIT SCH DIST NO 007 EDWARD</t>
  </si>
  <si>
    <t>MAPLE HEIGHTS OHIO CITY SCH DIST</t>
  </si>
  <si>
    <t>MARICOPA CNTY ARIZ SCH DIST NO 028 KYRENE ELEM</t>
  </si>
  <si>
    <t>MARICOPA CNTY ARIZ SCH DIST NO 11 PEORIA UNI</t>
  </si>
  <si>
    <t>MARICOPA CNTY ARIZ SCH DIST NO 79 LITCHFIELD ELEM</t>
  </si>
  <si>
    <t>MARICOPA CNTY ARIZ UN HIGH SCH DIST NO 216</t>
  </si>
  <si>
    <t>MARICOPA CNTY ARIZ UNI SCH DIST NO 097 DEER VY</t>
  </si>
  <si>
    <t>MARICOPA CNTY ARIZ UNI SCH DIST NO 41 GILBERT</t>
  </si>
  <si>
    <t>MARICOPA CNTY ARIZ UNI SCH DIST NO 60 HIGLEY</t>
  </si>
  <si>
    <t>MARICOPA CNTY ARIZ UNI SCH DIST NO 69 PARADISE VY</t>
  </si>
  <si>
    <t>MARIN CALIF CMNTY COLLEGE DIST</t>
  </si>
  <si>
    <t>MARION &amp; CLACKAMAS CNTYS ORE SCH DIST NO 4J SILVER</t>
  </si>
  <si>
    <t>MARION CNTY MO SCH DIST NO 060</t>
  </si>
  <si>
    <t>MARS PA AREA SCH DIST</t>
  </si>
  <si>
    <t>MARSHALL MICH PUB SCHS DIST</t>
  </si>
  <si>
    <t>MARSHALLTOWN IOWA</t>
  </si>
  <si>
    <t>MATTAWAN MICH CONS SCH DIST</t>
  </si>
  <si>
    <t>MC HENRY CNTY ILL CMNTY UNIT SCH DIST NO 012 JOHNS</t>
  </si>
  <si>
    <t>MC PHERSON CNTY KANS UNI SCH DIST NO 418 MC PHERSO</t>
  </si>
  <si>
    <t>MECKLENBURG CNTY N C</t>
  </si>
  <si>
    <t>MEDINA CNTY OHIO LIBR DIST</t>
  </si>
  <si>
    <t>MEMPHIS TENN</t>
  </si>
  <si>
    <t>MENASHA WIS JT SCH DIST</t>
  </si>
  <si>
    <t>MERCER CNTY N J</t>
  </si>
  <si>
    <t>MERIDEN CONN</t>
  </si>
  <si>
    <t>MESA ARIZ</t>
  </si>
  <si>
    <t>METROPOLITAN GOVT NASHVILLE &amp; DAVIDSON CNTY TENN</t>
  </si>
  <si>
    <t>MIAMI CNTY KANS UNI SCH DIST NO 368</t>
  </si>
  <si>
    <t>MIAMI GARDENS FLA</t>
  </si>
  <si>
    <t>MIAMI-DADE CNTY FLA</t>
  </si>
  <si>
    <t>MIAMI-DADE CNTY FLA SCH DIST</t>
  </si>
  <si>
    <t>MIDDLETON-CROSS PLAINS AREA SCH DIST WIS</t>
  </si>
  <si>
    <t>MIDDLETOWN PA AREA SCH DIST</t>
  </si>
  <si>
    <t>MIDLAND MICH PUB SCHS</t>
  </si>
  <si>
    <t>MINISINK VY CENT SCH DIST N Y</t>
  </si>
  <si>
    <t>MINNEAPOLIS MINN SPL SCH DIST NO 001</t>
  </si>
  <si>
    <t>MISSISSIPPI DEV BK SPL OBLIG</t>
  </si>
  <si>
    <t>MISSOULA CNTY MONT ELEM SCH DIST NO 001</t>
  </si>
  <si>
    <t>MISSOULA CNTY MONT SCH DIST NO 4 HELLGATE</t>
  </si>
  <si>
    <t>MISSOURI CITY TEX</t>
  </si>
  <si>
    <t>MOBILE ALA</t>
  </si>
  <si>
    <t>MOJAVE CALIF UNI SCH DIST SCH FACS IMPT DIST NO 00</t>
  </si>
  <si>
    <t>MONROE LA SPL SCH DIST</t>
  </si>
  <si>
    <t>MONROE TWP MIDDLESEX CNTY N J BRD ED</t>
  </si>
  <si>
    <t>MONTEBELLO CALIF UNI SCH DIST</t>
  </si>
  <si>
    <t>MONTEREY PENINSULA CALIF CMNTY COLLEGE DIST</t>
  </si>
  <si>
    <t>MONTGOMERY CNTY MD</t>
  </si>
  <si>
    <t>MONTGOMERY CNTY PA</t>
  </si>
  <si>
    <t>MONTGOMERY CNTY TENN</t>
  </si>
  <si>
    <t>MONTICELLO MINN INDPT SCH DIST NO 882</t>
  </si>
  <si>
    <t>MONTROSE CNTY COLO SCH DIST NO RE-1J</t>
  </si>
  <si>
    <t>MOORHEAD MINN INDPT SCH DIST NO 152</t>
  </si>
  <si>
    <t>MORENO VALLEY CALIF UNI SCH DIST</t>
  </si>
  <si>
    <t>MOUNT LEBANON PA SCH DIST</t>
  </si>
  <si>
    <t>MOUNT PROSPECT ILL</t>
  </si>
  <si>
    <t>MOUNTAINSIDE N J SCH DIST</t>
  </si>
  <si>
    <t>MT GREYLOCK MASS REGL SCH DIST</t>
  </si>
  <si>
    <t>MT PLEASANT S C</t>
  </si>
  <si>
    <t>MULTNOMAH CNTY ORE SCH DIST NO 1J PORTLAND</t>
  </si>
  <si>
    <t>MURFREESBORO TENN</t>
  </si>
  <si>
    <t>MUSKEGO WIS</t>
  </si>
  <si>
    <t>NAPERVILLE ILL</t>
  </si>
  <si>
    <t>NASSAU CNTY N Y</t>
  </si>
  <si>
    <t>NAZARETH PA AREA SCH DIST</t>
  </si>
  <si>
    <t>NEBO UTAH SCH DIST</t>
  </si>
  <si>
    <t>NESHAMINY PA SCH DIST</t>
  </si>
  <si>
    <t>NEW BRITAIN CONN</t>
  </si>
  <si>
    <t>NEW HAVEN CONN</t>
  </si>
  <si>
    <t>NEW ORLEANS LA</t>
  </si>
  <si>
    <t>NEW ULM MINN INDPT SCH DIST NO 088</t>
  </si>
  <si>
    <t>NEW YORK N Y</t>
  </si>
  <si>
    <t>NIAGARA FALLS N Y</t>
  </si>
  <si>
    <t>NILES OHIO CITY SCH DIST</t>
  </si>
  <si>
    <t>NOLAN CNTY TEX HOSP DIST</t>
  </si>
  <si>
    <t>NORFOLK VA</t>
  </si>
  <si>
    <t>NORRISTOWN PA AREA SCH DIST</t>
  </si>
  <si>
    <t>NORTH ALLEGHENY PA SCH DIST</t>
  </si>
  <si>
    <t>NORTH BRANCH MINN INDPT SCH DIST NO 138</t>
  </si>
  <si>
    <t>NORTH DAVIS SWR DIST UTAH</t>
  </si>
  <si>
    <t>NORTH EAST INDPT SCH DIST TEX</t>
  </si>
  <si>
    <t>NORTH HILLS PA SCH DIST</t>
  </si>
  <si>
    <t>NORTH KANSAS CITY MO SCH DIST NO 74</t>
  </si>
  <si>
    <t>NORTH LITTLE ROCK ARK SCH DIST NO 1</t>
  </si>
  <si>
    <t>NORTH POCONO SCH DIST PA</t>
  </si>
  <si>
    <t>NORTH THURSTON PUB SCHS WASH</t>
  </si>
  <si>
    <t>NORTHAMPTON PA AREA SCH DIST</t>
  </si>
  <si>
    <t>NORTHERN LEHIGH PA SCH DIST</t>
  </si>
  <si>
    <t>NORTHLAND MINN INDPT SCH DIST NO 118</t>
  </si>
  <si>
    <t>NORTHVILLE MICH PUB SCHS</t>
  </si>
  <si>
    <t>NORTHWEST ARK CMNTY COLLEGE DIST</t>
  </si>
  <si>
    <t>NORWIN PA SCH DIST</t>
  </si>
  <si>
    <t>NOVI MICH CMNTY SCH DIST</t>
  </si>
  <si>
    <t>OAK CREEK WIS</t>
  </si>
  <si>
    <t>OAKLAND CALIF</t>
  </si>
  <si>
    <t>OAKLAND CALIF UNI SCH DIST ALAMEDA CNTY</t>
  </si>
  <si>
    <t>OCEANSIDE CALIF UNI SCH DIST</t>
  </si>
  <si>
    <t>OKLAHOMA CITY OKLA</t>
  </si>
  <si>
    <t>OLENTANGY LOC SCH DIST OHIO</t>
  </si>
  <si>
    <t>OMAHA NEB</t>
  </si>
  <si>
    <t>ORCHARD CALIF SCH DIST</t>
  </si>
  <si>
    <t>OREGON COAST CMNTY COLLEGE DIST</t>
  </si>
  <si>
    <t>OREGON OHIO CITY SCH DIST</t>
  </si>
  <si>
    <t>OREGON WIS SCH DIST</t>
  </si>
  <si>
    <t>OSAGE SCH LAKE OZARK MO</t>
  </si>
  <si>
    <t>OUACHITA PARISH LA EAST OUACHITA PARISH SCH DIST</t>
  </si>
  <si>
    <t>OXNARD CALIF SCH DIST</t>
  </si>
  <si>
    <t>OYSTER BAY N Y</t>
  </si>
  <si>
    <t>OZARK MO REORG SCH DIST NO R 06</t>
  </si>
  <si>
    <t>PALMDALE CALIF SCH DIST</t>
  </si>
  <si>
    <t>PAPIO-MISSOURI RIV NAT RES DIST NEB</t>
  </si>
  <si>
    <t>PARAMOUNT CALIF UNI SCH DIST</t>
  </si>
  <si>
    <t>PASADENA TEX</t>
  </si>
  <si>
    <t>PASSAIC CNTY N J</t>
  </si>
  <si>
    <t>PAWNEE CNTY KANS UNI SCH DIST NO 495 FORT LARNED</t>
  </si>
  <si>
    <t>PELHAM ALA</t>
  </si>
  <si>
    <t>PERHAM MINN INDPT SCH DIST NO 549</t>
  </si>
  <si>
    <t>PETALUMA CALIF CITY JT UN HIGH SCH DIST</t>
  </si>
  <si>
    <t>PETERS TWP PA SCH DIST WASHINGTON CNTY</t>
  </si>
  <si>
    <t>PHOENIX ARIZ</t>
  </si>
  <si>
    <t>PICKERINGTON OHIO LOC SCH DIST</t>
  </si>
  <si>
    <t>PIERCE CNTY WASH SCH DIST NO 001 STEILACOOM</t>
  </si>
  <si>
    <t>PIERCE CNTY WASH SCH DIST NO 003 PUYALLUP</t>
  </si>
  <si>
    <t>PIERCE CNTY WASH SCH DIST NO 083 UNIV PL</t>
  </si>
  <si>
    <t>PIERCE CNTY WASH SCH DIST NO 400 CLOVER PARK</t>
  </si>
  <si>
    <t>PIERCE CNTY WASH SCH DIST NO 402 FRANKLIN PIERCE</t>
  </si>
  <si>
    <t>PIMA CNTY ARIZ UNI SCH DIST NO 012 SUNNYSIDE</t>
  </si>
  <si>
    <t>PIMA CNTY ARIZ UNI SCH DIST NO 6 MARANA</t>
  </si>
  <si>
    <t>PINAL CNTY ARIZ SCH DIST NO 004 CASA GRANDE ELEM</t>
  </si>
  <si>
    <t>PINAL CNTY ARIZ UNI SCH DIST NO 1 FLORENCE</t>
  </si>
  <si>
    <t>PITTSBURG CALIF UNI SCH DIST</t>
  </si>
  <si>
    <t>PITTSFIELD MASS</t>
  </si>
  <si>
    <t>PLACENTIA-YORBA LINDA CALIF UNI SCH DIST</t>
  </si>
  <si>
    <t>PLAINVILLE MASS</t>
  </si>
  <si>
    <t>PLANO TEX</t>
  </si>
  <si>
    <t>PLEASANTON CALIF UNI SCH DIST</t>
  </si>
  <si>
    <t>PLEMONS-STINNETT-PHILLIPS CONS INDPT SCH DIST TEX</t>
  </si>
  <si>
    <t>PLYMOUTH MASS</t>
  </si>
  <si>
    <t>PORT ANGELES WASH</t>
  </si>
  <si>
    <t>PORT CLINTON OHIO CITY SCH DIST</t>
  </si>
  <si>
    <t>PORT HURON MICH AREA SCH DIST</t>
  </si>
  <si>
    <t>PORTER CNTY IND</t>
  </si>
  <si>
    <t>POWAY CALIF UNI SCH DIST</t>
  </si>
  <si>
    <t>PRINCE GEORGES CNTY MD</t>
  </si>
  <si>
    <t>PRIOR LAKE MINN INDPT SCH DIST NO 719</t>
  </si>
  <si>
    <t>PROSSER WASH PUB HOSP DIST</t>
  </si>
  <si>
    <t>PULASKI CNTY ARK SPL SCH DIST</t>
  </si>
  <si>
    <t>PURCELLVILLE VA</t>
  </si>
  <si>
    <t>QUAKER VALLEY PA SCH DIST</t>
  </si>
  <si>
    <t>RALEIGH N C</t>
  </si>
  <si>
    <t>RED OAK TEX INDPT SCH DIST</t>
  </si>
  <si>
    <t>REEDY CREEK IMPT DIST FLA</t>
  </si>
  <si>
    <t>REYNOLDSBURG OHIO CITY SCH DIST</t>
  </si>
  <si>
    <t>RHODE ISLAND ST &amp; PROVIDENCE PLANTATIONS</t>
  </si>
  <si>
    <t>RICHARDSON TEX</t>
  </si>
  <si>
    <t>RINGGOLD PA SCH DIST</t>
  </si>
  <si>
    <t>RIVERSIDE CALIF CMNTY COLLEGE DIST</t>
  </si>
  <si>
    <t>RIVERSIDE CALIF UNI SCH DIST</t>
  </si>
  <si>
    <t>ROMULUS MICH CMNTY SCHS</t>
  </si>
  <si>
    <t>ROWAN CNTY KY</t>
  </si>
  <si>
    <t>ROWLAND CALIF UNI SCH DIST</t>
  </si>
  <si>
    <t>ROYAL OAK MICH</t>
  </si>
  <si>
    <t>RUSHFORD PETERSON MINN INDPT SCH DIST NO 239</t>
  </si>
  <si>
    <t>RUTHERFORD CNTY TENN</t>
  </si>
  <si>
    <t>SACRAMENTO CALIF CITY UNI SCH DIST</t>
  </si>
  <si>
    <t>SAGINAW CNTY MICH</t>
  </si>
  <si>
    <t>SAGINAW MICH CITY SCH DIST</t>
  </si>
  <si>
    <t>SALINE CNTY KANS UNI SCH DIST NO 305 SALINA</t>
  </si>
  <si>
    <t>SAN ANTONIO TEX</t>
  </si>
  <si>
    <t>SAN BERNARDINO CALIF CITY UNI SCH DIST</t>
  </si>
  <si>
    <t>SAN DIEGO CALIF UNI SCH DIST</t>
  </si>
  <si>
    <t>SAN DIEGUITO CALIF UN HIGH SCH DIST</t>
  </si>
  <si>
    <t>SAN GORGONIO MEM HEALTHCARE DIST CALIF</t>
  </si>
  <si>
    <t>SAN JOSE EVERGREEN CALIF CMNTY COLLEGE DIST</t>
  </si>
  <si>
    <t>SAN JUAN CNTY N MEX CENT CONS INDPT SCH DIST NO 02</t>
  </si>
  <si>
    <t>SAN LEANDRO CALIF UNI SCH DIST</t>
  </si>
  <si>
    <t>SAN MATEO CALIF UN HIGH SCH DIST</t>
  </si>
  <si>
    <t>SAN RAMON VALLEY CALIF UNI SCH DIST</t>
  </si>
  <si>
    <t>SANGER CALIF UNI SCH DIST</t>
  </si>
  <si>
    <t>SANTA CLARA CALIF UNI SCH DIST</t>
  </si>
  <si>
    <t>SANTA MARIA CALIF JT UN HIGH SCH DIST</t>
  </si>
  <si>
    <t>SCHERTZ-CIBOLO-UNVL CITY TEX INDPT SCH DIST</t>
  </si>
  <si>
    <t>SCHOOL ADMINISTRATIVE DIST NO 051 ME</t>
  </si>
  <si>
    <t>SCOTTSDALE ARIZ</t>
  </si>
  <si>
    <t>SEA ISLE CITY N J</t>
  </si>
  <si>
    <t>SEDGWICK CNTY KANS UNI SCH DIST NO 260</t>
  </si>
  <si>
    <t>SEDGWICK CNTY KANS UNI SCH DIST NO 266 MAIZE</t>
  </si>
  <si>
    <t>SENECA VY PA SCH DIST</t>
  </si>
  <si>
    <t>SEWARD CNTY KANS UNI SCH DIST NO 480</t>
  </si>
  <si>
    <t>SHARON WIS SCH DIST NO 011</t>
  </si>
  <si>
    <t>SIBLEY EAST SCH DIST 2310 MINN</t>
  </si>
  <si>
    <t>SIDNEY N Y CENT SCH DIST</t>
  </si>
  <si>
    <t>SIOUX FALLS S D SCH DIST NO 49-5</t>
  </si>
  <si>
    <t>SISKIYOU CALIF JT CMNTY COLLEGE DIST</t>
  </si>
  <si>
    <t>SKAGIT CNTY WASH PUB HOSP DIST NO 002</t>
  </si>
  <si>
    <t>SMITHVILLE TWP N C BRUNSWICK CNTY</t>
  </si>
  <si>
    <t>SNOHOMISH CNTY WASH SCH DIST NO 002 EVERETT</t>
  </si>
  <si>
    <t>SNOHOMISH CNTY WASH SCH DIST NO 004 LAKE STEVENS</t>
  </si>
  <si>
    <t>SNOHOMISH CNTY WASH SCH DIST NO 103 MONROE</t>
  </si>
  <si>
    <t>SOCORRO TEX INDPT SCH DIST</t>
  </si>
  <si>
    <t>SOUTH DAVIS REC DIST UTAH</t>
  </si>
  <si>
    <t>SOUTH REDFORD MICH SCH DIST</t>
  </si>
  <si>
    <t>SOUTH ST PAUL MINN SPL SCH DIST NO 006</t>
  </si>
  <si>
    <t>SOUTH WASHINGTON CNTY INDPT SCH DIST NO 833 MINN</t>
  </si>
  <si>
    <t>SOUTHERN KERN CALIF UNI SCH DIST</t>
  </si>
  <si>
    <t>SOUTHERN LEHIGH PA SCH DIST</t>
  </si>
  <si>
    <t>SOUTHWEST TEX INDPT SCH DIST</t>
  </si>
  <si>
    <t>SOUTHWICK TOLLAND REGL SCH DIST MASS</t>
  </si>
  <si>
    <t>SPOKANE CNTY WASH SCH DIST NO 363 WEST VY</t>
  </si>
  <si>
    <t>SPRING TEX INDPT SCH DIST</t>
  </si>
  <si>
    <t>SPRINGDALE ARK SCH DIST NO 050</t>
  </si>
  <si>
    <t>SPRINGFIELD MASS</t>
  </si>
  <si>
    <t>ST CHARLES ILL</t>
  </si>
  <si>
    <t>ST CHARLES PARISH LA SCH DIST NO 1 PARISH WIDE</t>
  </si>
  <si>
    <t>ST CLAIR CNTY ILL CMNTY UNIT SCH DIST NO 19</t>
  </si>
  <si>
    <t>ST CLOUD MINN INDPT SCH DIST NO 742</t>
  </si>
  <si>
    <t>ST FRANCIS MINN INDPT SCH DIST NO 015</t>
  </si>
  <si>
    <t>ST LOUIS MO SPL ADMINISTRATIVE BRD TRANSITIONAL SC</t>
  </si>
  <si>
    <t>ST MICHAEL MINN INDPT SCH DIST NO 885</t>
  </si>
  <si>
    <t>STATE CENTER CALIF CMNTY COLLEGE DIST</t>
  </si>
  <si>
    <t>STRATFORD CONN</t>
  </si>
  <si>
    <t>SUFFOLK VA</t>
  </si>
  <si>
    <t>SUMMIT CNTY COLO SCH DIST NO RE 1 SUMMIT</t>
  </si>
  <si>
    <t>SUMNER CNTY KANS</t>
  </si>
  <si>
    <t>SUMNER CNTY TENN</t>
  </si>
  <si>
    <t>SUN PRAIRIE WIS AREA SCH DIST</t>
  </si>
  <si>
    <t>SUNNYVALE CALIF SCH DIST</t>
  </si>
  <si>
    <t>SUNNYVALE TEX SCH DIST</t>
  </si>
  <si>
    <t>SUPERIOR WIS SCH DIST</t>
  </si>
  <si>
    <t>SYLVANIA OHIO CITY SCH DIST</t>
  </si>
  <si>
    <t>TANGIPAHOA PARISH LA REC DIST NO 3</t>
  </si>
  <si>
    <t>TAOS N MEX SCH DIST NO 001</t>
  </si>
  <si>
    <t>TEMPE ARIZ UN HIGH SCH DIST NO 213</t>
  </si>
  <si>
    <t>TEMPLE TEX</t>
  </si>
  <si>
    <t>THURSTON CNTY WASH SCH DIST NO 033 TUMWATER</t>
  </si>
  <si>
    <t>TOMS RIVER N J BRD ED</t>
  </si>
  <si>
    <t>TORRANCE CALIF UNI SCH DIST</t>
  </si>
  <si>
    <t>TRACY CALIF UNI SCH DIST SCH FACS IMPT DIST NO 3</t>
  </si>
  <si>
    <t>TRINITY AREA SCH DIST PA</t>
  </si>
  <si>
    <t>TROY PA AREA SCH DIST BRADFORD CNTY</t>
  </si>
  <si>
    <t>TRUSSVILLE ALA</t>
  </si>
  <si>
    <t>TULSA OKLA</t>
  </si>
  <si>
    <t>TUSTIN CALIF UNI SCH DIST SCH FACS IMPT DIST</t>
  </si>
  <si>
    <t>TWIN FALLS CNTY IDAHO SCH DIST NO 411</t>
  </si>
  <si>
    <t>UNITED SOUTH CENT MINN INDPT SCH DIST NO 2134</t>
  </si>
  <si>
    <t>UPPER DUBLIN PA SCH DIST</t>
  </si>
  <si>
    <t>VAN DYKE MICH PUB SCHS</t>
  </si>
  <si>
    <t>VANTAGE CAREER CTR JT VOCATIONAL SCH DIST OHIO</t>
  </si>
  <si>
    <t>VENTURA CALIF UNI SCH DIST</t>
  </si>
  <si>
    <t>VICTOR N Y CENT SCH DIST</t>
  </si>
  <si>
    <t>VICTOR VALLEY CALIF UN HIGH SCH DIST</t>
  </si>
  <si>
    <t>VICTORIA TEX INDPT SCH DIST</t>
  </si>
  <si>
    <t>WACONIA MINN INDPT SCH DIST NO 110</t>
  </si>
  <si>
    <t>WALNUT VALLEY CALIF UNI SCH DIST</t>
  </si>
  <si>
    <t>WALTON CNTY GA SCH DIST</t>
  </si>
  <si>
    <t>WAPAKONETA OHIO CITY SCH DIST</t>
  </si>
  <si>
    <t>WARREN OHIO LOC SCH DIST WASHINGTON CNTY</t>
  </si>
  <si>
    <t>WASATCH CNTY UTAH SCH DIST</t>
  </si>
  <si>
    <t>WASHINGTON &amp; CLACKAMAS CNTYS ORE SCH DIST NO 23 J</t>
  </si>
  <si>
    <t>WASHINGTON CLACKAMAS &amp; YAMHILL CNTYS ORE SCH DIST</t>
  </si>
  <si>
    <t>WASHINGTON CNTY ORE SCH DIST NO 48J BEAVERTON</t>
  </si>
  <si>
    <t>WASHINGTON CNTY UTAH SCH DIST</t>
  </si>
  <si>
    <t>WASHINGTON MULTNOMAH &amp; YAMHILL CNTYS ORE SCH DIST</t>
  </si>
  <si>
    <t>WASHINGTON TWP CALIF HEALTH CARE DIST</t>
  </si>
  <si>
    <t>WASHOE CNTY NEV SCH DIST</t>
  </si>
  <si>
    <t>WATERVIEW I MET DIST COLO</t>
  </si>
  <si>
    <t>WAUKEGAN ILL</t>
  </si>
  <si>
    <t>WAUKESHA WIS</t>
  </si>
  <si>
    <t>WAUPUN WIS SCH DIST</t>
  </si>
  <si>
    <t>WELD &amp; ADAMS CNTYS COLO SCH DIST NO RE 003 J</t>
  </si>
  <si>
    <t>WELD CNTY COLO REORG SCH DIST NO RE-8</t>
  </si>
  <si>
    <t>WELLESLEY MASS</t>
  </si>
  <si>
    <t>WELLS-OGUNQUIT CMNTY SCH DIST ME</t>
  </si>
  <si>
    <t>WEST CHESTER PA AREA SCH DIST</t>
  </si>
  <si>
    <t>WEST CONTRA COSTA CALIF UNI SCH DIST</t>
  </si>
  <si>
    <t>WEST FARGO N D PUB SCH DIST NO 006</t>
  </si>
  <si>
    <t>WEST KERN CMNTY COLLEGE DIST CALIF</t>
  </si>
  <si>
    <t>WEST METRO FIRE PROTN DIST COLO</t>
  </si>
  <si>
    <t>WESTBROOK ME</t>
  </si>
  <si>
    <t>WESTCHESTER CNTY N Y</t>
  </si>
  <si>
    <t>WESTERN MARICOPA ED CTR DIST NO 402 MARICOPA CNTY</t>
  </si>
  <si>
    <t>WESTERN WIS TECHNICAL COLLEGE DIST WIS</t>
  </si>
  <si>
    <t>WHITEHALL MICH DIST SCHS</t>
  </si>
  <si>
    <t>WICHITA KANS</t>
  </si>
  <si>
    <t>WIGGINS SCH DIST NO RE-50 J COLO ADAMS MORGAN &amp; WE</t>
  </si>
  <si>
    <t>WILKES-BARRE PA AREA SCH DIST</t>
  </si>
  <si>
    <t>WILL CNTY ILL</t>
  </si>
  <si>
    <t>WILLIAMSON CNTY TENN</t>
  </si>
  <si>
    <t>WOODBRIDGE TWP N J</t>
  </si>
  <si>
    <t>WORCESTER CNTY MD</t>
  </si>
  <si>
    <t>WORCESTER MASS</t>
  </si>
  <si>
    <t>WYANDOTTE CNTY KANS UNI SCH DIST NO 500</t>
  </si>
  <si>
    <t>WYANDOTTE CNTY/KANS CITY KANS UNI GOVT</t>
  </si>
  <si>
    <t>YAKIMA &amp; KITTITAS CNTYS WASH JT SCH DIST NO 3 NACH</t>
  </si>
  <si>
    <t>YELLOWSTONE CNTY MONT SCH DIST NO 002 BILLINGS</t>
  </si>
  <si>
    <t>YORK CNTY PA</t>
  </si>
  <si>
    <t>YUBA CALIF CMNTY COLLEGE DIST</t>
  </si>
  <si>
    <t>YUMA &amp; LA PAZ CNTYS ARIZ CMNTY COLLEGE DIST</t>
  </si>
  <si>
    <t>YUMA CNTY ARIZ FREE LIBR DIST</t>
  </si>
  <si>
    <t>YUMA CNTY ARIZ UN HIGH SCH DIST NO 70 YUMA</t>
  </si>
  <si>
    <t>ADAMS IND CENT ELEM SCH BLDG CORP</t>
  </si>
  <si>
    <t>ALABAMA DRINKING WTR FIN AUTH</t>
  </si>
  <si>
    <t>ALABAMA FED AID HWY FIN AUTH SPL OBLIG REV</t>
  </si>
  <si>
    <t>ALABAMA ST PUB SCH &amp; COLLEGE AUTH</t>
  </si>
  <si>
    <t>ALASKA MUN BD BK ALASKA MUN BD BK AUTH</t>
  </si>
  <si>
    <t>ALBUQUERQUE BERNALILLO CNTY WTR UTIL AUTH N MEX JT</t>
  </si>
  <si>
    <t>ALBUQUERQUE N MEX GROSS RCPTS TAX REV</t>
  </si>
  <si>
    <t>ALLEGHENY CNTY PA SAN AUTH SWR REV</t>
  </si>
  <si>
    <t>ALLEN CNTY OHIO HOSP FACS REV</t>
  </si>
  <si>
    <t>ALLENDALE CNTY S C SCH DIST ENERGY SAVINGS SPL OBL</t>
  </si>
  <si>
    <t>AMARILLO TEX HOTEL OCCUPANCY TAX REV</t>
  </si>
  <si>
    <t>AMBRIDGE BORO PA MUN AUTH SWR REV</t>
  </si>
  <si>
    <t>AMERICAN MUN PWR OHIO INC REV</t>
  </si>
  <si>
    <t>AMERICUS-SUMTER GA PAYROLL DEV AUTH REV</t>
  </si>
  <si>
    <t>ANCHORAGE ALASKA WASTEWTR REV</t>
  </si>
  <si>
    <t>ANCHORAGE ALASKA WTR REV</t>
  </si>
  <si>
    <t>ANDERSON S C WTR &amp; SWR SYS REV</t>
  </si>
  <si>
    <t>ARLINGTON TEX SPL TAX REV</t>
  </si>
  <si>
    <t>ATLANTA GA WTR &amp; WASTEWTR REV</t>
  </si>
  <si>
    <t>ATWATER CALIF WASTEWATER REV</t>
  </si>
  <si>
    <t>AUBURN UNIV ALA GEN FEE REV</t>
  </si>
  <si>
    <t>AUGUSTA GA URBAN REDEV AGY REV</t>
  </si>
  <si>
    <t>AUGUSTA GA WTR &amp; SEW REV</t>
  </si>
  <si>
    <t>AURORA ILL WTRWKS &amp; SWR REV</t>
  </si>
  <si>
    <t>AUSTIN TEX WTR &amp; WASTEWATER SYS REV</t>
  </si>
  <si>
    <t>AUSTIN-BERGSTROM LANDHOST ENTERPRISES INC TEX ARPT</t>
  </si>
  <si>
    <t>AUTAUGA CNTY ALA BRD ED PUB SCH TAX REV WTS</t>
  </si>
  <si>
    <t>BALDWIN CNTY ALA BRD ED</t>
  </si>
  <si>
    <t>BALL ST UNIV IND UNIV REVS</t>
  </si>
  <si>
    <t>BALTIMORE MD PROJ REV</t>
  </si>
  <si>
    <t>BENTON ARK PUB UTILS REV</t>
  </si>
  <si>
    <t>BERKELEY CNTY S C UTIL REV</t>
  </si>
  <si>
    <t>BERKS CNTY PA INDL DEV AUTH HEALTH SYS REV</t>
  </si>
  <si>
    <t>BERNALILLO CNTY N MEX GROSS RCPTS TAX REV</t>
  </si>
  <si>
    <t>BESSEMER ALA GOVERNMENTAL UTIL SVCS CORP WTR SUPPL</t>
  </si>
  <si>
    <t>BETHLEHEM PA AUTH WTR REV</t>
  </si>
  <si>
    <t>BETHLEHEM PA PKG AUTH GTD PKG REV</t>
  </si>
  <si>
    <t>BEXAR CNTY TEX HEALTH FACS DEV CORP REV</t>
  </si>
  <si>
    <t>BILLINGS MONT SWR SYS REV</t>
  </si>
  <si>
    <t>BIRMINGHAM ALA WTRWKS BRD WTR REV</t>
  </si>
  <si>
    <t>BOONE CNTY KY SCH DIST FIN CORP SCH BLDG REV</t>
  </si>
  <si>
    <t>BOSSIER CITY LA PUB IMPT SALES &amp; USE TAX REV</t>
  </si>
  <si>
    <t>BOSSIER CITY LA UTILS REV</t>
  </si>
  <si>
    <t>BRECKINRIDGE CNTY KY SCH DIST FIN CORP SCH BLDG RE</t>
  </si>
  <si>
    <t>BRENTWOOD CALIF INFRASTRUCTURE FING AUTH INFRASTRU</t>
  </si>
  <si>
    <t>BRENTWOOD CALIF INFRASTRUCTURE FING AUTH WTR REV</t>
  </si>
  <si>
    <t>BREVARD CNTY FLA LOC OPT FUEL TAX REV</t>
  </si>
  <si>
    <t>BREVARD CNTY FLA SCH BRD CTFS PARTN</t>
  </si>
  <si>
    <t>BROOMFIELD COLO SALES &amp; USE TAX REV</t>
  </si>
  <si>
    <t>BROWARD CNTY FLA WTR &amp; SWR UTIL REV</t>
  </si>
  <si>
    <t>BROWNSBURG IND 1999 SCH BLDG CORP</t>
  </si>
  <si>
    <t>BRUSHY CREEK REGL UTIL AUTH TEX CONTRACT REV</t>
  </si>
  <si>
    <t>BRYAN TEX RURAL ELEC SYS REV</t>
  </si>
  <si>
    <t>BULLITT CNTY KY SCH DIST FIN CORP SCH BLDG REV</t>
  </si>
  <si>
    <t>BURLEIGH CNTY N D MULTI-CNTY SALES TAX REV</t>
  </si>
  <si>
    <t>BURLINGTON VT WTRWKS SYS REV</t>
  </si>
  <si>
    <t>BUTLER CNTY ALA BRD ED CAP OUTLAY SCH WTS</t>
  </si>
  <si>
    <t>CABARRUS CNTY N C LTD OBLIG</t>
  </si>
  <si>
    <t>CALIFORNIA ST DEPT WTR RES CENT VY PROJ REV</t>
  </si>
  <si>
    <t>CALIFORNIA ST PUB WKS BRD LEASE REV</t>
  </si>
  <si>
    <t>CAMBRIA CNTY PA GEN FING AUTH REV</t>
  </si>
  <si>
    <t>CAMBRIDGE PA AREA JT AUTH GTD SWR REV</t>
  </si>
  <si>
    <t>CAMINO REAL REGL MOBILITY AUTH TEX VEH REGISTRATIO</t>
  </si>
  <si>
    <t>CAMPBELL &amp; KENTON CNTYS KY SANT DIST NO 1 REV</t>
  </si>
  <si>
    <t>CAMPBELL CNTY KY SCH DIST FIN CORP SCH BLDG REV</t>
  </si>
  <si>
    <t>CAPE CORAL FLA WTR &amp; SWR REV</t>
  </si>
  <si>
    <t>CAPE FEAR PUB UTIL AUTH N C WTR &amp; SWR SYS REV</t>
  </si>
  <si>
    <t>CARMEL IND ECONOMIC DEV LEASE RENT REV</t>
  </si>
  <si>
    <t>CARMEL IND REDEV AUTH CNTY OPT INCOME TAX LEASE RE</t>
  </si>
  <si>
    <t>CARMEL IND REDEV AUTH LEASE RENT REV</t>
  </si>
  <si>
    <t>CARROLL CITY-CNTY HOSP AUTH GA REV ANTIC CTFS</t>
  </si>
  <si>
    <t>CHATHAM CNTY N C LTD OBLIG</t>
  </si>
  <si>
    <t>CHATTANOOGA TENN ELEC REV</t>
  </si>
  <si>
    <t>CHESTERFIELD VY TRANSN DEV DIST MO TRANSN SALES TA</t>
  </si>
  <si>
    <t>CHICAGO ILL MOTOR FUEL TAX REV</t>
  </si>
  <si>
    <t>CHINO BASIN CALIF DESALTER AUTH REV</t>
  </si>
  <si>
    <t>CLATSKANIE PEOPLES UTIL DIST ORE ELEC SYS REV</t>
  </si>
  <si>
    <t>CLAYTON CNTY GA DEV AUTH STUDENT HSG &amp; ACTIVITY CT</t>
  </si>
  <si>
    <t>CLEVELAND OHIO WTR REV</t>
  </si>
  <si>
    <t>CLIFTON TEX HIGHER ED FIN CORP ED REV</t>
  </si>
  <si>
    <t>CLOVIS CALIF WASTEWATER REV</t>
  </si>
  <si>
    <t>COBB CNTY &amp; MARIETTA GA WTR AUTH WTR REV</t>
  </si>
  <si>
    <t>COFFEYVILLE KANS</t>
  </si>
  <si>
    <t>COLDWATER MICH WTR SUPPLY &amp; WASTEWTR SYS REV</t>
  </si>
  <si>
    <t>COLORADO ST CTFS PARTN</t>
  </si>
  <si>
    <t>COLUMBIA S C SPL OBLIG</t>
  </si>
  <si>
    <t>COLUMBUS GA HOSP AUTH REV</t>
  </si>
  <si>
    <t>COLUMBUS-FRANKLIN CNTY OHIO FIN AUTH DEV REV</t>
  </si>
  <si>
    <t>COLUMBUS-FRANKLIN CNTY OHIO FIN AUTH PUB INFRASTRU</t>
  </si>
  <si>
    <t>CONCORD IND CMNTY SCHS BLDG CORP</t>
  </si>
  <si>
    <t>CONNECTICUT ST SPL TAX OBLIG REV</t>
  </si>
  <si>
    <t>CONSOLIDATED WYO MUNICIPALTIES ELEC PWR SYS JT PWR</t>
  </si>
  <si>
    <t>CORALVILLE IOWA CTFS PARTN</t>
  </si>
  <si>
    <t>COYOTE CANYON CALIF PUB FACS CMNTY FACS DIST NO 20</t>
  </si>
  <si>
    <t>DALLAS TEX AREA RAPID TRAN SALES TAX REV</t>
  </si>
  <si>
    <t>DALLAS TEX WTRWKS &amp; SWR SYS REV</t>
  </si>
  <si>
    <t>DALTON GA UTILS REV</t>
  </si>
  <si>
    <t>DANVILLE KY INDPT SCH DIST FIN CORP SCH BLDG REV</t>
  </si>
  <si>
    <t>DARE CNTY N C UTIL SYS REV</t>
  </si>
  <si>
    <t>DAVIDSON CNTY N C LTD OBLIG</t>
  </si>
  <si>
    <t>DAYTON OHIO ARPT REV</t>
  </si>
  <si>
    <t>DECATUR ALA SWR REV</t>
  </si>
  <si>
    <t>DECATUR GA URBAN REDEV AGY REV</t>
  </si>
  <si>
    <t>DECATUR TWP MARION CNTY IND MULTI-SCH BLDG CORP</t>
  </si>
  <si>
    <t>DEKALB CNTY GA WTR &amp; SEW REV</t>
  </si>
  <si>
    <t>DELAWARE CNTY OHIO SALES TAX SUPPORTED</t>
  </si>
  <si>
    <t>DELAWARE TRANSN AUTH TRANSN SYS REV</t>
  </si>
  <si>
    <t>DENTON TEX UTIL SYS REV</t>
  </si>
  <si>
    <t>DENVER COLO CITY &amp; CNTY WASTEWATER MGMT DIV DEPT P</t>
  </si>
  <si>
    <t>DISTRICT COLUMBIA WTR &amp; SWR AUTH PUB UTIL REV</t>
  </si>
  <si>
    <t>DODGE CITY KANS SALES TAX REV</t>
  </si>
  <si>
    <t>DONA ANA CNTY N MEX GROSS RCPTS TAX REV</t>
  </si>
  <si>
    <t>DOWNTOWN SAVANNAH AUTH GA REV</t>
  </si>
  <si>
    <t>DUBUQUE IOWA SALES TAX INCREMENT REV</t>
  </si>
  <si>
    <t>EAGLE CNTY COLO AIR TERM CORP REV</t>
  </si>
  <si>
    <t>EAST ALLEN MULTI SCH BLDG CORP IND</t>
  </si>
  <si>
    <t>EAST BATON ROUGE PARISH LA SALES TAX REV</t>
  </si>
  <si>
    <t>EAST POINT GA BLDG AUTH REV</t>
  </si>
  <si>
    <t>EMERALD COAST FLA UTILS AUTH REV</t>
  </si>
  <si>
    <t>EMERALD PEOPLES UTIL DIST ORE ELEC SYS REV</t>
  </si>
  <si>
    <t>EUGENE ORE ELEC UTIL REV</t>
  </si>
  <si>
    <t>EVANSVILLE IND WTRWKS DIST REV</t>
  </si>
  <si>
    <t>EVERETT WASH WTR &amp; SWR REV</t>
  </si>
  <si>
    <t>FAYETTE CNTY KY SCH DIST FIN CORP SCH BLDG REV</t>
  </si>
  <si>
    <t>FILLMORE CALIF WASTEWATER REV</t>
  </si>
  <si>
    <t>FLAGLER CNTY FLA CAP IMPT REV</t>
  </si>
  <si>
    <t>FLORIDA ST GOVERNMENTAL UTIL AUTH UTIL REV</t>
  </si>
  <si>
    <t>FLORIDA ST MUN PWR AGY REV</t>
  </si>
  <si>
    <t>FORT LUPTON COLO WTR SYS REV</t>
  </si>
  <si>
    <t>FORT MYERS FLA CAP IMPT REV</t>
  </si>
  <si>
    <t>FORT THOMAS KY INDPT SCH DIST FIN CORP SCH BLDG RE</t>
  </si>
  <si>
    <t>FORT WAYNE IND REDEV AUTH LEASE RENT REV</t>
  </si>
  <si>
    <t>FORT WAYNE IND WTRWKS REV</t>
  </si>
  <si>
    <t>FRANKLIN CNTY OHIO CONVENTION FACS AUTH</t>
  </si>
  <si>
    <t>FRANKLIN CNTY TENN HEALTH &amp; EDL FACS BRD REV</t>
  </si>
  <si>
    <t>FREMONT CALIF UNI SCH DIST CTFS PARTN</t>
  </si>
  <si>
    <t>FULTON CNTY GA WTR &amp; SEW REV</t>
  </si>
  <si>
    <t>GALVESTON TEX WTRWKS &amp; SWR SYS REV</t>
  </si>
  <si>
    <t>GARLAND TEX ELEC UTIL SYS REV</t>
  </si>
  <si>
    <t>GLENDALE ARIZ TRANSN EXCISE TAX REV</t>
  </si>
  <si>
    <t>GLENDALE ARIZ WTR &amp; SWR REV</t>
  </si>
  <si>
    <t>GREAT LAKES WTR AUTH MICH SEW DISP SYS REV</t>
  </si>
  <si>
    <t>GREATER CLARK CNTY SCH BDLG CORP IND</t>
  </si>
  <si>
    <t>GREENVILLE CNTY S C TOURISM PUB FACS CORP HOSPITAL</t>
  </si>
  <si>
    <t>GROVEPORT MADISON OHIO LOC SCH DIST CTFS PARTN</t>
  </si>
  <si>
    <t>GULF COAST AUTH TEX BAYPORT AREA SYS REV</t>
  </si>
  <si>
    <t>HAMILTON CNTY OHIO CONVENTION FACS AUTH REV</t>
  </si>
  <si>
    <t>HAMILTON CNTY OHIO ECONOMIC DEV REV</t>
  </si>
  <si>
    <t>HAMILTON CNTY OHIO SALES TAX</t>
  </si>
  <si>
    <t>HAMILTON CNTY OHIO SWR SYS REV</t>
  </si>
  <si>
    <t>HAMMOND IND MULTI-SCH BLDG CORP</t>
  </si>
  <si>
    <t>HAMPTON ROADS SANTN DIST VA WASTEWATER REV</t>
  </si>
  <si>
    <t>HANNIBAL MO INDL DEV AUTH HEALTH FACS REV</t>
  </si>
  <si>
    <t>HARDIN CNTY KY SCH DIST FIN CORP SCH BLDG REV</t>
  </si>
  <si>
    <t>HAWAII ST HWY REV</t>
  </si>
  <si>
    <t>HENRICO CNTY VA WTR &amp; SWR REV</t>
  </si>
  <si>
    <t>HENRY CNTY GA &amp; HENRY CNTY WTR &amp; SEW AUTH REV</t>
  </si>
  <si>
    <t>HERITAGE BAY CMNTY DEV DIST FLA CAP IMPT REV</t>
  </si>
  <si>
    <t>HIGH PT N C LTD OBLIG</t>
  </si>
  <si>
    <t>HILLSBOROUGH CNTY FLA CAP IMPT PROG REV</t>
  </si>
  <si>
    <t>HONOLULU HAWAII CITY &amp; CNTY WASTEWTR SYS REV</t>
  </si>
  <si>
    <t>HOOVER ALA BRD ED SPL TAX SCH WTS</t>
  </si>
  <si>
    <t>HOUSTON TEX HOTEL OCCUPANCY TAX &amp; SPL REV</t>
  </si>
  <si>
    <t>HOUSTON TEX UTIL SYS REV</t>
  </si>
  <si>
    <t>HUBER HEIGHTS OHIO WTR SYS REV</t>
  </si>
  <si>
    <t>HUTTO TEX ECONOMIC DEV CORP TYPE B SALES TAX REV</t>
  </si>
  <si>
    <t>ILLINOIS FIN AUTH REV</t>
  </si>
  <si>
    <t>ILLINOIS ST TOLL HWY AUTH TOLL HIGHWAY REV</t>
  </si>
  <si>
    <t>INDIANA MUN PWR AGY PWR SUPPLY SYS REV</t>
  </si>
  <si>
    <t>INDIANA ST UNIV REVS</t>
  </si>
  <si>
    <t>INDIANAPOLIS IND LOC PUB IMPT BD BK</t>
  </si>
  <si>
    <t>INDIANAPOLIS IND WTR SYS REV</t>
  </si>
  <si>
    <t>IOWA ST UNIV SCIENCE &amp; TECHNOLOGY UNIV REV</t>
  </si>
  <si>
    <t>IRVINE CALIF UNI SCH DIST FING AUTH SPL TAX</t>
  </si>
  <si>
    <t>IRVING TEX WTRWKS &amp; SWR REV</t>
  </si>
  <si>
    <t>ISU FACS CORP IOWA REV</t>
  </si>
  <si>
    <t>JACKSON CNTY IND BLDG CORP LEASE RENT REV</t>
  </si>
  <si>
    <t>JACKSON CNTY MISS UTIL AUTH WTR &amp; WASTEWATER TREAT</t>
  </si>
  <si>
    <t>JACKSONVILLE FLA SALES TAX REV</t>
  </si>
  <si>
    <t>JACKSONVILLE FLA SPL REV</t>
  </si>
  <si>
    <t>JEA FLA ST JOHNS RIV PWR PK SYS REV</t>
  </si>
  <si>
    <t>JEFFERSON CNTY KY SCH DIST FIN CORP SCH BLDG REV</t>
  </si>
  <si>
    <t>JEFFERSON PARISH LA SCH BRD SALES &amp; USE TAX REV</t>
  </si>
  <si>
    <t>JOHNSON CITY TENN ENERGY AUTH ELEC SYS REV</t>
  </si>
  <si>
    <t>JOHNSON CNTY KANS PUB BLDG COMMN LEASE PUR REV</t>
  </si>
  <si>
    <t>JOHNSON CNTY KANS WTR DIST NO 001 WTR REV</t>
  </si>
  <si>
    <t>JOHNSTON CNTY N C LTD OBLIG</t>
  </si>
  <si>
    <t>JOHNSTON IOWA CMNTY SCH DIST SCH INFRASTRUCTURE SA</t>
  </si>
  <si>
    <t>JORDAN VY WTR CONSERVANCY DIST UTAH WTR REV</t>
  </si>
  <si>
    <t>JURUPA CALIF PUB FING AUTH SPL TAX REV</t>
  </si>
  <si>
    <t>KANSAS CITY MO SAN SWR SYS REV</t>
  </si>
  <si>
    <t>KANSAS CITY MO SPL OBLIG</t>
  </si>
  <si>
    <t>KAUKAUNA WIS WTRWKS REV</t>
  </si>
  <si>
    <t>KENTON CNTY KY SCH DIST FIN CORP SCH BLDG REV</t>
  </si>
  <si>
    <t>KENTUCKY ECONOMIC DEV FIN AUTH HOSP REV</t>
  </si>
  <si>
    <t>KENTUCKY ST CTFS PARTN</t>
  </si>
  <si>
    <t>KENTUCKY ST MUN PWR AGY PWR SYS REV</t>
  </si>
  <si>
    <t>KENTUCKY ST PPTY &amp; BLDGS COMMN REVS</t>
  </si>
  <si>
    <t>KERN CNTY CALIF CTFS PARTN</t>
  </si>
  <si>
    <t>KING CNTY WASH HSG AUTH HSG REV</t>
  </si>
  <si>
    <t>KING CNTY WASH SWR REV</t>
  </si>
  <si>
    <t>KISSIMMEE FLA CAP IMPT REV</t>
  </si>
  <si>
    <t>KOKOMO-CENTER IND SCH BLDG CORP</t>
  </si>
  <si>
    <t>LA PORTE IND MULTI SCH BLDG CORP</t>
  </si>
  <si>
    <t>LACKAWANNA CNTY PA INDL DEV AUTH REV</t>
  </si>
  <si>
    <t>LAFAYETTE LA COMMUNICATIONS SYS REV</t>
  </si>
  <si>
    <t>LAFAYETTE LA PUB IMPT SALES TAX</t>
  </si>
  <si>
    <t>LAFAYETTE LA UTILS REV</t>
  </si>
  <si>
    <t>LAFOURCHE PARISH LA LAW ENFORCEMENT DIST REV</t>
  </si>
  <si>
    <t>LAKE CENTRAL IND MULTI- DISTRICT SCH BLDG CORP</t>
  </si>
  <si>
    <t>LAKE CNTY FLA CAP IMPT REV</t>
  </si>
  <si>
    <t>LAKE ELSINORE CALIF REDEV AGY SUCCESSOR AGY TAX AL</t>
  </si>
  <si>
    <t>LAKELAND FLA ENERGY SYS REV</t>
  </si>
  <si>
    <t>LANSING MICH BRD WTR &amp; LT UTIL SYS REV</t>
  </si>
  <si>
    <t>LAREDO TEX SPORTS VENUE SALES TAX REV</t>
  </si>
  <si>
    <t>LEE &amp; OGLE CNTYS ILL SCH DIST NO 170 DIXON</t>
  </si>
  <si>
    <t>LEE CNTY FLA SOLID WASTE SYS REV</t>
  </si>
  <si>
    <t>LEESBURG FLA ELEC SYS REV</t>
  </si>
  <si>
    <t>LEHI UTAH ELEC UTIL REV</t>
  </si>
  <si>
    <t>LEHI UTAH SALES TAX REV</t>
  </si>
  <si>
    <t>LEWISVILLE TEX COMBINATION CONTRACT REV</t>
  </si>
  <si>
    <t>LIMESTONE CNTY ALA BRD ED</t>
  </si>
  <si>
    <t>LINCOLN CNTY OKLA EDL FACS AUTH EDL FACS LEASE REV</t>
  </si>
  <si>
    <t>LINCOLN NEB ELEC SYS REV</t>
  </si>
  <si>
    <t>LL &amp; P WIND ENERGY INC WASH REV</t>
  </si>
  <si>
    <t>LOGAN/TODD REGL WTR COMMN KY REV</t>
  </si>
  <si>
    <t>LONE STAR COLLEGE SYS TEX REV FING SYS REV</t>
  </si>
  <si>
    <t>LONG ISLAND PWR AUTH N Y ELEC SYS REV</t>
  </si>
  <si>
    <t>LONGMONT COLO ENTERPRISE WASTEWATER REV</t>
  </si>
  <si>
    <t>LORAIN CNTY OHIO CMNTY COLLEGE DIST GEN RCPTS</t>
  </si>
  <si>
    <t>LOS ANGELES CALIF CMNTY FACS DIST SPL TAX</t>
  </si>
  <si>
    <t>LOS ANGELES CALIF DEPT WTR &amp; PWR REV</t>
  </si>
  <si>
    <t>LOS ANGELES CALIF DEPT WTR &amp; PWR WTRWKS REV</t>
  </si>
  <si>
    <t>LOUISIANA LOC GOVT ENVIRONMENTAL FACS &amp; CMNTY DEV</t>
  </si>
  <si>
    <t>LOUISIANA ST HWY IMPT REV</t>
  </si>
  <si>
    <t>LOUISVILLE &amp; JEFFERSON CNTY KY MET SWR DIST SWR &amp;</t>
  </si>
  <si>
    <t>LUZERNE CNTY PA INDL DEV AUTH LEASE REV</t>
  </si>
  <si>
    <t>MACON CNTY ALA BRD ED CAP OUTLAY SCH WTS</t>
  </si>
  <si>
    <t>MADISON WIS SWR SYS REV</t>
  </si>
  <si>
    <t>MADISON WIS WTR UTIL REV</t>
  </si>
  <si>
    <t>MAGOFFIN CNTY KY SCH DIST FIN CORP SCH BLDG REV</t>
  </si>
  <si>
    <t>MAINE HEALTH &amp; HIGHER EDL FACS AUTH REV</t>
  </si>
  <si>
    <t>MAINE ST TPK AUTH TPK REV</t>
  </si>
  <si>
    <t>MANATEE CNTY FLA PUB UTILS REV</t>
  </si>
  <si>
    <t>MARANA ARIZ PLEDGED EXCISE TAX REV</t>
  </si>
  <si>
    <t>MARICOPA CNTY ARIZ INDL DEV AUTH ED REV</t>
  </si>
  <si>
    <t>MARYLAND WTR QUALITY FING ADMIN BAY RESTORATION FD</t>
  </si>
  <si>
    <t>MARYSVILLE WASH WTR &amp; SWR REV</t>
  </si>
  <si>
    <t>MASON CNTY WASH PUB HOSP DIST NO 1 HOSP REV</t>
  </si>
  <si>
    <t>MASSACHUSETTS ST COLLEGE BLDG AUTH PROJ REV</t>
  </si>
  <si>
    <t>MASSACHUSETTS ST DEV FIN AGY REV</t>
  </si>
  <si>
    <t>MC CRACKEN CNTY KY SCH DIST FIN CORP SCH BLDG REV</t>
  </si>
  <si>
    <t>MEADE CNTY KY SCH DIST FIN CORP SCH BLDG REV</t>
  </si>
  <si>
    <t>MEMPHIS TENN ELEC SYS REV</t>
  </si>
  <si>
    <t>MENIFEE CALIF UN SCH DIST PUB FING AUTH SPL TAX RE</t>
  </si>
  <si>
    <t>MERRILLVILLE IND MULTI SCH BLDG CORP</t>
  </si>
  <si>
    <t>MESA ARIZ UTIL SYS REV</t>
  </si>
  <si>
    <t>METROPOLITAN ATLANTA RAPID TRAN AUTH GA SALES TAX</t>
  </si>
  <si>
    <t>METROPOLITAN GOVT NASHVILLE &amp; DAVIDSON CNTY TENN S</t>
  </si>
  <si>
    <t>METROPOLITAN UTILS DIST OMAHA NEB WTR REV</t>
  </si>
  <si>
    <t>MIAMI-DADE CNTY FLA SCH BRD CTFS PARTN</t>
  </si>
  <si>
    <t>MIAMI-DADE CNTY FLA SPL OBLIG</t>
  </si>
  <si>
    <t>MIAMI-DADE CNTY FLA TRAN SYS SALES SURTAX REV</t>
  </si>
  <si>
    <t>MICHIGAN FIN AUTH REV</t>
  </si>
  <si>
    <t>MILWAUKEE WIS SEW REV</t>
  </si>
  <si>
    <t>MINNEAPOLIS MINN SPL SCH DIST NO 001 CTFS PARTN</t>
  </si>
  <si>
    <t>MINNESOTA ST HSG FIN AGY</t>
  </si>
  <si>
    <t>MISSISSIPPI ST UNIV EDL BLDG CORP REV</t>
  </si>
  <si>
    <t>MISSOURI JT MUN ELEC UTIL COMMN PWR PROJ REV</t>
  </si>
  <si>
    <t>MISSOURI ST ENVIRONMENTAL IMPT &amp; ENERGY RES AUTH W</t>
  </si>
  <si>
    <t>MISSOURI ST HEALTH &amp; EDL FACS AUTH HEALTH FACS REV</t>
  </si>
  <si>
    <t>MOBILE ALA WTR &amp; SWR COMMRS WTR &amp; SWR REV</t>
  </si>
  <si>
    <t>MODESTO CALIF IRR DIST FING AUTH ELEC SYS REV</t>
  </si>
  <si>
    <t>MONMOUTH CNTY N J IMPT AUTH REV</t>
  </si>
  <si>
    <t>MONTEREY CALIF REGL WASTE MGMT AUTH REV</t>
  </si>
  <si>
    <t>MONTGOMERY ALA WTRWKS &amp; SAN SWR BRD WTR &amp; SWR SYS</t>
  </si>
  <si>
    <t>MONTGOMERY CNTY KY SCH DIST FIN CORP SCH BLDG REV</t>
  </si>
  <si>
    <t>MOORE CNTY N C LTD OBLIG</t>
  </si>
  <si>
    <t>MOORESVILLE IND CONS SCH BLDG CORP</t>
  </si>
  <si>
    <t>MOVE ROLLA TRANSN DEV DIST MO TRANSN SALES TAX REV</t>
  </si>
  <si>
    <t>MT PLEASANT S C WTR &amp; SWR REV</t>
  </si>
  <si>
    <t>MUNCIE IND SAN DIST REV</t>
  </si>
  <si>
    <t>MUNSTER IND SCH BLDG CORP</t>
  </si>
  <si>
    <t>MUSKEGON CNTY MICH BLDG AUTH</t>
  </si>
  <si>
    <t>NEBRASKA PUB PWR DIST REV</t>
  </si>
  <si>
    <t>NELSON CNTY KY SCH DIST FIN CORP SCH BLDG REV</t>
  </si>
  <si>
    <t>NEVADA SYS HIGHER ED UNIVS REV</t>
  </si>
  <si>
    <t>NEW ALBANY FLOYD CNTY IND SCH BLDG CORP</t>
  </si>
  <si>
    <t>NEW BRAUNFELS TEX UTIL REV</t>
  </si>
  <si>
    <t>NEW HANOVER CNTY N C LTD OBLIG</t>
  </si>
  <si>
    <t>NEW HOPE CULTURAL ED FACS FIN CORP TEX CAP IMPT RE</t>
  </si>
  <si>
    <t>NEW JERSEY ST HSG &amp; MTG FIN AGY REV</t>
  </si>
  <si>
    <t>NEW JERSEY ST TPK AUTH TPK REV</t>
  </si>
  <si>
    <t>NEW JERSEY ST TRANSN TR FD AUTH</t>
  </si>
  <si>
    <t>NEW MEXICO FIN AUTH REV</t>
  </si>
  <si>
    <t>NEW ORLEANS LA WTR REV</t>
  </si>
  <si>
    <t>NEW YORK N Y CITY MUN WTR FIN AUTH WTR &amp; SWR SYS R</t>
  </si>
  <si>
    <t>NEW YORK N Y CITY TRANSITIONAL FIN AUTH REV</t>
  </si>
  <si>
    <t>NEW YORK ST URBAN DEV CORP REV</t>
  </si>
  <si>
    <t>NIAGARA FALLS N Y BRDG COMMN TOLL REV</t>
  </si>
  <si>
    <t>NORCO CALIF CMNTY REDEV AGY SUCCESSOR AGY TAX ALLO</t>
  </si>
  <si>
    <t>NORTH DAKOTA PUB FIN AUTH</t>
  </si>
  <si>
    <t>NORTH DAVIS UTAH SWR DIST SWR REV</t>
  </si>
  <si>
    <t>NORTH TEX TWY AUTH REV</t>
  </si>
  <si>
    <t>NORTH WEST HENDRICKS MULTI-SCH BLDG CORP IND</t>
  </si>
  <si>
    <t>NORTHEAST OHIO REGL SWR DIST WASTEWTR REV</t>
  </si>
  <si>
    <t>NORTHERN IND COMMUTER TRANSN DIST IND REV</t>
  </si>
  <si>
    <t>NORTHWEST ALLEN CNTY IND MIDDLE SCH BLDG CORP</t>
  </si>
  <si>
    <t>OCOEE FLA CAP IMPT REV</t>
  </si>
  <si>
    <t>OCOEE FLA WTR &amp; SWR SYS REV</t>
  </si>
  <si>
    <t>OHIO CNTY W VA CNTY COMMN SPL DIST EXCISE TAX REV</t>
  </si>
  <si>
    <t>OHIO ST HOSP FAC REV</t>
  </si>
  <si>
    <t>OHIO ST TRANSN PROJ REV</t>
  </si>
  <si>
    <t>OHIO ST UNIV GEN RCPTS</t>
  </si>
  <si>
    <t>OKLAHOMA DEV FIN AUTH HEALTH SYS REV</t>
  </si>
  <si>
    <t>OKLAHOMA ST TPK AUTH TPK REV</t>
  </si>
  <si>
    <t>OLDHAM CNTY KY SCH DIST FIN CORP SCH BLDG REV</t>
  </si>
  <si>
    <t>OMAHA NEB SAN SEW REV</t>
  </si>
  <si>
    <t>OMAHA PUB PWR DIST NEB ELEC REV</t>
  </si>
  <si>
    <t>OMAHA PUB PWR DIST NEB SEPARATE ELEC REV</t>
  </si>
  <si>
    <t>ONSLOW CNTY N C LTD OBLIG</t>
  </si>
  <si>
    <t>ONTARIO CALIF PUB FING AUTH LEASE REV</t>
  </si>
  <si>
    <t>ORANGE CNTY FLA TOURIST DEV TAX REV</t>
  </si>
  <si>
    <t>ORANGE CNTY FLA WTR &amp; WASTEWTR REV</t>
  </si>
  <si>
    <t>ORANGEBURG CNTY S C FACS CORP INSTALLMENT PUR REV</t>
  </si>
  <si>
    <t>OREGON ST DEPT TRANSN HWY USER TAX REV</t>
  </si>
  <si>
    <t>OSHKOSH WIS STORM WTR UTIL REV</t>
  </si>
  <si>
    <t>OUACHITA PARISH LA WEST OUACHITA PARISH SCH DIST S</t>
  </si>
  <si>
    <t>OXNARD CALIF FING AUTH WASTEWATER REV</t>
  </si>
  <si>
    <t>PARK CREEK MET DIST COLO REV</t>
  </si>
  <si>
    <t>PARKER COLO WTR &amp; SANTN DIST WTR &amp; SWR ENTERPRISE</t>
  </si>
  <si>
    <t>PASCO CNTY FLA WTR &amp; SWR REV</t>
  </si>
  <si>
    <t>PAULDING CNTY GA WTR &amp; SEW REV</t>
  </si>
  <si>
    <t>PEMBROKE PINES FLA CAP IMPT REV</t>
  </si>
  <si>
    <t>PENNINGTON CNTY S D CTFS PARTN</t>
  </si>
  <si>
    <t>PENNSYLVANIA ECONOMIC DEV FING AUTH UPMC REV</t>
  </si>
  <si>
    <t>PENNSYLVANIA ST HIGHER EDL FACS AUTH REV</t>
  </si>
  <si>
    <t>PENNSYLVANIA ST TPK COMMN TPK REV</t>
  </si>
  <si>
    <t>PERRY TWP IND MULTI SCH BLDG CORP</t>
  </si>
  <si>
    <t>PHILADELPHIA PA ARPT REV</t>
  </si>
  <si>
    <t>PHILADELPHIA PA AUTH FOR INDL DEV REVS</t>
  </si>
  <si>
    <t>PHILADELPHIA PA GAS WKS REV</t>
  </si>
  <si>
    <t>PHILADELPHIA PA HSG AUTH GEN REV</t>
  </si>
  <si>
    <t>PHILADELPHIA PA WTR &amp; WASTEWTR REV</t>
  </si>
  <si>
    <t>PHOENIX ARIZ CIVIC IMPT CORP WASTEWATER SYS REV</t>
  </si>
  <si>
    <t>PIKE CNTY KY SCH DIST FIN CORP SCH BLDG REV</t>
  </si>
  <si>
    <t>PIMA CNTY ARIZ STR &amp; HWY REV</t>
  </si>
  <si>
    <t>PIMA CNTY ARIZ SWR REV</t>
  </si>
  <si>
    <t>PINAL CNTY ARIZ REV OBLIGS</t>
  </si>
  <si>
    <t>PIONEERS MEM HEALTHCARE DIST CALIF</t>
  </si>
  <si>
    <t>PLAINFIELD IND CMNTY HIGH SCH BLDG CORP</t>
  </si>
  <si>
    <t>PORT AUTH N Y &amp; N J</t>
  </si>
  <si>
    <t>PORT ST LUCIE FLA SPL ASSMT REV</t>
  </si>
  <si>
    <t>PORT ST LUCIE FLA UTIL REV</t>
  </si>
  <si>
    <t>POWAY CALIF REDEV AGY SUCCESSOR AGY TAX ALLOCATION</t>
  </si>
  <si>
    <t>POWAY CALIF UNI SCH DIST PUB FING AUTH SPL TAX REV</t>
  </si>
  <si>
    <t>PRINCE GEORGES CNTY MD CTFS PARTN</t>
  </si>
  <si>
    <t>RACELAND-WORTHINGTON KY INDPT SCH DIST FIN CORP SC</t>
  </si>
  <si>
    <t>REGIONAL TRANSN AUTH ILL</t>
  </si>
  <si>
    <t>REGIONAL TRANSN DIST COLO SALES TAX REV</t>
  </si>
  <si>
    <t>RHODE IS COMM CORP SPL FAC REV</t>
  </si>
  <si>
    <t>RHODE IS HEALTH &amp; EDL BLDG CORP PUB SCHS REV</t>
  </si>
  <si>
    <t>RHODE ISLAND CLEAN WTR FIN AGY REV</t>
  </si>
  <si>
    <t>RHODE ISLAND HEALTH &amp; EDL BLDG CORP HIGHER ED FAC</t>
  </si>
  <si>
    <t>RIALTO CALIF REDEV AGY SUCCESSOR AGY TAX ALLOCATIO</t>
  </si>
  <si>
    <t>RICHMOND VA PUB UTIL REV</t>
  </si>
  <si>
    <t>RIO RANCHO N MEX GROSS RCPTS TAX REV</t>
  </si>
  <si>
    <t>RIO RANCHO N MEX WTR &amp; WASTEWTR SYS REV</t>
  </si>
  <si>
    <t>RIVERSIDE CNTY CALIF REDEV AGY SUCCESSOR AGY TAX A</t>
  </si>
  <si>
    <t>ROCK HILL S C UTIL SYS REV</t>
  </si>
  <si>
    <t>ROCKY MOUNT N C SPL OBLIG</t>
  </si>
  <si>
    <t>ROSSVILLE IND CONS SCH DIST BLDG CORP</t>
  </si>
  <si>
    <t>ROSWELL N MEX GROSS RCPTS TAX REV</t>
  </si>
  <si>
    <t>ROSWELL N MEX JT WTR &amp; SWR REV</t>
  </si>
  <si>
    <t>RUSSELL CNTY KY SCH DIST FIN CORP SCH BLDG REV</t>
  </si>
  <si>
    <t>RUSTON LA SALES TAX REV</t>
  </si>
  <si>
    <t>SACRAMENTO CALIF AREA FLOOD CTL AGY</t>
  </si>
  <si>
    <t>SACRAMENTO CALIF SPL TAX</t>
  </si>
  <si>
    <t>SAGINAW MICH WTR SUPPLY SYS REV</t>
  </si>
  <si>
    <t>SALES TAX SECURITIZATION CORP ILL</t>
  </si>
  <si>
    <t>SALT LAKE CNTY UTAH SALES TAX REV</t>
  </si>
  <si>
    <t>SAN DIEGO CALIF PUB FACS FING AUTH LEASE REV</t>
  </si>
  <si>
    <t>SAN DIEGO CNTY CALIF REGL TRANSN COMMN SALES TAX R</t>
  </si>
  <si>
    <t>SAN JACINTO TEX RIV AUTH SPL PROJ REV</t>
  </si>
  <si>
    <t>SAN LUIS OBISPO CNTY CALIF FING AUTH REV</t>
  </si>
  <si>
    <t>SAN MARCOS CALIF UNI SCH DIST SPL TAX</t>
  </si>
  <si>
    <t>SANDY CITY UTAH SALES TAX REV</t>
  </si>
  <si>
    <t>SANDY SPRINGS GA PUB FACS AUTH REV</t>
  </si>
  <si>
    <t>SANTA PAULA CALIF UTIL AUTH WASTEWTR ENTERPRISE RE</t>
  </si>
  <si>
    <t>SANTA ROSA CALIF REDEV AGY SUCCESSOR AGY TAX ALLOC</t>
  </si>
  <si>
    <t>SCAGO EDL FACS CORP FOR CHEROKEE SCH DIST NO 1 S C</t>
  </si>
  <si>
    <t>SCHOOLS INFRASTRUCTURE FING AGY CALIF SPL TAX REV</t>
  </si>
  <si>
    <t>SCIOTO CNTY OHIO REGL WTR DIST NO 1 AUTH WTR SYS R</t>
  </si>
  <si>
    <t>SCOTT CNTY KY SCH DIST FIN CORP SCH BLDG REV</t>
  </si>
  <si>
    <t>SCOTTSDALE ARIZ MUN PPTY CORP EXCISE TAX REV</t>
  </si>
  <si>
    <t>SEATTLE WASH DRAIN &amp; WASTEWATER REV</t>
  </si>
  <si>
    <t>SEATTLE WASH MET MUNICIPALITY</t>
  </si>
  <si>
    <t>SEATTLE WASH MUN LT &amp; PWR REV</t>
  </si>
  <si>
    <t>SEMINOLE CNTY FLA WTR &amp; SWR REV</t>
  </si>
  <si>
    <t>SEYMOUR IND SEW WKS REV</t>
  </si>
  <si>
    <t>SHELBY CNTY ALA BRD ED SPL TAX SCH WTS</t>
  </si>
  <si>
    <t>SHELBY CNTY TENN HEALTH EDL &amp; HSG FACS BRD REV</t>
  </si>
  <si>
    <t>SHELBY IND EASTN SCH BLDG CORP</t>
  </si>
  <si>
    <t>SHERIDAN IND CMNTY SCH BLDG CORP</t>
  </si>
  <si>
    <t>SHREVEPORT LA WTR &amp; SWR REV</t>
  </si>
  <si>
    <t>SOUTH BEND IND BLDG CORP REV</t>
  </si>
  <si>
    <t>SOUTH CAROLINA ST PUB SVC AUTH REV</t>
  </si>
  <si>
    <t>SOUTH DAKOTA ST BLDG AUTH REV</t>
  </si>
  <si>
    <t>SOUTH DAKOTA ST HEALTH &amp; EDL FACS AUTH REV</t>
  </si>
  <si>
    <t>SOUTH FULTON GA MUN REGL WTR &amp; SWR AUTH REV</t>
  </si>
  <si>
    <t>SOUTHEAST ALASKA PWR AGY ELEC REV</t>
  </si>
  <si>
    <t>SOUTHEAST MO ST UNIV SYS FACS REV</t>
  </si>
  <si>
    <t>SOUTHFIELD MICH LIBR BLDG AUTH</t>
  </si>
  <si>
    <t>SOUTHWEST HOUSTON TEX REDEV AUTH TAX INCREMENT CON</t>
  </si>
  <si>
    <t>SPRINGFIELD ILL ELEC REV</t>
  </si>
  <si>
    <t>SPRINGFIELD ILL WTR REV</t>
  </si>
  <si>
    <t>SPRINGFIELD MO PUB UTIL REV</t>
  </si>
  <si>
    <t>ST JOHNS CNTY FLA TRANSN IMPT REV</t>
  </si>
  <si>
    <t>ST JOHNS CNTY FLA WTR &amp; SWR REV</t>
  </si>
  <si>
    <t>ST LOUIS MO LD CLEARANCE REDEV AUTH ANNUAL APPROPR</t>
  </si>
  <si>
    <t>ST LOUIS MO MUN FIN CORP REC SALES TAX LEASEHOLD R</t>
  </si>
  <si>
    <t>STAFFORD TEX ECONOMIC DEV CORP SALES TAX REV</t>
  </si>
  <si>
    <t>STATE PUB SCH BLDG AUTH PA COLLEGE REV</t>
  </si>
  <si>
    <t>STATE PUB SCH BLDG AUTH PA LEASE REV</t>
  </si>
  <si>
    <t>STURGIS MICH BLDG AUTH</t>
  </si>
  <si>
    <t>SUMTER CNTY FLA CAP IMPT REV</t>
  </si>
  <si>
    <t>SUMTER TWO SCH FACS INC S C INSTALLMENT PUR REV</t>
  </si>
  <si>
    <t>SURPRISE ARIZ PLEDGED REV</t>
  </si>
  <si>
    <t>SUSQUEHANNA AREA REGL ARPT AUTH PA ARPT SYS REV</t>
  </si>
  <si>
    <t>TALLAHASSEE FLA CAP BDS</t>
  </si>
  <si>
    <t>TAWAS CITY MICH HOSP FIN AUTH HOSP REV</t>
  </si>
  <si>
    <t>TERREBONNE PARISH LA SALES &amp; USE TAX</t>
  </si>
  <si>
    <t>THORNTON COLO DEV AUTH TAX INCREMENT</t>
  </si>
  <si>
    <t>TOLEDO OHIO WTRWKS REV</t>
  </si>
  <si>
    <t>TOPEKA KANS UTIL REV</t>
  </si>
  <si>
    <t>TRACY CALIF CMNTY DEV AGY SUCCESSOR AGY TAX ALLOCA</t>
  </si>
  <si>
    <t>TRIBOROUGH BRDG &amp; TUNL AUTH N Y REVS</t>
  </si>
  <si>
    <t>TRINITY PUB UTILS DIST FING AUTH CALIF ELEC REV</t>
  </si>
  <si>
    <t>TUCSON ARIZ STR &amp; HWY USER REV</t>
  </si>
  <si>
    <t>TUCSON ARIZ WTR REV</t>
  </si>
  <si>
    <t>TULARE CNTY CALIF PENSION OBLIG</t>
  </si>
  <si>
    <t>TUSCALOOSA ALA CITY BRD ED SCH TAX WTS</t>
  </si>
  <si>
    <t>TUSTIN CALIF UNI SCH DIST SPL TAX</t>
  </si>
  <si>
    <t>UNION CNTY N C ENTERPRISE SYS REV</t>
  </si>
  <si>
    <t>UNIV CALIF REGTS MED CTR POOLED REV</t>
  </si>
  <si>
    <t>UNIVERSITY CALIF REVS</t>
  </si>
  <si>
    <t>UNIVERSITY CINCINNATI OHIO GEN RCPTS</t>
  </si>
  <si>
    <t>UNIVERSITY SOUTH ALA UNIV REVS</t>
  </si>
  <si>
    <t>UPPER SANTA CLARA VY JT PWRS AUTH CALIF REV</t>
  </si>
  <si>
    <t>UTAH ST CHARTER SCH FIN AUTH CHARTER SCH REV</t>
  </si>
  <si>
    <t>UTAH ST UNIV REV</t>
  </si>
  <si>
    <t>UTAH TRAN AUTH SALES TAX REV</t>
  </si>
  <si>
    <t>VANCOUVER WASH DOWNTOWN REDEV AUTH REV</t>
  </si>
  <si>
    <t>VERMONT MUN BD BK</t>
  </si>
  <si>
    <t>VERMONT PUB PWR SUPPLY AUTH REV</t>
  </si>
  <si>
    <t>VILLAGE CMNTY DEV DIST NO 6 FLA SPL ASSMT REV</t>
  </si>
  <si>
    <t>VIRGINIA COMWLTH TRANSN BRD TRANSN REV</t>
  </si>
  <si>
    <t>VIRGINIA ST PUB SCH AUTH</t>
  </si>
  <si>
    <t>VIRGINIA ST RES AUTH INFRASTRUCTURE REV</t>
  </si>
  <si>
    <t>WALTON CNTY FLA SCH BRD CTFS PARTN</t>
  </si>
  <si>
    <t>WARREN CNTY KY SCH DIST FIN CORP ENERGY CONSV REV</t>
  </si>
  <si>
    <t>WARREN CNTY KY SCH DIST FIN CORP SCH BLDG REV</t>
  </si>
  <si>
    <t>WARREN CNTY OHIO HEALTH CARE FACS REV</t>
  </si>
  <si>
    <t>WASHINGTON CNTY UTAH WTR CONSERVANCY DIST WTR REV</t>
  </si>
  <si>
    <t>WASHINGTON D C CONVENTION &amp; SPORTS AUTH DEDICATED</t>
  </si>
  <si>
    <t>WATEREUSE FIN AUTH CALIF REV</t>
  </si>
  <si>
    <t>WAUKEGAN ILL WTR &amp; SWR REV</t>
  </si>
  <si>
    <t>WAUKESHA WIS SEW SYS REV</t>
  </si>
  <si>
    <t>WAYNE CNTY N C</t>
  </si>
  <si>
    <t>WAYNE CNTY PA HOSP &amp; HEALTH FACS AUTH CNTY GTD HOS</t>
  </si>
  <si>
    <t>WAYNE ST UNIV MICH UNIV REVS</t>
  </si>
  <si>
    <t>WAYNE TWP IND MARION CNTY SCH BLDG CORP</t>
  </si>
  <si>
    <t>WENATCHEE WASH WTR &amp; SWR REV</t>
  </si>
  <si>
    <t>WEST LAFAYETTE IND SCH BLDG CORP</t>
  </si>
  <si>
    <t>WEST MIFFLIN PA SAN SWR MUN AUTH SWR REV</t>
  </si>
  <si>
    <t>WEST VA ECONOMIC DEV AUTH LOTTERY REV</t>
  </si>
  <si>
    <t>WEST VA HIGHER ED POL COMMN REV</t>
  </si>
  <si>
    <t>WEST VIRGINIA WTR DEV AUTH INFRASTRUCTURE REV</t>
  </si>
  <si>
    <t>WEST VY CITY UTAH MUN BLDG AUTH LEASE REV</t>
  </si>
  <si>
    <t>WESTLAKE OHIO SPL OBLIG REV</t>
  </si>
  <si>
    <t>WICHITA KANS WTR &amp; SWR UTIL REV</t>
  </si>
  <si>
    <t>WILMINGTON N C STORM WTR FEE REV</t>
  </si>
  <si>
    <t>WINSTON-SALEM N C</t>
  </si>
  <si>
    <t>WINTER PARK FLA ELEC REV</t>
  </si>
  <si>
    <t>WISCONSIN ST CLEAN WTR REV</t>
  </si>
  <si>
    <t>WYANDOTTE CNTY KANS CITY KANS UNI GOVT UTIL SYS RE</t>
  </si>
  <si>
    <t>WYOMING MUN PWR AGY PWR SUPPLY SYS REV</t>
  </si>
  <si>
    <t>YSLETA TEX INDPT SCH DIST PUB FAC CORP LEASE REV</t>
  </si>
  <si>
    <t>YUCAIPA VY CALIF WTR DIST WTR SYS REV</t>
  </si>
  <si>
    <t>ZIONSVILLE IND CMNTY SCHS BLDG CORP</t>
  </si>
  <si>
    <t>AGREE LIMITED PARTNERSHIP</t>
  </si>
  <si>
    <t>ALEXANDRIA REAL ESTATE EQUITIES INC</t>
  </si>
  <si>
    <t>ALLEGIANCE BANCSHARES INC</t>
  </si>
  <si>
    <t>AMERICAN INTERNATIONAL GROUP INC</t>
  </si>
  <si>
    <t>AMTRUST FINANCIAL SERVICES INC</t>
  </si>
  <si>
    <t>ANGLO AMERICAN CAPITAL PLC</t>
  </si>
  <si>
    <t>ANHEUSER-BUSCH INBEV WORLDWIDE INC</t>
  </si>
  <si>
    <t>APOLLO MANAGEMENT HOLDINGS LP</t>
  </si>
  <si>
    <t>ARCELORMITTAL SA</t>
  </si>
  <si>
    <t>ARTHUR J. GALLAGHER &amp; CO.</t>
  </si>
  <si>
    <t>ASPEN INSURANCE HOLDINGS LTD</t>
  </si>
  <si>
    <t>ASSOCIATED BANC-CORP</t>
  </si>
  <si>
    <t>ASSURED GUARANTY US HOLDINGS INC</t>
  </si>
  <si>
    <t>BANKWELL FINANCIAL GROUP INC</t>
  </si>
  <si>
    <t>BLACKSTONE HOLDINGS FINANCE CO LLC</t>
  </si>
  <si>
    <t>BLUE BRDG FINL LLC</t>
  </si>
  <si>
    <t>BOYD WATTERSON GSA REIT</t>
  </si>
  <si>
    <t>BREMER FINL CORP</t>
  </si>
  <si>
    <t>BRIDGEWATER BANCSHARES INC</t>
  </si>
  <si>
    <t>BROADCOM CORP</t>
  </si>
  <si>
    <t>BROADRIDGE FINANCIAL SOLUTIONS INC</t>
  </si>
  <si>
    <t>BROOKFIELD ASSET MANAGEMENT INC</t>
  </si>
  <si>
    <t>BUNGE LIMITED FINANCE CORP</t>
  </si>
  <si>
    <t>BUSINESS DEVELOPMENT CORPORATION OF AMERICA</t>
  </si>
  <si>
    <t>CAPITAL FDG BANCORP INC</t>
  </si>
  <si>
    <t>CARLYLE HOLDINGS FINANCE LLC</t>
  </si>
  <si>
    <t>CITIZENS FINANCIAL GROUP INC</t>
  </si>
  <si>
    <t>CONGRESSIONAL BANCSHARES INC</t>
  </si>
  <si>
    <t>CONOCOPHILLIPS CO</t>
  </si>
  <si>
    <t>CORPORATE OFFICE PROPERTIES LP</t>
  </si>
  <si>
    <t>COUNTY BANCORP INC</t>
  </si>
  <si>
    <t>CRB GROUP INC</t>
  </si>
  <si>
    <t>CREDIT SUISSE GROUP FUNDING (GUERNSEY) LTD</t>
  </si>
  <si>
    <t>CRG ISSUER 2017-1</t>
  </si>
  <si>
    <t>DAVIS JEFF BANCSHARES INC</t>
  </si>
  <si>
    <t>DCP MIDSTREAM OPERATING LP</t>
  </si>
  <si>
    <t>DEUTSCHE TELEKOM INTERNATIONAL FINANCE BV</t>
  </si>
  <si>
    <t>DIME COMMUNITY BANCSHARES INC</t>
  </si>
  <si>
    <t>DISCOVER FINANCIAL SERVICES</t>
  </si>
  <si>
    <t>DISCOVERY COMMUNICATIONS LLC</t>
  </si>
  <si>
    <t>DOLLAR TREE INC</t>
  </si>
  <si>
    <t>EMBRAER SA</t>
  </si>
  <si>
    <t>ENABLE MIDSTREAM PARTNERS LP</t>
  </si>
  <si>
    <t>FAIRFAX (US) INC</t>
  </si>
  <si>
    <t>FIDELITY BK ATLANTA GA</t>
  </si>
  <si>
    <t>FIDELITY FINL CORP</t>
  </si>
  <si>
    <t>FIDELITY NATIONAL FINANCIAL INC</t>
  </si>
  <si>
    <t>FIDELITY NATIONAL INFORMATION SERVICES INC</t>
  </si>
  <si>
    <t>FIRST AMERICAN FINANCIAL CORP</t>
  </si>
  <si>
    <t>FIRST BANCSHARES INC IND</t>
  </si>
  <si>
    <t>FIRST BUSEY CORP</t>
  </si>
  <si>
    <t>FIRST CMNTY HLDGS</t>
  </si>
  <si>
    <t>FIRST COMWLTH BK IND PA</t>
  </si>
  <si>
    <t>FIRST MIDWEST BANCORP INC</t>
  </si>
  <si>
    <t>FIRST NATL NEB INC</t>
  </si>
  <si>
    <t>FIRST NBC BK HLDG CO</t>
  </si>
  <si>
    <t>FIRST PARAGOULD BANKSHARES INC</t>
  </si>
  <si>
    <t>FIRSTENERGY TRANSMISSION LLC</t>
  </si>
  <si>
    <t>FORD MOTOR CREDIT COMPANY LLC</t>
  </si>
  <si>
    <t>FRESENIUS MEDICAL CARE US FINANCE II INC</t>
  </si>
  <si>
    <t>FRONTIER BANCSHARES INC</t>
  </si>
  <si>
    <t>GENERAL MOTORS FINANCIAL COMPANY INC</t>
  </si>
  <si>
    <t>GREAT SOUTHERN BANCORP INC</t>
  </si>
  <si>
    <t>GRIDIRON FUNDING, LLC</t>
  </si>
  <si>
    <t>HANMI FINANCIAL CORP</t>
  </si>
  <si>
    <t>HANOVER INSURANCE GROUP INC</t>
  </si>
  <si>
    <t>HARMAN INTERNATIONAL INDUSTRIES INC</t>
  </si>
  <si>
    <t>HEARTLAND FINANCIAL USA INC</t>
  </si>
  <si>
    <t>HEWLETT PACKARD ENTERPRISE CO</t>
  </si>
  <si>
    <t>HORACE MANN EDUCATORS CORP</t>
  </si>
  <si>
    <t>HYATT HOTELS CORP</t>
  </si>
  <si>
    <t>HYUNDAI CAPITAL SERVICES INC</t>
  </si>
  <si>
    <t>INDEPENDENT BANK GROUP INC</t>
  </si>
  <si>
    <t>INTERPUBLIC GROUP OF COMPANIES INC</t>
  </si>
  <si>
    <t>JABIL INC</t>
  </si>
  <si>
    <t>JERSEY CENTRAL POWER &amp; LIGHT CO</t>
  </si>
  <si>
    <t>JOHN MARSHALL BANCORP INC</t>
  </si>
  <si>
    <t>KENNAMETAL INC</t>
  </si>
  <si>
    <t>KEYSIGHT TECHNOLOGIES INC</t>
  </si>
  <si>
    <t>KINDER MORGAN ENERGY PARTNERS LP</t>
  </si>
  <si>
    <t>KINGSTONE COMPANIES INC</t>
  </si>
  <si>
    <t>KIRBY CORP</t>
  </si>
  <si>
    <t>KORTH DIRECT MTG LLC FORMERLY KORTH DIRECT MTG INV</t>
  </si>
  <si>
    <t>LABORATORY CORPORATION OF AMERICA HOLDINGS</t>
  </si>
  <si>
    <t>MAGELLAN MIDSTREAM PARTNERS LP</t>
  </si>
  <si>
    <t>MARRIOTT INTERNATIONAL INC</t>
  </si>
  <si>
    <t>MAXIM INTEGRATED PRODUCTS INC</t>
  </si>
  <si>
    <t>METROPOLITAN BANCGROUP INC</t>
  </si>
  <si>
    <t>MOODY'S CORP</t>
  </si>
  <si>
    <t>NARRAGANSETT FINL CORP</t>
  </si>
  <si>
    <t>NEUBERGER BERMAN GROUP LLC</t>
  </si>
  <si>
    <t>NEXBANK CAP INC</t>
  </si>
  <si>
    <t>NORTHERN NEW ENGLAND ENERGY CORPORATION</t>
  </si>
  <si>
    <t>OCEANEERING INTERNATIONAL INC</t>
  </si>
  <si>
    <t>OCEANFIRST FINANCIAL CORP</t>
  </si>
  <si>
    <t>OLD NATIONAL BANCORP</t>
  </si>
  <si>
    <t>OLD REPUBLIC INTERNATIONAL CORP</t>
  </si>
  <si>
    <t>OMEGA HEALTHCARE INVESTORS INC</t>
  </si>
  <si>
    <t>OTTER TAIL CORPORATION</t>
  </si>
  <si>
    <t>PATRIOT NATL BANCORP INC</t>
  </si>
  <si>
    <t>PEAPACK-GLADSTONE FINANCIAL CORP</t>
  </si>
  <si>
    <t>PENSKE TRUCK LEASING CO LP</t>
  </si>
  <si>
    <t>PERRIGO FINANCE UNLIMITED CO</t>
  </si>
  <si>
    <t>PIEDMONT OPERATING PARTNERSHIP LP</t>
  </si>
  <si>
    <t>PLAINS ALL AMERICAN PIPELINE LP</t>
  </si>
  <si>
    <t>PNC FINANCIAL SERVICES GROUP INC</t>
  </si>
  <si>
    <t>PRINCIPAL FINANCIAL GROUP INC</t>
  </si>
  <si>
    <t>RAYMOND JAMES FINANCIAL INC</t>
  </si>
  <si>
    <t>REVERE BK LAUREL MD</t>
  </si>
  <si>
    <t>ROYAL CARIBBEAN CRUISES LTD</t>
  </si>
  <si>
    <t>SEASIDE NATL BK &amp; TR</t>
  </si>
  <si>
    <t>SIMMONS FIRST NATIONAL CORP</t>
  </si>
  <si>
    <t>STERLING BANCORP INC</t>
  </si>
  <si>
    <t>SYMETRA FINANCIAL CORP</t>
  </si>
  <si>
    <t>TELEFONAKTIEBOLAGET LM ERICSSON</t>
  </si>
  <si>
    <t>TOLL BROTHERS FINANCE CORP</t>
  </si>
  <si>
    <t>TOWNE BANK</t>
  </si>
  <si>
    <t>TRIMBLE INC</t>
  </si>
  <si>
    <t>UNITED COMMUNITY BANKS INC</t>
  </si>
  <si>
    <t>VALERO ENERGY PARTNERS LP</t>
  </si>
  <si>
    <t>WELLTOWER INC</t>
  </si>
  <si>
    <t>WEST FRASER TIMBER CO LTD</t>
  </si>
  <si>
    <t>WT HOLDINGS INC</t>
  </si>
  <si>
    <t>WYNN LAS VEGAS LLC</t>
  </si>
  <si>
    <t>DOCTORS CO</t>
  </si>
  <si>
    <t xml:space="preserve">     Total Fair Value</t>
  </si>
  <si>
    <t>CAPITAL TR AGY FLA REV</t>
  </si>
  <si>
    <t>POWDER SPRINGS GA DEV AUTH SR LIVING REV</t>
  </si>
  <si>
    <t>ST LOUIS MO LD CLEARANCE REDEV AUTH SPL DIST SALES</t>
  </si>
  <si>
    <t>HAWAII ST</t>
  </si>
  <si>
    <t>ANOKA CNTY MINN REGL RR AUTH</t>
  </si>
  <si>
    <t>APPLETON WIS AREA SCH DIST</t>
  </si>
  <si>
    <t>BROOKLYN OHIO CITY SCH DIST</t>
  </si>
  <si>
    <t>BUFFALO MINN</t>
  </si>
  <si>
    <t>CARROLLTON TEX</t>
  </si>
  <si>
    <t>CINCINNATI OHIO</t>
  </si>
  <si>
    <t>COLUMBIA MO SCH DIST</t>
  </si>
  <si>
    <t>CORPUS CHRISTI TEX INDPT SCH DIST</t>
  </si>
  <si>
    <t>DEAF SMITH CNTY TEX HOSP DIST</t>
  </si>
  <si>
    <t>FAIRFIELD OHIO CITY SCH DIST</t>
  </si>
  <si>
    <t>FRANKLIN-MCKINLEY CALIF SCH DIST</t>
  </si>
  <si>
    <t>FRUITPORT MICH CMNTY SCHS</t>
  </si>
  <si>
    <t>GILROY CALIF UNI SCH DIST</t>
  </si>
  <si>
    <t>GREATER JOHNSTOWN PA SCH DIST</t>
  </si>
  <si>
    <t>HOOD RIVER CNTY ORE SCH DIST</t>
  </si>
  <si>
    <t>JURUPA CALIF UNI SCH DIST</t>
  </si>
  <si>
    <t>MARICOPA CNTY ARIZ SCH DIST NO 065 LITTLETON</t>
  </si>
  <si>
    <t>MARICOPA CNTY ARIZ UN HIGH SCH DIST NO 210 PHOENIX</t>
  </si>
  <si>
    <t>MARICOPA CNTY ARIZ UNI SCH DIST NO 93 CAVE CREEK</t>
  </si>
  <si>
    <t>MARION CNTY ORE SCH DIST NO 5 CASCADE</t>
  </si>
  <si>
    <t>MASON &amp; KITSAP CNTYS WASH SCH DIST NO 403 NORTH MA</t>
  </si>
  <si>
    <t>MERCED CALIF CMNTY COLLEGE DIST</t>
  </si>
  <si>
    <t>MOOSE LAKE MINN INDPT SCH DIST NO 097</t>
  </si>
  <si>
    <t>NORTH FOND DU LAC WIS SCH DIST</t>
  </si>
  <si>
    <t>PELL CITY ALA</t>
  </si>
  <si>
    <t>RICHLAND-LEXINGTON RIVERBANKS S C PK DIST</t>
  </si>
  <si>
    <t>SHALER PA AREA SCH DIST</t>
  </si>
  <si>
    <t>SOMERSET CNTY ME</t>
  </si>
  <si>
    <t>TEXARKANA ARK SCH DIST NO 7</t>
  </si>
  <si>
    <t>WADSWORTH OHIO CITY SCH DIST</t>
  </si>
  <si>
    <t>WATERBURY CONN</t>
  </si>
  <si>
    <t>WAUKEE IOWA</t>
  </si>
  <si>
    <t>WESTMINSTER CALIF SCH DIST</t>
  </si>
  <si>
    <t>YPSILANTI MICH SCH DIST</t>
  </si>
  <si>
    <t>YUMA CNTY ARIZ ELEM SCH DIST NO 001</t>
  </si>
  <si>
    <t>AKRON OHIO INCOME TAX REV</t>
  </si>
  <si>
    <t>AVON IND CMNTY SCH BLDG CORP</t>
  </si>
  <si>
    <t>BLUFFTON VILLAGE</t>
  </si>
  <si>
    <t>CALHOUN CNTY ALA BRD ED SPL TAX SCH WTS</t>
  </si>
  <si>
    <t>CASITAS MUN WTR DIST CALIF SPL TAX</t>
  </si>
  <si>
    <t>CHARLOTTE N C CTFS PARTN</t>
  </si>
  <si>
    <t>CHICAGO ILL O HARE INTL ARPT REV</t>
  </si>
  <si>
    <t>COLORADO HEALTH FACS AUTH REV</t>
  </si>
  <si>
    <t>COMMERCE CITY COLO SALES &amp; USE TAX REV</t>
  </si>
  <si>
    <t>CUCAMONGA VY CALIF WTR DIST FING AUTH WTR REV</t>
  </si>
  <si>
    <t>DELAWARE CNTY PA REGL WTR QUALITY CTL AUTH SWR REV</t>
  </si>
  <si>
    <t>DOUGLAS CNTY NEV HWY IMPT REV</t>
  </si>
  <si>
    <t>FAYETTEVILLE N C LTD OBLIG</t>
  </si>
  <si>
    <t>FEDERAL HOME LOAN BANKS</t>
  </si>
  <si>
    <t>FRESNO CALIF JT PWRS FING AUTH LEASE REV</t>
  </si>
  <si>
    <t>FULTON CNTY GA DEV AUTH HOSP REV</t>
  </si>
  <si>
    <t>HOLLYWOOD FLA CAP IMPT REV</t>
  </si>
  <si>
    <t>JEFFERSON CNTY ALA</t>
  </si>
  <si>
    <t>JEFFERSON LA SALES TAX DIST SPL SALES TAX REV</t>
  </si>
  <si>
    <t>KENT CNTY DEL STUDENT HSG &amp; DINING FAC REV</t>
  </si>
  <si>
    <t>LATROBE PA MUN AUTH SWR REV</t>
  </si>
  <si>
    <t>LEXINGTON S C WTRWKS &amp; SWR SYS REV</t>
  </si>
  <si>
    <t>MAINE GOVERNMENTAL FACS AUTH LEASE RENT REV</t>
  </si>
  <si>
    <t>MARYLAND ST DEPT TRANSN CONS TRANSN</t>
  </si>
  <si>
    <t>MARYLAND ST HEALTH &amp; HIGHER EDL FACS AUTH REV</t>
  </si>
  <si>
    <t>METRO ORE DEDICATED TAX REV</t>
  </si>
  <si>
    <t>NEW PRAIRIE UTD SCH BLDG CORP IND</t>
  </si>
  <si>
    <t>NORTH PENN PA WTR AUTH WTR REV</t>
  </si>
  <si>
    <t>OPELIKA ALA UTILS BRD UTIL REV</t>
  </si>
  <si>
    <t>ORLANDO FLA TOURIST DEV TAX REV</t>
  </si>
  <si>
    <t>OSCEOLA CNTY FLA SALES TAX REV</t>
  </si>
  <si>
    <t>PASSAIC VALLEY N J SEW COMMRS</t>
  </si>
  <si>
    <t>PHOENIX ARIZ CIVIC IMPT CORP  WTR SYS REV</t>
  </si>
  <si>
    <t>PHOENIX ARIZ INDL DEV AUTH STUDENT HSG REV</t>
  </si>
  <si>
    <t>PINAL CNTY ARIZ ELECTRICAL DIST NO 3 ELEC SYS REV</t>
  </si>
  <si>
    <t>PROVO CITY UTAH ENERGY SYS REV</t>
  </si>
  <si>
    <t>RHODE IS INFRASTRUCTURE BK SAFE DRINKING WTR REVOL</t>
  </si>
  <si>
    <t>RIVERTON CITY UTAH FRANCHISE &amp; SALES TAX REV</t>
  </si>
  <si>
    <t>SAN MATEO CNTY CALIF FLOOD CTL DIST REV</t>
  </si>
  <si>
    <t>SOUTHWEST HIGHER ED AUTH INC TEX REV</t>
  </si>
  <si>
    <t>ST CHARLES PARISH LA GULF OPPORTUNITY ZONE REV</t>
  </si>
  <si>
    <t>TUSCALOOSA CNTY ALA BRD ED SPL TAX SCH WTS</t>
  </si>
  <si>
    <t>UNIVERSITY MONTEVALLO ALA REVS</t>
  </si>
  <si>
    <t>WEST TRAVIS CNTY TEX PUB UTIL AGY REV</t>
  </si>
  <si>
    <t>GLENCORE FINANCE CANADA LTD</t>
  </si>
  <si>
    <t>KRAFT HEINZ FOODS CO</t>
  </si>
  <si>
    <t>ILLINOIS ST</t>
  </si>
  <si>
    <t>ADA &amp; CANYON CNTYS IDAHO JT SCH DIST NO 003 KUNA</t>
  </si>
  <si>
    <t>BIDDEFORD ME</t>
  </si>
  <si>
    <t>BUFORD GA</t>
  </si>
  <si>
    <t>CHANNELVIEW TEX INDPT SCH DIST</t>
  </si>
  <si>
    <t>FLATHEAD CNTY MONT HIGH SCH DIST NO 5 KALISPELL</t>
  </si>
  <si>
    <t>JACKSON CNTY KANS UNI SCH DIST NO 336 DENISON-HOLT</t>
  </si>
  <si>
    <t>LINCOLN CALIF UNI SCH DIST SAN JOAQUIN CNTY</t>
  </si>
  <si>
    <t>LITTLE ROCK ARK SCH DIST</t>
  </si>
  <si>
    <t>MIDLAND TEX INDPT SCH DIST</t>
  </si>
  <si>
    <t>PAULDING CNTY GA</t>
  </si>
  <si>
    <t>PITT CNTY N C</t>
  </si>
  <si>
    <t>SHERMAN TEX INDPT SCH DIST</t>
  </si>
  <si>
    <t>SOUTH LYON MICH CMNTY SCHS</t>
  </si>
  <si>
    <t>STERLING HILLS WEST MET DIST COLO</t>
  </si>
  <si>
    <t>TOLEDO OHIO</t>
  </si>
  <si>
    <t>MARTHAS VINEYARD MASS LD BK REV</t>
  </si>
  <si>
    <t>NEW JERSEY ECONOMIC DEV AUTH REV</t>
  </si>
  <si>
    <t>NEW JERSEY ST HIGHER ED ASSISTANCE AUTH STUDENT LN</t>
  </si>
  <si>
    <t>OAKLAND CALIF REDEV SUCCESSOR AGY TAX ALLOCATION</t>
  </si>
  <si>
    <t>PINAL CNTY ARIZ CMNTY COLLEGE DIST REV</t>
  </si>
  <si>
    <t>SPRINGFIELD MASS WTR &amp; SWR COMMN REV</t>
  </si>
  <si>
    <t>UNIVERSITY N C ASHEVILLE REV</t>
  </si>
  <si>
    <t>VERMONT ST STUDENT ASSISTANCE CORP ED LN REV</t>
  </si>
  <si>
    <t>ALMA ARK SCH DIST NO 30</t>
  </si>
  <si>
    <t>ASHLAND WIS SCH DIST</t>
  </si>
  <si>
    <t>BASTROP TEX INDPT SCH DIST</t>
  </si>
  <si>
    <t>BENTON CNTY WASH SCH DIST NO 400 RICHLAND</t>
  </si>
  <si>
    <t>BOISE CITY IDAHO INDPT SCH DIST</t>
  </si>
  <si>
    <t>BRAZOS CNTY TEX</t>
  </si>
  <si>
    <t>CANYON CNTY IDAHO SCH DIST NO 139</t>
  </si>
  <si>
    <t>CARSON CITY NEV</t>
  </si>
  <si>
    <t>CHESHIRE CNTY N H</t>
  </si>
  <si>
    <t>CLINT TEX INDPT SCH DIST</t>
  </si>
  <si>
    <t>DEKALB CNTY ILL</t>
  </si>
  <si>
    <t>DODGEVILLE WIS SCH DIST</t>
  </si>
  <si>
    <t>DOUGLAS CNTY NEB SCH DIST NO 010</t>
  </si>
  <si>
    <t>ELLSWORTH WIS CMNTY SCH DIST</t>
  </si>
  <si>
    <t>ESCONDIDO CALIF</t>
  </si>
  <si>
    <t>GALVESTON TEX</t>
  </si>
  <si>
    <t>GENEVA AREA OHIO CITY SCH DIST</t>
  </si>
  <si>
    <t>GRAND RIVER HOSP DIST COLO</t>
  </si>
  <si>
    <t>HOMEWOOD ALA</t>
  </si>
  <si>
    <t>HOT SPRINGS ARK SCH DIST NO 6</t>
  </si>
  <si>
    <t>JACKSON MISS</t>
  </si>
  <si>
    <t>KANE COOK &amp; DU PAGE CNTYS ILL CMNTY COLLEGE DIST N</t>
  </si>
  <si>
    <t>LA MESA CALIF</t>
  </si>
  <si>
    <t>LA PORTE TEX INDPT SCH DIST</t>
  </si>
  <si>
    <t>LAKE HAVASU CITY ARIZ</t>
  </si>
  <si>
    <t>LAKEWOOD OHIO CITY SCH DIST</t>
  </si>
  <si>
    <t>LANCASTER TEX INDPT SCH DIST</t>
  </si>
  <si>
    <t>LEAVENWORTH CNTY KANS UNI SCH DIST NO 458</t>
  </si>
  <si>
    <t>LEWIS &amp; CLARK CNTY MONT SCH DIST NO 001</t>
  </si>
  <si>
    <t>LEWISVILLE TEX INDPT SCH DIST</t>
  </si>
  <si>
    <t>LIVINGSTON PARISH LA SCH DIST NO 4</t>
  </si>
  <si>
    <t>LOCKHART TEX INDPT SCH DIST</t>
  </si>
  <si>
    <t>MADISON CNTY IDAHO SCH DIST NO 321 REXBURG</t>
  </si>
  <si>
    <t>MANTECA CALIF UNI SCH DIST</t>
  </si>
  <si>
    <t>MARYLAND NATL CAP PK &amp; PLANNING COMMN PRINCE GEORG</t>
  </si>
  <si>
    <t>MC KINNEY TEX</t>
  </si>
  <si>
    <t>MENARD SANGAMON &amp; LOGAN CNTYS ILL CMNTY UNIT SCH D</t>
  </si>
  <si>
    <t>MENDOCINO-LAKE CMNTY COLLEGE DIST CALIF</t>
  </si>
  <si>
    <t>MOUNT HOREB WIS AREA SCH DIST</t>
  </si>
  <si>
    <t>MUKWONAGO WIS SCH DIST WAUKESHA &amp; WALWORTH CNTYS</t>
  </si>
  <si>
    <t>NEW BREMEN OHIO LOC SCH DIST</t>
  </si>
  <si>
    <t>NORTH CENT TECHNICAL COLLEGE DIST WIS</t>
  </si>
  <si>
    <t>NORTH READING MASS</t>
  </si>
  <si>
    <t>NORTHAMPTON CNTY PA</t>
  </si>
  <si>
    <t>NORTHERN TIOGA SCH DIST PA</t>
  </si>
  <si>
    <t>NORTHSIDE TEX INDPT SCH DIST</t>
  </si>
  <si>
    <t>PARKER COLO WTR &amp; SANTN DIST</t>
  </si>
  <si>
    <t>PEMBROKE PINES FLA</t>
  </si>
  <si>
    <t>PFLUGERVILLE TEX INDPT SCH DIST</t>
  </si>
  <si>
    <t>PIMA CNTY ARIZ UN SCH DIST NO 20 VAIL</t>
  </si>
  <si>
    <t>PITTSBURGH PA</t>
  </si>
  <si>
    <t>PORT ST LUCIE FLA</t>
  </si>
  <si>
    <t>PUEBLO CNTY COLO SCH DIST NO 070 PUEBLO RURAL</t>
  </si>
  <si>
    <t>READING PA SCH DIST</t>
  </si>
  <si>
    <t>ROSEVILLE MINN INDPT SCH DIST NO 623</t>
  </si>
  <si>
    <t>SANTA MONICA CALIF CMNTY COLLEGE DIST</t>
  </si>
  <si>
    <t>SEDGWICK CNTY KANS UNI SCH DIST NO 259 WICHITA</t>
  </si>
  <si>
    <t>SEDGWICK CNTY KANS UNI SCH DIST NO 262</t>
  </si>
  <si>
    <t>SOLANO CALIF CMNTY COLLEGE DIST</t>
  </si>
  <si>
    <t>SOUTH BRUNSWICK TWP N J BRD ED</t>
  </si>
  <si>
    <t>SOUTH-WESTERN CITY SCH DIST OHIO FRANKLIN &amp; PICKWA</t>
  </si>
  <si>
    <t>SOUTHAMPTON TOWN N Y</t>
  </si>
  <si>
    <t>SPOKANE &amp; WHITMAN CNTYS WASH CHENEY SCH DIST NO 36</t>
  </si>
  <si>
    <t>ST MARTIN PARISH LA</t>
  </si>
  <si>
    <t>ST MARTIN PARISH LA HOSP SVC DIST NO 2</t>
  </si>
  <si>
    <t>ST TAMMANY PARISH WIDE SCH DIST NO 12 LA</t>
  </si>
  <si>
    <t>TEMPE ARIZ</t>
  </si>
  <si>
    <t>TRAVIS CNTY TEX MUN UTIL DIST NO 4</t>
  </si>
  <si>
    <t>TYLER TEX INDPT SCH DIST</t>
  </si>
  <si>
    <t>UNIFIED GOVERNMENT OF GREELEY</t>
  </si>
  <si>
    <t>UNION CNTY ORE SCH DIST NO 001 LA GRANDE</t>
  </si>
  <si>
    <t>VENICE FLA</t>
  </si>
  <si>
    <t>WEBER SCH DIST UTAH</t>
  </si>
  <si>
    <t>WENTZVILLE MO SCH DIST NO R 04</t>
  </si>
  <si>
    <t>WHATCOM CNTY WASH SCH DIST NO 501 BELLINGHAM</t>
  </si>
  <si>
    <t>WHATCOM CNTY WASH SCH DIST NO 504 LYNDEN</t>
  </si>
  <si>
    <t>WYANDOTTE CNTY KANS UNI SCH DIST NO 204 BONNER SPR</t>
  </si>
  <si>
    <t>YAMHILL CNTY ORE SCH DIST NO 040</t>
  </si>
  <si>
    <t>ASCENSION PARISH LA REV</t>
  </si>
  <si>
    <t>BALTIMORE MD REV</t>
  </si>
  <si>
    <t>BRUNSWICK CNTY N C ENTERPRISE SYS REV</t>
  </si>
  <si>
    <t>BUNCOMBE CNTY N C LTD OBLIG</t>
  </si>
  <si>
    <t>CAMDEN CNTY N J IMPT AUTH REV</t>
  </si>
  <si>
    <t>CAPE CORAL FLA SPL OBLIG REV</t>
  </si>
  <si>
    <t>CENTRAL UTAH WTR CONSERVANCY DIST WTR REV</t>
  </si>
  <si>
    <t>CLAYTON N MEX JAIL PROJ REV</t>
  </si>
  <si>
    <t>COLORADO DEPT TRANSN HEADQUARTERS FACS LEASE PUR A</t>
  </si>
  <si>
    <t>COLORADO SCH MINES INSTL ENTERPRISE REV</t>
  </si>
  <si>
    <t>COLUMBIA S C WTRWKS &amp; SWR SYS REV</t>
  </si>
  <si>
    <t>COMMISSIONER OF IRON RANGE RES &amp; REHABILITATION MI</t>
  </si>
  <si>
    <t>CONWAY ARK SALES &amp; USE TAX REV</t>
  </si>
  <si>
    <t>CORBIN KY INDPT SCH DIST FIN CORP SCH BLDG REV</t>
  </si>
  <si>
    <t>DAHLONEGA GA WTR &amp; SEW REV</t>
  </si>
  <si>
    <t>DAKOTA CNTY MINN CMNTY DEV AGY GOVERNMENTAL HSG DE</t>
  </si>
  <si>
    <t>DELAWARE ST HEALTH FACS AUTH REV</t>
  </si>
  <si>
    <t>DES MOINES IOWA INDPT CMNTY SCH DIST SCH INFRASTRU</t>
  </si>
  <si>
    <t>EAST CHERRY CREEK VY WTR &amp; SANTN DIST COLO ARAPAHO</t>
  </si>
  <si>
    <t>EL CENTRO CALIF FING AUTH WASTEWATER REV</t>
  </si>
  <si>
    <t>ERIE COLO WTR ENTERPRISE REV</t>
  </si>
  <si>
    <t>FAIRFIELD SCH BLDG CORP IND</t>
  </si>
  <si>
    <t>FOLEY ALA PUB CULTURAL &amp; ENTMT FACS COOP DIST REV</t>
  </si>
  <si>
    <t>GREEN BAY WIS WTR SYS REV</t>
  </si>
  <si>
    <t>GREENEVILLE TENN HEALTH &amp; EDL FACS BRD HOSP REV</t>
  </si>
  <si>
    <t>HART CNTY KY SCH DIST FIN CORP SCH BLDG REV</t>
  </si>
  <si>
    <t>HIGH PT N C COMBINED ENTERPRISE SYS REV</t>
  </si>
  <si>
    <t>IDAHO BD BK AUTH REV</t>
  </si>
  <si>
    <t>KANSAS ST DEV FIN AUTH REV</t>
  </si>
  <si>
    <t>KNOXVILLE TENN ELEC REV</t>
  </si>
  <si>
    <t>LAFAYETTE LA PUB PWR AUTH ELEC REV</t>
  </si>
  <si>
    <t>LAS VEGAS NEV CONVENTION &amp; VISITORS AUTH REV</t>
  </si>
  <si>
    <t>LAWRENCE KANS HOSP REV</t>
  </si>
  <si>
    <t>LINCOLN CNTY MO PUB WTR SUPPLY DIST NO 1 CTFS PART</t>
  </si>
  <si>
    <t>LITTLE ROCK ARK SWR REV</t>
  </si>
  <si>
    <t>MANATEE CNTY FLA SCH DIST SALES TAX REV</t>
  </si>
  <si>
    <t>MARSHALL CNTY KY SCH DIST FIN CORP SCH BLDG REV</t>
  </si>
  <si>
    <t>MINNEHAHA CNTY S D CTFS PARTN</t>
  </si>
  <si>
    <t>MONROE CNTY N Y INDL DEV CORP REV</t>
  </si>
  <si>
    <t>MONTGOMERY CNTY ALA PUB ED COOP DIST LTD OBLIG REV</t>
  </si>
  <si>
    <t>MORGANTOWN W VA COMB UTIL SYS REV</t>
  </si>
  <si>
    <t>MUSCATINE IOWA PWR &amp; WTR WTR REV</t>
  </si>
  <si>
    <t>NEW HOPE CULTURAL ED FACS FIN CORP TEX STUDENT HSG</t>
  </si>
  <si>
    <t>NEW MEXICO FIN AUTH ST TRANSN REV</t>
  </si>
  <si>
    <t>NEW ORLEANS LA SEW SVC REV</t>
  </si>
  <si>
    <t>NEWBERRY S C COMBINED PUB UTIL REV</t>
  </si>
  <si>
    <t>NORTH DAKOTA ST HSG FIN AGY</t>
  </si>
  <si>
    <t>NORTH HARRISON IND MIDDLE SCH BLDG CORP</t>
  </si>
  <si>
    <t>OGDEN CITY UTAH SCH DIST MUN BLDG AUTH LEASE REV</t>
  </si>
  <si>
    <t>OWENSBORO KY ELEC LT &amp; PWR REV</t>
  </si>
  <si>
    <t>PASSAIC VALLEY N J WTR COMMN WTR SUPPLY REV</t>
  </si>
  <si>
    <t>PAYETTE LAKES RECREATIONAL WTR &amp; SWR DIST IDAHO WA</t>
  </si>
  <si>
    <t>PUBLIC FIN AUTH WIS MULTIFAMILY HSG REV</t>
  </si>
  <si>
    <t>RANCHO CUCAMONGA CALIF REDEV AGY SUCCESSOR AGY TAX</t>
  </si>
  <si>
    <t>S M EDL BLDG CORP REV MISS</t>
  </si>
  <si>
    <t>SAN DIEGO CALIF REDEV AGY SUCCESSOR AGY TAX ALLOCA</t>
  </si>
  <si>
    <t>SOUTH MIAMI FLA HEALTH FACS AUTH HOSP REV</t>
  </si>
  <si>
    <t>SOUTH TAHOE CALIF JT PWRS FING AUTH REV</t>
  </si>
  <si>
    <t>ST JOHN BAPTIST PARISH LA SCH BRD SALES &amp; USE TAX</t>
  </si>
  <si>
    <t>STEUBEN LAKES REGL WASTE DIST IND SEW WKS REV</t>
  </si>
  <si>
    <t>TACOMA WASH SWR REV</t>
  </si>
  <si>
    <t>TEXAS WOMANS UNIV REV FING SYS REV</t>
  </si>
  <si>
    <t>TWENTYNINE PALMS CALIF REDEV AGY SUCCESSOR AGY TAX</t>
  </si>
  <si>
    <t>UTAH WTR FIN AGY REV</t>
  </si>
  <si>
    <t>VALPARAISO IND MIDDLE SCHS BLDG CORP</t>
  </si>
  <si>
    <t>VOLUSIA CNTY FLA SCH BRD CTFS PARTN</t>
  </si>
  <si>
    <t>WASHINGTON TWP CALIF HEALTH CARE DIST REV</t>
  </si>
  <si>
    <t>WESTFIELD-WASHINGTON IND MULTI-SCH BLDG CORP</t>
  </si>
  <si>
    <t>WORTHINGTON MINN INDPT SCH DIST NO 518 CTFS PARTN</t>
  </si>
  <si>
    <t>YUBA CITY CALIF REDEV AGY SUCCESSOR AGY TAX ALLOC</t>
  </si>
  <si>
    <t>COLUMBIA PROPERTY TRUST OPERATING PARTNERSHIP LP</t>
  </si>
  <si>
    <t>MCKESSON CORP</t>
  </si>
  <si>
    <t>ROSWELL N MEX INDPT SCH DIST</t>
  </si>
  <si>
    <t>ANDERSON IND SCH BLDG CORP</t>
  </si>
  <si>
    <t>CLEBURNE TEX</t>
  </si>
  <si>
    <t>COOK CNTY ILL SCH DIST NO 088 BELLWOOD</t>
  </si>
  <si>
    <t>GRAND BLANC MICH</t>
  </si>
  <si>
    <t>GREATER CLARK CNTY SCH CORP IND JEFFERSONVILLE</t>
  </si>
  <si>
    <t>HOLLAND MICH</t>
  </si>
  <si>
    <t>LITTLE MIAMI OHIO LOC SCH DIST</t>
  </si>
  <si>
    <t>MADISON HEIGHTS MICH</t>
  </si>
  <si>
    <t>RIALTO CALIF UNI SCH DIST</t>
  </si>
  <si>
    <t>TACOMA WASH</t>
  </si>
  <si>
    <t>TAOS N MEX MUN SCH DIST NO 001</t>
  </si>
  <si>
    <t>VICTOR VALLEY CALIF CMNTY COLLEGE DIST</t>
  </si>
  <si>
    <t>WINNEBAGO &amp; BOONE CNTYS ILL SCH DIST NO 205</t>
  </si>
  <si>
    <t>ALLEN TEX CMNTY DEV CORP SALES TAX REV</t>
  </si>
  <si>
    <t>ANCHORAGE ALASKA CTFS PARTN</t>
  </si>
  <si>
    <t>AUSTIN TEX CMNTY COLLEGE DIST REV</t>
  </si>
  <si>
    <t>BEL AIRE KANS PUB BLDG COMMN REV</t>
  </si>
  <si>
    <t>CALIFORNIA EDL FACS AUTH REV</t>
  </si>
  <si>
    <t>CARMEL IND LOC PUB IMPT BD BK</t>
  </si>
  <si>
    <t>CHICAGO ILL WASTEWATER TRANSMISSION REV</t>
  </si>
  <si>
    <t>CLARK CNTY KY SCH DIST FIN CORP SCH BLDG REV</t>
  </si>
  <si>
    <t>COMMONWEALTH FING AUTH PA REV</t>
  </si>
  <si>
    <t>CUYAHOGA CNTY OHIO ECONOMIC DEV REV</t>
  </si>
  <si>
    <t>DUBLIN OHIO SPL OBLIG NONTAX REV</t>
  </si>
  <si>
    <t>DURHAM N C LTD OBLIG</t>
  </si>
  <si>
    <t>EL PASO CNTY COLO REV</t>
  </si>
  <si>
    <t>EVANSVILLE-VANDERBURGH IND SCH BLDG CORP</t>
  </si>
  <si>
    <t>FISHERS IND ECONOMIC DEV REV</t>
  </si>
  <si>
    <t>FORT WORTH TEX SPL TAX REV</t>
  </si>
  <si>
    <t>FRISCO TEX CMNTY DEV CORP SALES TAX REV</t>
  </si>
  <si>
    <t>GARLAND CNTY ARK SALES &amp; USE TAX</t>
  </si>
  <si>
    <t>GRAND RIVER DAM AUTH OKLA REV</t>
  </si>
  <si>
    <t>HAWAII ST ARPTS SYS CUSTOMER FAC CHARGE REV</t>
  </si>
  <si>
    <t>HOMESTEAD FLA TRANSN SYS REV</t>
  </si>
  <si>
    <t>IMPERIAL CALIF IRR DIST ELEC REV</t>
  </si>
  <si>
    <t>INDIANA ST FIN AUTH REV</t>
  </si>
  <si>
    <t>INDUSTRY CALIF SALES TAX REV</t>
  </si>
  <si>
    <t>JACKSON ST UNIV EDL BLDG CORP MISS REV</t>
  </si>
  <si>
    <t>LINCOLN NEB ARPT AUTH</t>
  </si>
  <si>
    <t>LOS ANGELES CALIF DEPT ARPTS ARPT REV</t>
  </si>
  <si>
    <t>LOS ANGELES CALIF WASTEWTR SYS REV</t>
  </si>
  <si>
    <t>MET GOVT NASHVILLE &amp; DAVIDSON CNTY TENN H &amp; E FACS</t>
  </si>
  <si>
    <t>METROPOLITAN GOVT NASHVILLE &amp; DAVIDSON CNTY TENN W</t>
  </si>
  <si>
    <t>MONROVIA CALIF PENSION OBLIG</t>
  </si>
  <si>
    <t>NDSU RESH &amp; TECHNOLOGY PK INC N D LEASE REV</t>
  </si>
  <si>
    <t>OKLAHOMA AGRIC &amp; MECHANICAL COLLEGES REV</t>
  </si>
  <si>
    <t>PASADENA CALIF PENSION OBLIG</t>
  </si>
  <si>
    <t>PORT OAKLAND CALIF REV</t>
  </si>
  <si>
    <t>PORT SEATTLE WASH REV</t>
  </si>
  <si>
    <t>PORT VANCOUVER WASH REV</t>
  </si>
  <si>
    <t>RHODE ISLAND ST HEALTH &amp; EDL BLDG CORP REV</t>
  </si>
  <si>
    <t>ROSEVILLE CALIF REDEV AGY SUCCESSOR AGY TAX ALLOCA</t>
  </si>
  <si>
    <t>SACRAMENTO CALIF MUN UTIL DIST ELEC REV</t>
  </si>
  <si>
    <t>SAN LUIS ARIZ PLEDGED EXCISE TAX REV</t>
  </si>
  <si>
    <t>SANTA CRUZ CNTY CALIF REDEV SUCCESSOR AGY TAX ALLO</t>
  </si>
  <si>
    <t>SWEETWATER CALIF UN HIGH SCH DIST PUB FING AUTH LE</t>
  </si>
  <si>
    <t>TACOMA WASH REGL WTR SUPPLY SYS REV</t>
  </si>
  <si>
    <t>TEXAS A &amp; M UNIV REVS</t>
  </si>
  <si>
    <t>UNIVERSITY ARK UNIV REV</t>
  </si>
  <si>
    <t>UTAH ST MUN PWR AGY PWR SUPPLY SYS REV</t>
  </si>
  <si>
    <t>VIRGINIA ST PUB BLDG AUTH PUB FACS REV</t>
  </si>
  <si>
    <t>WASHINGTON BIOMEDICAL RESH FACS 3 WASH LEASE REV</t>
  </si>
  <si>
    <t>WHITLEY CNTY KY SCH DIST FIN CORP SCH BLDG REV</t>
  </si>
  <si>
    <t>AP MOELLER - MAERSK A/S</t>
  </si>
  <si>
    <t>ARCHER-DANIELS-MIDLAND CO</t>
  </si>
  <si>
    <t>ARTISAN PARTNERS HOLDINGS LP</t>
  </si>
  <si>
    <t>BCBSM INC</t>
  </si>
  <si>
    <t>BERKSHIRE HATHAWAY FINANCE CORP</t>
  </si>
  <si>
    <t>BRIXMOR OPERATING PARTNERSHIP LP</t>
  </si>
  <si>
    <t>BURLINGTON NORTHERN SANTA FE LLC</t>
  </si>
  <si>
    <t>CADENCE DESIGN SYSTEMS INC</t>
  </si>
  <si>
    <t>CANADIAN NATURAL RESOURCES LTD</t>
  </si>
  <si>
    <t>CARLISLE COMPANIES INC</t>
  </si>
  <si>
    <t>CARPENTER TECHNOLOGY CORP</t>
  </si>
  <si>
    <t>CHUBB INA HOLDINGS INC</t>
  </si>
  <si>
    <t>CONSOLIDATED PRESS (FINANCE) PTY LTD</t>
  </si>
  <si>
    <t>CROWN CASTLE INTERNATIONAL CORP</t>
  </si>
  <si>
    <t>DAIMLER FINANCE NORTH AMERICA LLC</t>
  </si>
  <si>
    <t>DEUTSCHE BANK AG (NEW YORK BRANCH)</t>
  </si>
  <si>
    <t>ELM ROAD GENERATING STATION SUPERCRITICAL LLC</t>
  </si>
  <si>
    <t>EXELON GENERATION COMPANY LLC</t>
  </si>
  <si>
    <t>FEDERAL REALTY INVESTMENT TRUST</t>
  </si>
  <si>
    <t>FLETCHER BUILDING HOLDINGS LIMITED</t>
  </si>
  <si>
    <t>FORD MOTOR CO</t>
  </si>
  <si>
    <t>FRESENIUS US FINANCE II INC</t>
  </si>
  <si>
    <t>GENERAL ELECTRIC CO</t>
  </si>
  <si>
    <t>GENERAL MILLS INC</t>
  </si>
  <si>
    <t>GLP CAPITAL LP</t>
  </si>
  <si>
    <t>HARLEY-DAVIDSON FINANCIAL SERVICES INC</t>
  </si>
  <si>
    <t>HUNTINGTON BANCSHARES INC</t>
  </si>
  <si>
    <t>INSTITUTE FOR ADVANCED STUDY</t>
  </si>
  <si>
    <t>JACKSON NATIONAL LIFE GLOBAL FUNDING</t>
  </si>
  <si>
    <t>KELLOGG CO</t>
  </si>
  <si>
    <t>KEYBANK NA</t>
  </si>
  <si>
    <t>KILROY REALTY LP</t>
  </si>
  <si>
    <t>MAGELLAN HEALTH INC</t>
  </si>
  <si>
    <t>MASSACHUSETTS ELECTRIC CO</t>
  </si>
  <si>
    <t>MCCORMICK &amp; COMPANY INC</t>
  </si>
  <si>
    <t>MICHAEL KORS (USA) INC</t>
  </si>
  <si>
    <t>MIZUHO FINANCIAL GROUP INC</t>
  </si>
  <si>
    <t>PROTECTIVE LIFE GLOBAL FUNDING</t>
  </si>
  <si>
    <t>PVH CORP</t>
  </si>
  <si>
    <t>RELIANCE STEEL &amp; ALUMINUM CO</t>
  </si>
  <si>
    <t>RETAIL PROPERTIES OF AMERICA, INC.</t>
  </si>
  <si>
    <t>REYES HOLDINGS, L.L.C.</t>
  </si>
  <si>
    <t>SAFG RETIREMENT SERVICES INC</t>
  </si>
  <si>
    <t>SHELL INTERNATIONAL FINANCE BV</t>
  </si>
  <si>
    <t>SOUTHERN COMPANY GAS CAPITAL CORP</t>
  </si>
  <si>
    <t>STAG INDUSTRIAL OPERATING PARTNERSHIP, L.P.</t>
  </si>
  <si>
    <t>SUNSTONE HOTEL PARTNERSHIP, LLC</t>
  </si>
  <si>
    <t>TRANSCONTINENTAL GAS PIPE LINE COMPANY LLC</t>
  </si>
  <si>
    <t>UNITED RENTALS (NORTH AMERICA) INC</t>
  </si>
  <si>
    <t>VALE OVERSEAS LTD</t>
  </si>
  <si>
    <t>VEREIT OPERATING PARTNERSHIP LP</t>
  </si>
  <si>
    <t>WEINGARTEN REALTY INVESTORS</t>
  </si>
  <si>
    <t>WESTINGHOUSE AIR BRAKE TECHNOLOGIES CORP</t>
  </si>
  <si>
    <t>MUTUAL OF OMAHA INSURANCE CO</t>
  </si>
  <si>
    <t>NATIONWIDE MUTUAL INSURANCE CO</t>
  </si>
  <si>
    <t>NEW YORK LIFE INSURANCE CO</t>
  </si>
  <si>
    <t>NORTHWESTERN MUTUAL LIFE INSURANCE CO</t>
  </si>
  <si>
    <t>OHIO NATIONAL LIFE INSURANCE CO</t>
  </si>
  <si>
    <t>TEACHERS INSURANCE AND ANNUITY ASSOCIATION OF AMER</t>
  </si>
  <si>
    <t>3M ORD</t>
  </si>
  <si>
    <t>ABBOTT LABORATORIES ORD</t>
  </si>
  <si>
    <t>ABBVIE ORD</t>
  </si>
  <si>
    <t>ACCENTURE CL A ORD</t>
  </si>
  <si>
    <t>AMERICAN TOWER REIT</t>
  </si>
  <si>
    <t>ANALOG DEVICES ORD</t>
  </si>
  <si>
    <t>APPLE ORD</t>
  </si>
  <si>
    <t>AT&amp;T ORD</t>
  </si>
  <si>
    <t>AUTOMATIC DATA PROCESSING ORD</t>
  </si>
  <si>
    <t>BLACKROCK ORD</t>
  </si>
  <si>
    <t>BROADCOM ORD</t>
  </si>
  <si>
    <t>CHEVRON ORD</t>
  </si>
  <si>
    <t>CHUBB ORD</t>
  </si>
  <si>
    <t>CISCO SYSTEMS ORD</t>
  </si>
  <si>
    <t>CME GROUP CL A ORD</t>
  </si>
  <si>
    <t>CUMMINS ORD</t>
  </si>
  <si>
    <t>DOVER ORD</t>
  </si>
  <si>
    <t>DUKE ENERGY ORD</t>
  </si>
  <si>
    <t>ENBRIDGE ORD</t>
  </si>
  <si>
    <t>EXXON MOBIL ORD</t>
  </si>
  <si>
    <t>HASBRO ORD</t>
  </si>
  <si>
    <t>HOME DEPOT ORD</t>
  </si>
  <si>
    <t>HONEYWELL INTERNATIONAL ORD</t>
  </si>
  <si>
    <t>INTERNATIONAL BUSINESS MACHINES ORD</t>
  </si>
  <si>
    <t>JOHNSON &amp; JOHNSON ORD</t>
  </si>
  <si>
    <t>JPMORGAN CHASE ORD</t>
  </si>
  <si>
    <t>LYONDELLBASELL INDUSTRIES CL A ORD</t>
  </si>
  <si>
    <t>MCDONALD'S ORD</t>
  </si>
  <si>
    <t>MICROSOFT ORD</t>
  </si>
  <si>
    <t>NORFOLK SOUTHERN ORD</t>
  </si>
  <si>
    <t>PEPSICO ORD</t>
  </si>
  <si>
    <t>PFIZER ORD</t>
  </si>
  <si>
    <t>PHILIP MORRIS INTERNATIONAL ORD</t>
  </si>
  <si>
    <t>PNC FINANCIAL SERVICES GROUP ORD</t>
  </si>
  <si>
    <t>PROCTER &amp; GAMBLE ORD</t>
  </si>
  <si>
    <t>PROLOGIS REIT</t>
  </si>
  <si>
    <t>QUALCOMM ORD</t>
  </si>
  <si>
    <t>RPM ORD</t>
  </si>
  <si>
    <t>UNITEDHEALTH GRP ORD</t>
  </si>
  <si>
    <t>US BANCORP ORD</t>
  </si>
  <si>
    <t>VALERO ENERGY ORD</t>
  </si>
  <si>
    <t>VERIZON COMMUNICATIONS ORD</t>
  </si>
  <si>
    <t>VF ORD</t>
  </si>
  <si>
    <t>WEC ENERGY GROUP ORD</t>
  </si>
  <si>
    <t>ENTERPRISE PRODUCTS PARTNERS UNT</t>
  </si>
  <si>
    <t>MAGELLAN MIDSTREAM PARTNERS UNT</t>
  </si>
  <si>
    <t>MPLX COM UNT</t>
  </si>
  <si>
    <t>NUSTAR ENERGY UNT</t>
  </si>
  <si>
    <t>PLAINS ALL AMERICAN PIPELINE UNT</t>
  </si>
  <si>
    <t>SHELL MIDSTREAM PARTNERS UNT</t>
  </si>
  <si>
    <t>CAPE ANALYTICS INC SERIES B PREFERRED</t>
  </si>
  <si>
    <t>NEW YORK COMMUNITY BANCORP INC</t>
  </si>
  <si>
    <t>BEAUMONT CALIF UNI SCH DIST</t>
  </si>
  <si>
    <t>DE FOREST WIS</t>
  </si>
  <si>
    <t>INDIAN CREEK OHIO LOC SCH DIST</t>
  </si>
  <si>
    <t>TAZEWELL CNTY ILL SCH DIST NO 51</t>
  </si>
  <si>
    <t>WIXOM MICH</t>
  </si>
  <si>
    <t>AKRON OHIO CTFS PARTN</t>
  </si>
  <si>
    <t>BIRMINGHAM JEFFERSON ALA CIVIC CTR AUTH REV</t>
  </si>
  <si>
    <t>CALIFORNIA ST UNIV REV</t>
  </si>
  <si>
    <t>CHICAGO ILL MIDWAY ARPT REV</t>
  </si>
  <si>
    <t>COLORADO HSG &amp; FIN AUTH</t>
  </si>
  <si>
    <t>COOK CNTY ILL SALES TAX REV</t>
  </si>
  <si>
    <t>DENVER COLO CITY &amp; CNTY ARPT REV</t>
  </si>
  <si>
    <t>FORT SMITH ARK WTR &amp; SWR REV</t>
  </si>
  <si>
    <t>GWINNETT CNTY GA DEV AUTH REV</t>
  </si>
  <si>
    <t>KENTUCKY HIGHER ED STUDENT LN CORP STUDENT LN REV</t>
  </si>
  <si>
    <t>LA VERNE CALIF PENSION OBLIG</t>
  </si>
  <si>
    <t>MASSACHUSETTS ST WTR RES AUTH IAM COML PAPER NTS 3</t>
  </si>
  <si>
    <t>MIAMI-DADE CNTY FLA PROFESSIONAL SPORTS FRANCHISE</t>
  </si>
  <si>
    <t>NEW ORLEANS LA AVIATION BRD SPL FAC REV</t>
  </si>
  <si>
    <t>NORTH LAS VEGAS NEV</t>
  </si>
  <si>
    <t>OKLAHOMA CITY OKLA ECONOMIC DEV TR TAX APPORTIONME</t>
  </si>
  <si>
    <t>PORT CORPUS CHRISTI AUTH TEX NUECES CNTY REV</t>
  </si>
  <si>
    <t>TEXAS WTR DEV BRD REV</t>
  </si>
  <si>
    <t>UNIVERSITY AKRON OHIO GEN RCPTS</t>
  </si>
  <si>
    <t>VIRGINIA COLLEGE BUILDING AUTHORITY</t>
  </si>
  <si>
    <t>ABBVIE INC</t>
  </si>
  <si>
    <t>BCB BANCORP INC</t>
  </si>
  <si>
    <t>CNH INDUSTRIAL CAPITAL LLC</t>
  </si>
  <si>
    <t>ELANCO ANIMAL HEALTH INC</t>
  </si>
  <si>
    <t>ENI SPA</t>
  </si>
  <si>
    <t>HARBORONE BANCORP INC</t>
  </si>
  <si>
    <t>METROPOLITAN BANK HOLDING CORP</t>
  </si>
  <si>
    <t>MILLENNIUM CONSOLIDATED HOLDINGS LLC</t>
  </si>
  <si>
    <t>SALVATION ARMY (ILLINOIS)</t>
  </si>
  <si>
    <t>SMARTFINANCIAL INC</t>
  </si>
  <si>
    <t>STARBUCKS CORP</t>
  </si>
  <si>
    <t>TARGETED LEASE CAP LLC</t>
  </si>
  <si>
    <t>AUSTIN ACHIEVE PUB SCHS INC</t>
  </si>
  <si>
    <t>CAPITAL TR AGY FLA SR LIVING REV</t>
  </si>
  <si>
    <t>MANASSAS VA ECONOMIC DEV AUTH ARPT FACS REV</t>
  </si>
  <si>
    <t>MIAMI-DADE CNTY FLA INDL DEV AUTH INDL DEV REV</t>
  </si>
  <si>
    <t>PENNSYLVANIA ECONOMIC DEV FING AUTH REV</t>
  </si>
  <si>
    <t>SOUTH CAROLINA JOBS-ECONOMIC DEV AUTH ECONOMIC DEV</t>
  </si>
  <si>
    <t>DEARBORN MICH</t>
  </si>
  <si>
    <t>ERIE PA WTR AUTH WTR REV</t>
  </si>
  <si>
    <t>FARGO N D ANNUAL APPROPRIATION</t>
  </si>
  <si>
    <t>GREENE CNTY MO CTFS PARTN</t>
  </si>
  <si>
    <t>MEMPHIS-SHELBY CNTY TENN ARPT AUTH ARPT REV</t>
  </si>
  <si>
    <t>WEST VIRGINIA ST HOSP FIN AUTH HOSP REV</t>
  </si>
  <si>
    <t>APACHE CORP</t>
  </si>
  <si>
    <t>ATRESMEDIA CORPORACION DE MEDIOS DE COMUNICACION S</t>
  </si>
  <si>
    <t>BROADSTONE NET LEASE, INC.</t>
  </si>
  <si>
    <t>CHARTER HALL FUNDS MANAGEMENT LTD.</t>
  </si>
  <si>
    <t>EXTRA SPACE STORAGE LP</t>
  </si>
  <si>
    <t>FIRST INDUSTRIAL, L.P.</t>
  </si>
  <si>
    <t>MARRIOTT OWNERSHIP RESORTS INC</t>
  </si>
  <si>
    <t>TJX ORD</t>
  </si>
  <si>
    <t>PENNSYLVANIA (COMMONWEALTH OF)</t>
  </si>
  <si>
    <t>FAIRFIELD CALIF LTD OBLIG</t>
  </si>
  <si>
    <t>IRON CNTY MICH</t>
  </si>
  <si>
    <t>MARICOPA CNTY ARIZ SCH DIST NO 001 PHOENIX ELEM</t>
  </si>
  <si>
    <t>SANILAC CNTY MICH</t>
  </si>
  <si>
    <t>ST LOUIS MO</t>
  </si>
  <si>
    <t>BEDFORD PARK ILL TAX INCREMENT REV</t>
  </si>
  <si>
    <t>DUNEDIN FLA NON-AD VALOREM REV</t>
  </si>
  <si>
    <t>EBERT MET DIST COLO</t>
  </si>
  <si>
    <t>FRIENDSWOOD TEX WTR &amp; SWR REV</t>
  </si>
  <si>
    <t>KANNAPOLIS N C LTD OBLIG</t>
  </si>
  <si>
    <t>NEW YORK STATE DORMITORY AUTHORITY</t>
  </si>
  <si>
    <t>PHARR TEX</t>
  </si>
  <si>
    <t>RAPID CITY S D SALES TAX REV</t>
  </si>
  <si>
    <t>RIDGECREST CALIF CTFS PARTN</t>
  </si>
  <si>
    <t>TEXAS PUBLIC FINANCE AUTHORITY</t>
  </si>
  <si>
    <t>TODD CREEK VLG MET DIST COLO WTR ACTIVITY ENTERPRI</t>
  </si>
  <si>
    <t>UNIVERSITY ILL UNIV REVS</t>
  </si>
  <si>
    <t>WILLISTON N D ARPT REV</t>
  </si>
  <si>
    <t>ASTRAZENECA PLC</t>
  </si>
  <si>
    <t>FIDELITY FEDERAL BANCORP</t>
  </si>
  <si>
    <t>FLUOR CORP</t>
  </si>
  <si>
    <t>FOOTBALL CLUB TERM NOTES</t>
  </si>
  <si>
    <t>NXP BV</t>
  </si>
  <si>
    <t>PEOPLESBANCORP, MHC</t>
  </si>
  <si>
    <t>STANLEY BLACK &amp; DECKER INC</t>
  </si>
  <si>
    <t>NEW HOPE CULTURAL ED FACS FIN CORP TEX SR LIVING R</t>
  </si>
  <si>
    <t>PALM BEACH CNTY FLA REV</t>
  </si>
  <si>
    <t>MAINE MUN BD BK</t>
  </si>
  <si>
    <t>WEST VIEW WATER AUTHORITY</t>
  </si>
  <si>
    <t>KENTUCKY BD DEV CORP CONVENTION FACS REV</t>
  </si>
  <si>
    <t>ALLENTOWN PA</t>
  </si>
  <si>
    <t>LINCOLN MICH CONS SCH DIST</t>
  </si>
  <si>
    <t>OREGON ED DISTS FULL FAITH &amp; CR PENSION OBLIGS</t>
  </si>
  <si>
    <t>FLORIDA ST DEPT TRANSN FING CORP REV</t>
  </si>
  <si>
    <t>INDIANA FIN AUTH HOSP REV</t>
  </si>
  <si>
    <t>LONG PRAIRIE MINN</t>
  </si>
  <si>
    <t>MIAMI FLA SPL OBLIG</t>
  </si>
  <si>
    <t>MOUNT DORA FLA FIRE PROTN ASSMT REV</t>
  </si>
  <si>
    <t>BP CAPITAL MARKETS AMERICA INC</t>
  </si>
  <si>
    <t>CONAGRA BRANDS INC</t>
  </si>
  <si>
    <t>DEER DISTRICT LLC</t>
  </si>
  <si>
    <t>HAWAIIAN ELECTRIC INDUSTRIES, INC.</t>
  </si>
  <si>
    <t>MPLX LP</t>
  </si>
  <si>
    <t>VOLKSWAGEN GROUP OF AMERICA FINANCE LLC</t>
  </si>
  <si>
    <t>AIR PRODUCTS AND CHEMICALS ORD</t>
  </si>
  <si>
    <t>ENERGY TRANSFER UNT</t>
  </si>
  <si>
    <t>SNAP ON ORD</t>
  </si>
  <si>
    <t>WESTERN MIDSTREAM PARTNERS COM UNT</t>
  </si>
  <si>
    <t>BEDFORD MICH PUB SCHS DIST</t>
  </si>
  <si>
    <t>BOLINGBROOK ILL PK DIST</t>
  </si>
  <si>
    <t>COOK CNTY ILL SCH DIST 097 OAK PK</t>
  </si>
  <si>
    <t>DOUGLAS CNTY COLO SCH DIST NO RE 1 DOUGLAS &amp; ELBER</t>
  </si>
  <si>
    <t>KNOX &amp; WARREN CNTYS ILL CMNTY UNIT SCH DIST NO 205</t>
  </si>
  <si>
    <t>LAKE CNTY ILL CMNTY CONS SCH DIST NO 073 HAWTHORN</t>
  </si>
  <si>
    <t>LEE CNTY ILL CMNTY UNIT SCH DIST NO 272</t>
  </si>
  <si>
    <t>LONGVIEW TEX</t>
  </si>
  <si>
    <t>MONTAGUE MICH AREA PUB SCHS</t>
  </si>
  <si>
    <t>WINNEBAGO CNTY ILL</t>
  </si>
  <si>
    <t>KENTON CNTY KY ARPT BRD SR CUSTOMER FAC CHARGE REV</t>
  </si>
  <si>
    <t>MARTINS FERRY OHIO CITY SCH DIST CTFS PARTN</t>
  </si>
  <si>
    <t>MASSACHUSETTS ST COLLEGE BLDG AUTH REV</t>
  </si>
  <si>
    <t>NEVADA CNTY CALIF FIN AUTH CNTY OPERATIONS CTR LEA</t>
  </si>
  <si>
    <t>NOBLESVILLE IND ECONOMIC DEV REV</t>
  </si>
  <si>
    <t>PORT ST LUCIE FLA SPL OBLIG REV</t>
  </si>
  <si>
    <t>RACINE WIS WTRWKS REV</t>
  </si>
  <si>
    <t>SAN FRANCISCO CALIF CITY &amp; CNTY CMNTY FACS DIST NO</t>
  </si>
  <si>
    <t>ST PAUL MINN SALES TAX REV</t>
  </si>
  <si>
    <t>AMERICAN HOMES 4 RENT LP</t>
  </si>
  <si>
    <t>EF HOLDCO INC.</t>
  </si>
  <si>
    <t>HUDSON PACIFIC PROPERTIES LP</t>
  </si>
  <si>
    <t>INTERMEDIATE CAPITAL GROUP PLC</t>
  </si>
  <si>
    <t>KROGER CO</t>
  </si>
  <si>
    <t>MM FINISHED LOTS HOLDINGS LLC</t>
  </si>
  <si>
    <t>PEDCOR BANCORP</t>
  </si>
  <si>
    <t>PROSPECT CAPITAL CORP</t>
  </si>
  <si>
    <t>QCR HOLDINGS INC</t>
  </si>
  <si>
    <t>QUEST DIAGNOSTICS INC</t>
  </si>
  <si>
    <t>RETAIL CAPITAL HOLDINGS LLC</t>
  </si>
  <si>
    <t>CAPITAL TR AGY FLA EDL FACS REV</t>
  </si>
  <si>
    <t>MONTGOMERY CNTY MD ECONOMIC DEV REV</t>
  </si>
  <si>
    <t>SUSTAINABLE ENERGY UTIL INC DEL ENERGY EFFICIENCY</t>
  </si>
  <si>
    <t>ST CLAIR CNTY ILL SCH DIST NO 119 BELLE VY</t>
  </si>
  <si>
    <t>JACKSON CNTY GA INDL DEV AUTH REV</t>
  </si>
  <si>
    <t>WOODSIDE FINANCE LTD</t>
  </si>
  <si>
    <t>AERCAP IRELAND CAPITAL DAC</t>
  </si>
  <si>
    <t>CAE INC.</t>
  </si>
  <si>
    <t>PAYCHEX OF NEW YORK LLC</t>
  </si>
  <si>
    <t>WALT DISNEY CO</t>
  </si>
  <si>
    <t>AUCTION PASS THRU TRUST 2007-5</t>
  </si>
  <si>
    <t>AVALONBAY COMMUNITIES REIT ORD</t>
  </si>
  <si>
    <t>COPPELL TEX INDPT SCH DIST</t>
  </si>
  <si>
    <t>DALLAS TEX</t>
  </si>
  <si>
    <t>ERIE PA CITY SCH DIST</t>
  </si>
  <si>
    <t>FORT BEND CNTY TEX LEVEE IMPT DIST NO 002</t>
  </si>
  <si>
    <t>HARRIS CNTY TEX MUN UTIL DIST NO 368</t>
  </si>
  <si>
    <t>NORTHEAST IOWA CMNTY COLLEGE</t>
  </si>
  <si>
    <t>TRAVIS CNTY TEX</t>
  </si>
  <si>
    <t>VIRGINIA MINN INDPT SCH DIST NO 706</t>
  </si>
  <si>
    <t>WILKINSBURG BORO PA SCH DIST</t>
  </si>
  <si>
    <t>ALLEGHENY CNTY PA HOSP DEV AUTH REV</t>
  </si>
  <si>
    <t>ASHWAUBENON WIS CMNTY DEV AUTH LEASE REV</t>
  </si>
  <si>
    <t>BEXAR CNTY TEX REV</t>
  </si>
  <si>
    <t>CALIFORNIA SCH FIN AUTH SCH FAC REV</t>
  </si>
  <si>
    <t>GREENVILLE N C COMB ENTERPRISE SYS REV</t>
  </si>
  <si>
    <t>LINCOLN UNIV MO AUXILIARY SYS REV</t>
  </si>
  <si>
    <t>OKLAHOMA DEV FIN AUTH LEASE REV</t>
  </si>
  <si>
    <t>PORT PORTLAND ORE ARPT REV</t>
  </si>
  <si>
    <t>ROSS CNTY OHIO HOSP REV</t>
  </si>
  <si>
    <t>SURRY CNTY N C LTD OBLIG</t>
  </si>
  <si>
    <t>UAB MEDICINE FIN AUTH ALA REV</t>
  </si>
  <si>
    <t>APH FINANCE 1, LLC.</t>
  </si>
  <si>
    <t>AVOLON HOLDINGS FUNDING LTD</t>
  </si>
  <si>
    <t>CADENCE BANCORP</t>
  </si>
  <si>
    <t>CAPITAL FUNDING GROUP, INC.</t>
  </si>
  <si>
    <t>CENTRAL BANCSHARES, INC.</t>
  </si>
  <si>
    <t>FLEX LTD</t>
  </si>
  <si>
    <t>FRESENIUS MEDICAL CARE US FINANCE III INC</t>
  </si>
  <si>
    <t>NANO FINANCIAL HOLDINGS, INC.</t>
  </si>
  <si>
    <t>NEW MOUNTAIN FINANCE CORPORATION</t>
  </si>
  <si>
    <t>PACIFIC PREMIER BANCORP INC</t>
  </si>
  <si>
    <t>PENTAIR FINANCE SARL</t>
  </si>
  <si>
    <t>TEXAS STATE BANKSHARES INC</t>
  </si>
  <si>
    <t>ARIZONA INDL DEV AUTH REV</t>
  </si>
  <si>
    <t>PUBLIC FIN AUTH WIS SR LIVING REV</t>
  </si>
  <si>
    <t>BERKELEY HEIGHTS TWP N J</t>
  </si>
  <si>
    <t>CALCASIEU PARISH LA SCH DIST NO 31</t>
  </si>
  <si>
    <t>DEKALB CNTY ILL CMNTY UNIT SCH DIST NO 428 DEKALB</t>
  </si>
  <si>
    <t>EVANS CNTY GA SCH DIST</t>
  </si>
  <si>
    <t>MILTON WIS SCH DIST</t>
  </si>
  <si>
    <t>WALLED LAKE MICH CONS SCH DIST</t>
  </si>
  <si>
    <t>LEFLORE CNTY OKLA PUB FACS AUTH EDL FACS LEASE REV</t>
  </si>
  <si>
    <t>TRINITY RIVER AUTH TEX RED OAK CREEK SYS REV</t>
  </si>
  <si>
    <t>DELTA AIR LINES INC</t>
  </si>
  <si>
    <t>PEORIA CNTY ILL SCH DIST NO 150 PEORIA</t>
  </si>
  <si>
    <t>ALLENTOWN PA CITY SCH DIST</t>
  </si>
  <si>
    <t>BRAINTREE MASS</t>
  </si>
  <si>
    <t>CALDWELL TEX INDPT SCH DIST</t>
  </si>
  <si>
    <t>CONRAD WEISER AREA SCH DIST PA</t>
  </si>
  <si>
    <t>EAST PENNSBORO TWP PA</t>
  </si>
  <si>
    <t>ELYRIA OHIO</t>
  </si>
  <si>
    <t>FORT BEND CNTY TEX MUN UTIL DIST NO 151</t>
  </si>
  <si>
    <t>FORT BEND CNTY TEX MUN UTIL DIST NO 30</t>
  </si>
  <si>
    <t>HARRIS CNTY TEX MUN UTIL DIST NO 374</t>
  </si>
  <si>
    <t>HARRIS CNTY TEX MUN UTIL DIST NO 433</t>
  </si>
  <si>
    <t>HUNTLEY AREA PUB LIBR DIST ILL</t>
  </si>
  <si>
    <t>LAS VEGAS NEV</t>
  </si>
  <si>
    <t>PIMA CNTY ARIZ UNI SCH DIST NO 10 AMPHITHEATER</t>
  </si>
  <si>
    <t>PORTAGE MICH PUB SCHS</t>
  </si>
  <si>
    <t>SEDGWICK CNTY KANS UNI SCH DIST NO 267</t>
  </si>
  <si>
    <t>SIMI VALLEY CALIF UNI SCH DIST</t>
  </si>
  <si>
    <t>SPRINGFIELD MO SCH DIST NO R 12</t>
  </si>
  <si>
    <t>WAYNE-WESTLAND CMNTY SCHS MICH</t>
  </si>
  <si>
    <t>AIKEN CNTY S C CONS SCH DIST SPL OBLIG</t>
  </si>
  <si>
    <t>ARIZONA INDL DEV AUTH STUDENT HSG REV</t>
  </si>
  <si>
    <t>COLUMBUS OHIO REGL ARPT AUTH CUSTOMER FAC CHARGE R</t>
  </si>
  <si>
    <t>GRAND JUNCTION COLO CTFS PARTN</t>
  </si>
  <si>
    <t>ILLINOIS FIN AUTH ACADEMIC FACS LEASE REV</t>
  </si>
  <si>
    <t>LAFAYETTE IND LOC INCOME TAX REV</t>
  </si>
  <si>
    <t>MARTIN CNTY FLA HALF-CENT SALES TAX REV</t>
  </si>
  <si>
    <t>WEST LAFAYETTE IND REDEV AUTH</t>
  </si>
  <si>
    <t>AVR AFVALVERWERKING B.V.</t>
  </si>
  <si>
    <t>DCC TREASURY 2014 LIMITED</t>
  </si>
  <si>
    <t>FORTIS TCI LTD.</t>
  </si>
  <si>
    <t>J.R. SIMPLOT COMPANY</t>
  </si>
  <si>
    <t>MAPLELEAF MIDSTREAM INVESTMENTS, LLC</t>
  </si>
  <si>
    <t>ROCKIES EXPRESS PIPELINE LLC</t>
  </si>
  <si>
    <t>RRPF ENGINE LEASING LIMITED</t>
  </si>
  <si>
    <t>SANTANDER HOLDINGS USA INC</t>
  </si>
  <si>
    <t>VISTRA OPERATIONS COMPANY LLC</t>
  </si>
  <si>
    <t>VODAFONE GROUP PLC</t>
  </si>
  <si>
    <t>WP CAREY INC</t>
  </si>
  <si>
    <t>WRKCO INC</t>
  </si>
  <si>
    <t>CINCINNATI GLOBAL UNDERWRITING LTD</t>
  </si>
  <si>
    <t>BP MIDSTREAM PARTNERS UNT</t>
  </si>
  <si>
    <t>CHENIERE ENERGY ORD</t>
  </si>
  <si>
    <t>CHENIERE ENERGY PARTNERS UNT</t>
  </si>
  <si>
    <t>KINDER MORGAN CL P ORD</t>
  </si>
  <si>
    <t>ONEOK ORD</t>
  </si>
  <si>
    <t>PHILLIPS 66 PARTNERS COM UNT</t>
  </si>
  <si>
    <t>TC ENERGY ORD</t>
  </si>
  <si>
    <t>WILLIAMS ORD</t>
  </si>
  <si>
    <t>FIFTH THIRD BANCORP</t>
  </si>
  <si>
    <t>A B C CALIF UNI SCH DIST</t>
  </si>
  <si>
    <t>BARABOO WIS SCH DIST</t>
  </si>
  <si>
    <t>BEAUREGARD PARISH LA PARISH WIDE SCH DIST</t>
  </si>
  <si>
    <t>CLINTON IOWA</t>
  </si>
  <si>
    <t>DERBY CONN</t>
  </si>
  <si>
    <t>KINGS MANOR MUN UTIL DIST TEX</t>
  </si>
  <si>
    <t>MEDINA CNTY TEX</t>
  </si>
  <si>
    <t>NORTHRIDGE OHIO LOC SCH DIST LICKING KNOX &amp; DEL CN</t>
  </si>
  <si>
    <t>PIPESTONE-JASPER MINN INDPT SCH DIST NO 2689</t>
  </si>
  <si>
    <t>SAN ANTONIO TEX INDPT SCH DIST</t>
  </si>
  <si>
    <t>SEGUIN TEX INDPT SCH DIST</t>
  </si>
  <si>
    <t>WEST MIFFLIN PA AREA SCH DIST</t>
  </si>
  <si>
    <t>ALEXANDRIA IND SCH BLDG CORP</t>
  </si>
  <si>
    <t>DAHLONEGA GA DOWNTOWN DEV AUTH REV</t>
  </si>
  <si>
    <t>FOUNTAIN COLO ELEC WTR &amp; WASTEWATER UTIL ENTERPRIS</t>
  </si>
  <si>
    <t>LINN CNTY IOWA CTFS PARTN</t>
  </si>
  <si>
    <t>NEWPORT TENN ELEC SYS REV</t>
  </si>
  <si>
    <t>RIO CALIF ELEM SCH DIST CMNTY FACS DIST SPL TAX</t>
  </si>
  <si>
    <t>VIRGINIA COLLEGE BLDG AUTH VA EDL FACS REV PUB HIG</t>
  </si>
  <si>
    <t>BRIGHTSPHERE INVESTMENT GROUP INC</t>
  </si>
  <si>
    <t>CAPITAL SOUTHWEST CORP</t>
  </si>
  <si>
    <t>CIMAREX ENERGY CO</t>
  </si>
  <si>
    <t>DOW CHEMICAL CO</t>
  </si>
  <si>
    <t>EVERCORE INC.</t>
  </si>
  <si>
    <t>HILLENBRAND INC</t>
  </si>
  <si>
    <t>IBERIA PASS THROUGH TRUST 2019-1B</t>
  </si>
  <si>
    <t>IMPERIAL BRANDS FINANCE PLC</t>
  </si>
  <si>
    <t>LIMESTONE BANCORP, INC.</t>
  </si>
  <si>
    <t>MICRON TECHNOLOGY INC</t>
  </si>
  <si>
    <t>OCCIDENTAL PETROLEUM CORP</t>
  </si>
  <si>
    <t>OLIN CORP</t>
  </si>
  <si>
    <t>PINNACLE FINANCIAL PARTNERS INC</t>
  </si>
  <si>
    <t>READY CAPITAL CORP</t>
  </si>
  <si>
    <t>TECH DATA CORP</t>
  </si>
  <si>
    <t>NEW HAMPSHIRE HEALTH &amp; ED FACS AUTH REV</t>
  </si>
  <si>
    <t>PIMA CNTY ARIZ INDL DEV AUTH ED REV</t>
  </si>
  <si>
    <t>CLARK CNTY WASH SCH DIST NO 037 VANCOUVER</t>
  </si>
  <si>
    <t>CAPITAL ONE NA</t>
  </si>
  <si>
    <t>MONDELEZ INTERNATIONAL HOLDINGS NETHERLANDS BV</t>
  </si>
  <si>
    <t>CONESTOGA VALLEY SCH DIST PA</t>
  </si>
  <si>
    <t>FLOWER MOUND TEX</t>
  </si>
  <si>
    <t>LAINGSBURG MICH CMNTY SCH DIST</t>
  </si>
  <si>
    <t>ROWLETT TEX</t>
  </si>
  <si>
    <t>SPRING VY WIS SCH DIST</t>
  </si>
  <si>
    <t>TRAVIS CNTY TEX WTR CTL &amp; IMPT DIST NO 017 WTR &amp; S</t>
  </si>
  <si>
    <t>WALKER CNTY GA DEV AUTH ECONOMIC DEV REV</t>
  </si>
  <si>
    <t>ROCK ISLAND ILL</t>
  </si>
  <si>
    <t>EMPLOYERS MUTUAL CASUALTY COMPANY</t>
  </si>
  <si>
    <t>ENEL FINANCE INTERNATIONAL NV</t>
  </si>
  <si>
    <t>FORTUNE BRANDS HOME &amp; SECURITY INC</t>
  </si>
  <si>
    <t>HASBRO INC</t>
  </si>
  <si>
    <t>INTERNATIONAL GAME TECHNOLOGY PLC</t>
  </si>
  <si>
    <t>METHANEX CORP</t>
  </si>
  <si>
    <t>MURPHY OIL USA INC</t>
  </si>
  <si>
    <t>NORTHFIELD MOUNTAIN, LLC</t>
  </si>
  <si>
    <t>PHILLIPS 66 PARTNERS LP</t>
  </si>
  <si>
    <t>RETAIL PROPERTIES OF AMERICA INC</t>
  </si>
  <si>
    <t>SCHLUMBERGER HOLDINGS CORP</t>
  </si>
  <si>
    <t>SPIRIT REALTY LP</t>
  </si>
  <si>
    <t>INTER-AMERICAN DEVELOPMENT BANK</t>
  </si>
  <si>
    <t>INTERNATIONAL BANK FOR RECONSTRUCTION AND DEVELOPM</t>
  </si>
  <si>
    <t>AGENCE FRANCAISE DE DEVELOPPEMENT EPIC</t>
  </si>
  <si>
    <t>BNG BANK NV</t>
  </si>
  <si>
    <t>BRASS 8 A1</t>
  </si>
  <si>
    <t>CATERPILLAR FINANCIAL SERVICES CORP</t>
  </si>
  <si>
    <t>HONEYWELL INTERNATIONAL INC</t>
  </si>
  <si>
    <t>HSBC BANK CANADA</t>
  </si>
  <si>
    <t>TOYOTA MOTOR CREDIT CORP</t>
  </si>
  <si>
    <t>JONESBORO ARK RESIDENTIAL HSG &amp; HEALTHCARE FACS BR</t>
  </si>
  <si>
    <t>MARYLAND ECONOMIC DEV CORP ED FAC REV</t>
  </si>
  <si>
    <t>SOUTH CAROLINA JOBS-ECONOMIC DEV AUTH EDL FACS REV</t>
  </si>
  <si>
    <t>BROOKS CNTY TEX INDPT SCH DIST</t>
  </si>
  <si>
    <t>ETOWAH WTR &amp; SWR AUTH GA REV</t>
  </si>
  <si>
    <t>GRUNDY &amp; KENDALL CNTYS ILL CMNTY CONS SCH DIST NO</t>
  </si>
  <si>
    <t>OSWEGO ILL</t>
  </si>
  <si>
    <t>RIVERSIDE OHIO LOC SCH DIST</t>
  </si>
  <si>
    <t>SANDUSKY OHIO CITY SCH DIST</t>
  </si>
  <si>
    <t>SKOKIE ILL</t>
  </si>
  <si>
    <t>WILLINGBORO TWP N J SCH DIST</t>
  </si>
  <si>
    <t>CHESTER S C SWR DIST WASTEWATER SYS REV</t>
  </si>
  <si>
    <t>EL PASO TEX WTR &amp; SWR REV IAM COML PAPER NTS 3/A2</t>
  </si>
  <si>
    <t>HAMILTON CNTY OHIO HEALTH CARE FACS REV</t>
  </si>
  <si>
    <t>LEXINGTON-FAYETTE URBAN CNTY ARPT BRD KY</t>
  </si>
  <si>
    <t>MONTCLAIR CALIF REDEV AGY SUCCESSOR AGY TAX ALLOCA</t>
  </si>
  <si>
    <t>NORMAN OKLA REGL HOSP AUTH HOSP REV</t>
  </si>
  <si>
    <t>PRINCETON OHIO CITY SCH DIST CTFS PARTN</t>
  </si>
  <si>
    <t>TULSA CNTY OKLA INDL AUTH HEALTH FACS REV</t>
  </si>
  <si>
    <t>UNIVERSITY N MEX UNIV REVS</t>
  </si>
  <si>
    <t>VANPORT TWP PA MUN AUTH SWR REV</t>
  </si>
  <si>
    <t>AVIDBANK HOLDINGS, INC.</t>
  </si>
  <si>
    <t>BAR HARBOR BANKSHARES</t>
  </si>
  <si>
    <t>BOWIE ACQUISITIONS LLC</t>
  </si>
  <si>
    <t>CLEAR STREET CAPITAL, LLC</t>
  </si>
  <si>
    <t>F&amp;M FINANCIAL CORP (TENNESSEE)</t>
  </si>
  <si>
    <t>FOOTBALL CLUB TERM NOTES 2019-X TRUST, SERIES 2019</t>
  </si>
  <si>
    <t>INCITEC PIVOT LIMITED</t>
  </si>
  <si>
    <t>MERIDIAN CORP</t>
  </si>
  <si>
    <t>MIDLAND STATES BANCORP INC</t>
  </si>
  <si>
    <t>NORTH MILL EQUIPMENT FINANCE LLC</t>
  </si>
  <si>
    <t>NORTHERN BANCORP, INC.</t>
  </si>
  <si>
    <t>RELIANT BANCORP INC</t>
  </si>
  <si>
    <t>SOUTH DAKOTA BANCSHARES, INC.</t>
  </si>
  <si>
    <t>VOLUNTEER STATE BANCSHARES INC</t>
  </si>
  <si>
    <t>ABILENE TEX</t>
  </si>
  <si>
    <t>BETHEL PARK PA</t>
  </si>
  <si>
    <t>BETHLEHEM PA</t>
  </si>
  <si>
    <t>CEDAR HILL TEX INDPT SCH DIST</t>
  </si>
  <si>
    <t>CLOVIS CALIF UNI SCH DIST</t>
  </si>
  <si>
    <t>DAYTON OHIO METRO LIBR</t>
  </si>
  <si>
    <t>DELAWARE OHIO CITY SCH DIST</t>
  </si>
  <si>
    <t>EAST PEORIA ILL</t>
  </si>
  <si>
    <t>EDGEWOOD OHIO CITY SCH DIST</t>
  </si>
  <si>
    <t>GREENVILLE OHIO CITY SCH DIST</t>
  </si>
  <si>
    <t>GREENWOOD TEX INDPT SCH DIST</t>
  </si>
  <si>
    <t>MUSKEGON MICH</t>
  </si>
  <si>
    <t>NORTHWEST OHIO LOC SCH DIST HAMILTON &amp; BUTLER CNTY</t>
  </si>
  <si>
    <t>PLUM BORO PA</t>
  </si>
  <si>
    <t>RACINE CNTY WIS</t>
  </si>
  <si>
    <t>READING PA</t>
  </si>
  <si>
    <t>ROMEOVILLE ILL</t>
  </si>
  <si>
    <t>SCRANTON PA SCH DIST</t>
  </si>
  <si>
    <t>SOUTH EUCLID OHIO</t>
  </si>
  <si>
    <t>SWITZERLAND OHIO LOC SCH DIST</t>
  </si>
  <si>
    <t>TEMPLE CITY CALIF UNI SCH DIST</t>
  </si>
  <si>
    <t>TITUS CNTY TEX</t>
  </si>
  <si>
    <t>BARNES CNTY N D NORTH PUB SCH DIST NO 7 ST AID CTF</t>
  </si>
  <si>
    <t>CENTRAL OKLA TRANSN &amp; PKG AUTH REV</t>
  </si>
  <si>
    <t>CORPUS CHRISTI TEX REGL TRANSN AUTH SYS REV</t>
  </si>
  <si>
    <t>DISTRICT COLUMBIA INCOME TAX REV</t>
  </si>
  <si>
    <t>ESCONDIDO CALIF JT PWRS FING AUTH REV</t>
  </si>
  <si>
    <t>GREENSBORO N C LTD OBLIG</t>
  </si>
  <si>
    <t>HOT SPRINGS ARK HOTEL &amp; RESTAURANT GROSS RCPTS TAX</t>
  </si>
  <si>
    <t>KENT HOSP FIN AUTH MICH REV</t>
  </si>
  <si>
    <t>LOUISIANA ST UNIV &amp; AGRIC &amp; MECHANICAL COLLEGE BRD</t>
  </si>
  <si>
    <t>LYNWOOD CALIF PUB FING AUTH LEASE REV</t>
  </si>
  <si>
    <t>MASSACHUSETTS ST HSG FIN AGY</t>
  </si>
  <si>
    <t>MASSACHUSETTS ST SCH BLDG AUTH DEDICATED SALES TAX</t>
  </si>
  <si>
    <t>NORTH HUDSON SEW AUTH N J GROSS REV LEASE CTFS</t>
  </si>
  <si>
    <t>OXNARD CALIF FING AUTH LEASE REV</t>
  </si>
  <si>
    <t>PALM BAY FLA SPL OBLIG</t>
  </si>
  <si>
    <t>PORT NEWPORT ORE LEASE REV</t>
  </si>
  <si>
    <t>RICHLAND FACS CORP S C INSTALLMENT PUR REV</t>
  </si>
  <si>
    <t>SARPY CNTY NEB LEASING CORP</t>
  </si>
  <si>
    <t>SOUTH CAROLINA ST PORTS AUTH PORTS REV</t>
  </si>
  <si>
    <t>UNIVERSITY NEB FACS CORP REV</t>
  </si>
  <si>
    <t>UPPER ALLEGHENY PA JT SAN AUTH SWR REV</t>
  </si>
  <si>
    <t>WESTERN MICH UNIV REVS</t>
  </si>
  <si>
    <t>WESTERN VA REGL JAIL AUTH VA REGL JAIL FAC REV</t>
  </si>
  <si>
    <t>BRISTOL-MYERS SQUIBB CO</t>
  </si>
  <si>
    <t>NORDSTROM INC</t>
  </si>
  <si>
    <t>COOK CNTY ILL SCH DIST NO 026 RIV TRAILS</t>
  </si>
  <si>
    <t>FRANKLIN VA</t>
  </si>
  <si>
    <t>JOHNSON CNTY KANS FIRE DIST NO 1</t>
  </si>
  <si>
    <t>UPPER ADAMS PA SCH DIST</t>
  </si>
  <si>
    <t>HAMILTON OHIO ELEC REV</t>
  </si>
  <si>
    <t>MONROE OHIO SPL OBLIG INCOME TAX REV</t>
  </si>
  <si>
    <t>PATRICK HENRY OHIO LOC SCH DIST CTFS PARTN</t>
  </si>
  <si>
    <t>RHODE ISLAND ST TPK &amp; BRDG AUTH MOTOR FUEL TAX REV</t>
  </si>
  <si>
    <t>PORT NEWPORT ORE</t>
  </si>
  <si>
    <t>ST TAMMANY PARISH LA HOSP SVC DIST NO 2</t>
  </si>
  <si>
    <t>LANCASTER OHIO CITY SCH DIST</t>
  </si>
  <si>
    <t>NORTH ST PAUL MAPLEWOOD MINN INDPT SCH DIST NO 622</t>
  </si>
  <si>
    <t>WILL CNTY ILL SCH DIST NO 88 A RICHLAND</t>
  </si>
  <si>
    <t>HILTON HEAD IS S C SPL OBLIG</t>
  </si>
  <si>
    <t>MORGAN CNTY ALA BRD ED SCH TAX WTS</t>
  </si>
  <si>
    <t>NORTH HOUSTON DEV CORP TEX TAX INCREMENT CONTRACT</t>
  </si>
  <si>
    <t>UNIVERSITY N C CHAPEL HILL UNIV N C HOSP REV</t>
  </si>
  <si>
    <t>WESTERN PLACER CALIF UNI SCH DIST CTFS PARTN</t>
  </si>
  <si>
    <t>AFRICAN DEVELOPMENT BANK</t>
  </si>
  <si>
    <t>AMERICAN HONDA FINANCE CORP</t>
  </si>
  <si>
    <t>CREDIT SUISSE AG (NEW YORK BRANCH)</t>
  </si>
  <si>
    <t>PNC BANK NA</t>
  </si>
  <si>
    <t>ELLINGTON FINANCIAL INC</t>
  </si>
  <si>
    <t>MEDALLION BANK</t>
  </si>
  <si>
    <t>TRUIST FINANCIAL CORP</t>
  </si>
  <si>
    <t>BAXTER INTERNATIONAL ORD</t>
  </si>
  <si>
    <t>COMCAST CL A ORD</t>
  </si>
  <si>
    <t>RAYTHEON TECHNOLOGIES ORD</t>
  </si>
  <si>
    <t>FIRST CITIZENS BANCSHARES INC (DELAWARE)</t>
  </si>
  <si>
    <t>CALIFORNIA ST ENTERPRISE DEV AUTH CHARTER SCH REV</t>
  </si>
  <si>
    <t>FLORIDA DEV FIN CORP EDL FACS REV</t>
  </si>
  <si>
    <t>GERMAN SCHOOL BROOKLYN</t>
  </si>
  <si>
    <t>SAN MARCOS CALIF UNI SCH DIST</t>
  </si>
  <si>
    <t>ANAHEIM CALIF HSG &amp; PUB IMPT AUTH REV</t>
  </si>
  <si>
    <t>CLEVELAND OHIO PUB PWR SYS REV</t>
  </si>
  <si>
    <t>GRAND PARKWAY TRANSN CORP TEX SYS TOLL REV</t>
  </si>
  <si>
    <t>MANTECA CALIF REDEV AGY SUCCESSOR AGY TAX ALLOCATI</t>
  </si>
  <si>
    <t>RIVERSIDE CNTY CALIF PUB FING AUTH TAX ALLOC REV</t>
  </si>
  <si>
    <t>AMERICAN FINANCIAL GROUP INC</t>
  </si>
  <si>
    <t>CHEVRON PHILLIPS CHEMICAL COMPANY LLC</t>
  </si>
  <si>
    <t>GOLDMAN SACHS BDC INC</t>
  </si>
  <si>
    <t>IFM (US) COLONIAL PIPELINE 2 LLC</t>
  </si>
  <si>
    <t>LEVEL ONE BANCORP INC</t>
  </si>
  <si>
    <t>ORIGIN BANK</t>
  </si>
  <si>
    <t>PARKWAY BANCORP INC</t>
  </si>
  <si>
    <t>SYNOVUS BANK</t>
  </si>
  <si>
    <t>SYSCO CORP</t>
  </si>
  <si>
    <t>THE FUNDWORKS, LLC</t>
  </si>
  <si>
    <t>THERMO FISHER SCIENTIFIC INC</t>
  </si>
  <si>
    <t>UNITED PARCEL SERVICE INC</t>
  </si>
  <si>
    <t>VERITEX HOLDINGS INC</t>
  </si>
  <si>
    <t>VIACOMCBS INC</t>
  </si>
  <si>
    <t>BERKSHIRE HATHAWAY ENERGY CO</t>
  </si>
  <si>
    <t>CHARLES SCHWAB CORP</t>
  </si>
  <si>
    <t>COCA-COLA CO</t>
  </si>
  <si>
    <t>ECOLAB INC</t>
  </si>
  <si>
    <t>EXELON CORP</t>
  </si>
  <si>
    <t>EXXON MOBIL CORP</t>
  </si>
  <si>
    <t>FOX CORP</t>
  </si>
  <si>
    <t>GENERAL DYNAMICS CORP</t>
  </si>
  <si>
    <t>INTEL CORP</t>
  </si>
  <si>
    <t>MCDONALD'S CORP</t>
  </si>
  <si>
    <t>NORTHROP GRUMMAN CORP</t>
  </si>
  <si>
    <t>PROLOGIS LP</t>
  </si>
  <si>
    <t>WEYERHAEUSER CO</t>
  </si>
  <si>
    <t>ZIMMER BIOMET HOLDINGS INC</t>
  </si>
  <si>
    <t>FINNEYTOWN OHIO LOC SCH DIST</t>
  </si>
  <si>
    <t>HAMPTON TOWNSHIP PENNSYLVANIA</t>
  </si>
  <si>
    <t>WILSON CNTY KANS UNI SCH DIST NO 461</t>
  </si>
  <si>
    <t>GRANDVILLE MICH SAN SWR SYS REV</t>
  </si>
  <si>
    <t>JOPLIN MO INDL DEV AUTH HEALTH FACS REV</t>
  </si>
  <si>
    <t>MINNETONKA MINN INDPT SCH DIST NO 276 CTFS PARTN</t>
  </si>
  <si>
    <t>OHIO ST TPK COMMN TPK REV</t>
  </si>
  <si>
    <t>UNIVERSITY MASS BLDG AUTH REV</t>
  </si>
  <si>
    <t>WINSTON-SALEM N C LTD OBLIG</t>
  </si>
  <si>
    <t>KANE CNTY ILL SCH DIST NO 131 AURORA EAST SIDE</t>
  </si>
  <si>
    <t>NEWBURGH CITY N Y</t>
  </si>
  <si>
    <t>ESCAMBIA CNTY FLA HEALTH FACS AUTH HEALTH FAC REV</t>
  </si>
  <si>
    <t>UNIVERSITY WEST ALA UNIV REVS</t>
  </si>
  <si>
    <t>SOUTH CENT CONN REGL WTR AUTH WTR SYS REV</t>
  </si>
  <si>
    <t>UNION TWP OHIO CLERMONT CNTY CIC INC ECONOMIC DEV</t>
  </si>
  <si>
    <t>KOREA DEVELOPMENT BANK</t>
  </si>
  <si>
    <t>DEERE &amp; CO</t>
  </si>
  <si>
    <t>JOHN DEERE CAPITAL CORP</t>
  </si>
  <si>
    <t>TRUIST BANK</t>
  </si>
  <si>
    <t>MONDELEZ INTERNATIONAL CL A ORD</t>
  </si>
  <si>
    <t>PINNACLE WEST ORD</t>
  </si>
  <si>
    <t>VISTRA EQY WARRANT</t>
  </si>
  <si>
    <t>CRESTWOOD EQUITY PARTNERS UNT</t>
  </si>
  <si>
    <t>DCP MIDSTREAM UNT</t>
  </si>
  <si>
    <t>TARGA RESOURCES ORD</t>
  </si>
  <si>
    <t xml:space="preserve">     Total Energy MLP's</t>
  </si>
  <si>
    <t>COMPEER FINANCIAL ACA</t>
  </si>
  <si>
    <t>KORTH DIRECT MORTGAGE INC.</t>
  </si>
  <si>
    <t>ZIONS BANCORPORATION NA</t>
  </si>
  <si>
    <t>MASSACHUSETTS (COMMONWEALTH OF)</t>
  </si>
  <si>
    <t>CENTER LINE MICH PUB SCHS</t>
  </si>
  <si>
    <t>COOK &amp; WILL CNTYS ILL CMNTY COLLEGE DIST NO 515</t>
  </si>
  <si>
    <t>COOK CNTY ILL SCH DIST NO 078 ROSEMONT ELEM</t>
  </si>
  <si>
    <t>COOK CNTY ILL SCH DIST NO 105</t>
  </si>
  <si>
    <t>COOK CNTY ILL TWP HIGH SCH DIST NO 220</t>
  </si>
  <si>
    <t>COOK CNTY ILL TWP HIGH SCH DIST NO 227 RICH TWP</t>
  </si>
  <si>
    <t>HUNTINGTON WOODS MICH</t>
  </si>
  <si>
    <t>LAKE OHIO LOC SCH DIST STARK CNTY</t>
  </si>
  <si>
    <t>LORAIN CNTY OHIO</t>
  </si>
  <si>
    <t>MACON CNTY ILL SCH DIST NO 061 DECATUR</t>
  </si>
  <si>
    <t>OMAHA-DOUGLAS NEB PUB BLDG COMMN</t>
  </si>
  <si>
    <t>PERTH AMBOY N J</t>
  </si>
  <si>
    <t>SANGAMON LOGAN &amp; MENARD CNTYS ILL CMNTY UNIT SCH D</t>
  </si>
  <si>
    <t>SOUTH PARK PA SCH DIST</t>
  </si>
  <si>
    <t>ST CLAIR PA AREA SCH DIST</t>
  </si>
  <si>
    <t>WICKLIFFE OHIO CITY SCH DIST</t>
  </si>
  <si>
    <t>BAY CNTY FLA SCH BRD CTFS PARTN</t>
  </si>
  <si>
    <t>BRANCH CNTY MICH BLDG AUTH</t>
  </si>
  <si>
    <t>CITRUS CNTY FLA CAP IMPT REV</t>
  </si>
  <si>
    <t>CLARK PLEASANT IND MIDDLE SCH BLDG CORP</t>
  </si>
  <si>
    <t>DALLAS CNTY MO R-I SCH DIST CTFS PARTN</t>
  </si>
  <si>
    <t>GOODYEAR ARIZ WTR &amp; SWR REV</t>
  </si>
  <si>
    <t>GREAT LAKES WTR AUTH MICH WTR SUPPLY SYS REV</t>
  </si>
  <si>
    <t>LOWER COLO RIV AUTH TEX TRANSMISSION SVC CORP REV</t>
  </si>
  <si>
    <t>NEW JERSEY ST EDL FACS AUTH REV</t>
  </si>
  <si>
    <t>ONTARIO CALIF PENSION OBLIG</t>
  </si>
  <si>
    <t>PONTOTOC CNTY OKLA EDL FACS AUTH EDL FACS LEASE RE</t>
  </si>
  <si>
    <t>SPARTANBURG S C SAN SWR DIST SWR SYS REV</t>
  </si>
  <si>
    <t>TRIVIEW COLO MET DIST WTR &amp; WASTEWATER ENTERPRISE</t>
  </si>
  <si>
    <t>TUSCARAWAS VY OHIO LOC SCH DIST CTFS PARTN</t>
  </si>
  <si>
    <t>UNIVERSITY HOUSTON TEX UNIV REVS TAX EXEMPT IAM CO</t>
  </si>
  <si>
    <t>ADT SECURITY CORP</t>
  </si>
  <si>
    <t>ALLEGIANCE BANK</t>
  </si>
  <si>
    <t>ALPINE BANKS OF COLORADO</t>
  </si>
  <si>
    <t>AMERANT BANCORP INC</t>
  </si>
  <si>
    <t>ATLANTIC UNION BANKSHARES CORP</t>
  </si>
  <si>
    <t>BANK OZK</t>
  </si>
  <si>
    <t>BANKUNITED INC</t>
  </si>
  <si>
    <t>BBVA USA</t>
  </si>
  <si>
    <t>BOEING CO</t>
  </si>
  <si>
    <t>BOKF MERGER CORPORATION NUMBER SIXTEEN</t>
  </si>
  <si>
    <t>BROADCOM INC</t>
  </si>
  <si>
    <t>CAPSTAR FINANCIAL HOLDINGS INC</t>
  </si>
  <si>
    <t>CGCMT 2018-B2 C</t>
  </si>
  <si>
    <t>COLUMBIA BANKING SYSTEM INC</t>
  </si>
  <si>
    <t>COMM 2013-300P A1</t>
  </si>
  <si>
    <t>COMM 2013-300P C</t>
  </si>
  <si>
    <t>COMM 2013-CCRE12 AM</t>
  </si>
  <si>
    <t>COMM 2013-CCRE13 AM</t>
  </si>
  <si>
    <t>COMM 2013-CCRE7 AM</t>
  </si>
  <si>
    <t>COMM 2013-CCRE8 A5</t>
  </si>
  <si>
    <t>COMM 2014-CCRE14 AM</t>
  </si>
  <si>
    <t>COMM 2014-CCRE15 B</t>
  </si>
  <si>
    <t>COMM 2014-CCRE16 B</t>
  </si>
  <si>
    <t>COMM 2014-CCRE16 C</t>
  </si>
  <si>
    <t>COMM 2014-CCRE19 B</t>
  </si>
  <si>
    <t>COMM 2014-UBS2 C</t>
  </si>
  <si>
    <t>COOPERATIEVE RABOBANK UA</t>
  </si>
  <si>
    <t>DBCCR 2014-ARCP B</t>
  </si>
  <si>
    <t>DBCCR 2014-ARCP C</t>
  </si>
  <si>
    <t>DIVERSIFIED HEALTHCARE TRUST</t>
  </si>
  <si>
    <t>EAGLE BANCORP MONTANA INC</t>
  </si>
  <si>
    <t>EMBRAER NETHERLANDS FINANCE BV</t>
  </si>
  <si>
    <t>ENDURANCE SPECIALTY HOLDINGS LTD</t>
  </si>
  <si>
    <t>ENTERPRISE FINANCIAL SERVICES CORP</t>
  </si>
  <si>
    <t>EQM MIDSTREAM PARTNERS LP</t>
  </si>
  <si>
    <t>EQUITY BANCSHARES INC</t>
  </si>
  <si>
    <t>EXPEDIA GROUP INC</t>
  </si>
  <si>
    <t>FIRST BANCSHARES INC (MISSISSIPPI)</t>
  </si>
  <si>
    <t>FIRST BANK</t>
  </si>
  <si>
    <t>FIRST HORIZON BANK</t>
  </si>
  <si>
    <t>FIRST INTERSTATE BANCSYSTEM INC</t>
  </si>
  <si>
    <t>FIRSTSUN CAPITAL BANCORP</t>
  </si>
  <si>
    <t>FS KKR CAPITAL CORP</t>
  </si>
  <si>
    <t>GLOBAL PAYMENTS INC</t>
  </si>
  <si>
    <t>GSMS 2013-GCJ16 AS</t>
  </si>
  <si>
    <t>GSMS 2013-PEMB A</t>
  </si>
  <si>
    <t>GSMS 2014-GC20 B</t>
  </si>
  <si>
    <t>HEALTHPEAK PROPERTIES INC</t>
  </si>
  <si>
    <t>HOWMET AEROSPACE INC</t>
  </si>
  <si>
    <t>HUNTINGTON NATIONAL BANK</t>
  </si>
  <si>
    <t>JEFFERIES FINANCIAL GROUP INC</t>
  </si>
  <si>
    <t>JEFFERIES GROUP LLC</t>
  </si>
  <si>
    <t>JPMBB 2013-C12 A4</t>
  </si>
  <si>
    <t>JPMBB 2013-C12 A5</t>
  </si>
  <si>
    <t>JPMBB 2013-C17 AS</t>
  </si>
  <si>
    <t>JPMBB 2014-C19 B</t>
  </si>
  <si>
    <t>KLA CORP</t>
  </si>
  <si>
    <t>MERCY HEALTH (OHIO)</t>
  </si>
  <si>
    <t>MSBAM 2013-C12 AS</t>
  </si>
  <si>
    <t>MSBAM 2014-C17 B</t>
  </si>
  <si>
    <t>MSBAM 2014-C17 C</t>
  </si>
  <si>
    <t>NASDAQ INC</t>
  </si>
  <si>
    <t>NEWELL BRANDS INC</t>
  </si>
  <si>
    <t>OFFICE PROPERTIES INCOME TRUST</t>
  </si>
  <si>
    <t>OVINTIV INC</t>
  </si>
  <si>
    <t>PACIFIC PREMIER BANK</t>
  </si>
  <si>
    <t>PEOPLE'S UNITED FINANCIAL INC</t>
  </si>
  <si>
    <t>SANDY SPRING BANCORP INC</t>
  </si>
  <si>
    <t>SERVICE PROPERTIES TRUST</t>
  </si>
  <si>
    <t>SITE CENTERS CORP</t>
  </si>
  <si>
    <t>SIXTH STREET SPECIALTY LENDING INC</t>
  </si>
  <si>
    <t>SOUTH STATE CORP</t>
  </si>
  <si>
    <t>TAPESTRY INC</t>
  </si>
  <si>
    <t>TCG BDC, INC.</t>
  </si>
  <si>
    <t>TELSTRA CORPORATION LTD</t>
  </si>
  <si>
    <t>TENNESSEE GAS PIPELINE COMPANY LLC</t>
  </si>
  <si>
    <t>TIAA FSB HOLDINGS INC</t>
  </si>
  <si>
    <t>TRISTATE CAPITAL HOLDINGS INC</t>
  </si>
  <si>
    <t>UBSCM 2018-C10 C</t>
  </si>
  <si>
    <t>UBSCM 2018-C12 B</t>
  </si>
  <si>
    <t>UBSCM 2018-C8 C</t>
  </si>
  <si>
    <t>VERABANK, INC.</t>
  </si>
  <si>
    <t>WESBANCO INC</t>
  </si>
  <si>
    <t>WESTERN MIDSTREAM OPERATING LP</t>
  </si>
  <si>
    <t>WEYERHAEUSER COMPANY LTD</t>
  </si>
  <si>
    <t>WFCM 2013-BTC A</t>
  </si>
  <si>
    <t>WFRBS 2013-UBS1 AS</t>
  </si>
  <si>
    <t>WFRBS 2014-C19 AS</t>
  </si>
  <si>
    <t>MASSACHUSETTS MUTUAL LIFE INSURANCE CO</t>
  </si>
  <si>
    <t>LAKE COUNTY PORT AND ECONOMIC DEVELOPMENT AUTHORIT</t>
  </si>
  <si>
    <t>INTERBORO SCH DIST PA DELAWARE CNTY</t>
  </si>
  <si>
    <t>LAKE CNTY ILL CMNTY CONS SCH DIST NO 003</t>
  </si>
  <si>
    <t>ROCK ISLAND CNTY ILL SCH DIST NO 041 ROCK ISLAND</t>
  </si>
  <si>
    <t>SANGAMON CNTY ILL SCH DIST NO 186 SPRINGFIELD</t>
  </si>
  <si>
    <t>MICHIGAN FIN AUTH LTD OBLIG REV</t>
  </si>
  <si>
    <t>TRUCKEE MEADOWS NEV WTR AUTH WTR REV IAM COML PAPE</t>
  </si>
  <si>
    <t>YAVAPAI CNTY ARIZ JAIL DIST REV</t>
  </si>
  <si>
    <t>BURLINGTON RESOURCES LLC</t>
  </si>
  <si>
    <t>TRAVELERS COMPANIES INC</t>
  </si>
  <si>
    <t>OTTUMWA IOWA</t>
  </si>
  <si>
    <t>CHICAGO ILL PK DIST</t>
  </si>
  <si>
    <t>FOWLER CALIF UNI SCH DIST</t>
  </si>
  <si>
    <t>KEYSTONE PA CENT SCH DIST</t>
  </si>
  <si>
    <t>LYNN CITY OF</t>
  </si>
  <si>
    <t>MADISON &amp; JERSEY CNTYS ILL CMNTY UNIT SCH DIST NO</t>
  </si>
  <si>
    <t>MARICOPA CNTY ARIZ UNI SCH DIST NO 090 SADDLE MTN</t>
  </si>
  <si>
    <t>RIO GRANDE CITY TEX</t>
  </si>
  <si>
    <t>STETSON RIDGE MET DIST NO 3 COLO</t>
  </si>
  <si>
    <t>BIRMINGHAM ALA ARPT AUTH ARPT REV</t>
  </si>
  <si>
    <t>BOZEMAN MONT TAX INCREMENT URBAN RENEWAL REV</t>
  </si>
  <si>
    <t>CALIFORNIA HEALTH FACS FING AUTH REV</t>
  </si>
  <si>
    <t>CALIFORNIA MUN FIN AUTH REV</t>
  </si>
  <si>
    <t>COLORADO WTR RES &amp; PWR DEV AUTH WTR RES REV</t>
  </si>
  <si>
    <t>EASTERN GATEWAY CMNTY COLLEGE DIST OHIO GEN RCPTS</t>
  </si>
  <si>
    <t>LYNWOOD CALIF UTIL AUTH ENTERPRISE REV</t>
  </si>
  <si>
    <t>MONROE CNTY GA PUB FACS AUTH REV</t>
  </si>
  <si>
    <t>PORT GTR CINCINNATI DEV AUTH OHIO REV</t>
  </si>
  <si>
    <t>RIVERSIDE CNTY CALIF PENSION OBLIG</t>
  </si>
  <si>
    <t>SACRAMENTO CALIF WTR REV</t>
  </si>
  <si>
    <t>SHARONVILLE OHIO SPL OBLIG REV</t>
  </si>
  <si>
    <t>SHERMAN CNTY KANS PUB BLDG COMMN REV</t>
  </si>
  <si>
    <t>SPARTANBURG S C REGL HEALTH SVCS INC HOSP REV</t>
  </si>
  <si>
    <t>SUNMAN-DEARBORN IND HIGH SCH BLDG CORP</t>
  </si>
  <si>
    <t>SUPERIOR OPEN SPACE SALES &amp; USE TAX COLO REV</t>
  </si>
  <si>
    <t>WISCONSIN ST HEALTH &amp; EDL FACS AUTH REV</t>
  </si>
  <si>
    <t>CPPIB CAPITAL INC</t>
  </si>
  <si>
    <t>GFUND 2017-1 A1A</t>
  </si>
  <si>
    <t>LAN 2020-1 1A</t>
  </si>
  <si>
    <t>SMI 2019-1 1A</t>
  </si>
  <si>
    <t>YAKIMA WASH</t>
  </si>
  <si>
    <t>EL MONTE CALIF PUB FING AUTH LEASE REV</t>
  </si>
  <si>
    <t>MONTEBELLO CALIF PENSION OBLIG</t>
  </si>
  <si>
    <t>AMTT 2013-2A 2A</t>
  </si>
  <si>
    <t>ANDEAVOR LLC</t>
  </si>
  <si>
    <t>APTIV PLC</t>
  </si>
  <si>
    <t>BAKER HUGHES HOLDINGS LLC</t>
  </si>
  <si>
    <t>BARRICK (PD) AUSTRALIA FINANCE PTY LTD</t>
  </si>
  <si>
    <t>BARRICK GOLD FINANCE CO</t>
  </si>
  <si>
    <t>BBCMS 2019-C4 C</t>
  </si>
  <si>
    <t>BBSG 2016-MRP B</t>
  </si>
  <si>
    <t>BOOKING HOLDINGS INC</t>
  </si>
  <si>
    <t>BWAY 2013-1515 A2</t>
  </si>
  <si>
    <t>BWAY 2015-1740 D</t>
  </si>
  <si>
    <t>CD 2018-CD7 AM</t>
  </si>
  <si>
    <t>CD 2019-CD8 C</t>
  </si>
  <si>
    <t>CFCRE 2016-C4 AM</t>
  </si>
  <si>
    <t>CGCMT 2014-GC19 B</t>
  </si>
  <si>
    <t>CGCMT 2014-GC19 C</t>
  </si>
  <si>
    <t>CH ROBINSON WORLDWIDE INC</t>
  </si>
  <si>
    <t>COMISION FEDERAL DE ELECTRICIDAD</t>
  </si>
  <si>
    <t>COMM 2012-CCRE1 A3</t>
  </si>
  <si>
    <t>COMM 2012-CCRE2 A4</t>
  </si>
  <si>
    <t>COMM 2012-LTRT A2</t>
  </si>
  <si>
    <t>COMM 2013-300P B</t>
  </si>
  <si>
    <t>COMM 2013-CCRE10 AM</t>
  </si>
  <si>
    <t>COMM 2013-CCRE11 AM</t>
  </si>
  <si>
    <t>COMM 2013-CCRE12 B</t>
  </si>
  <si>
    <t>COMM 2013-CCRE6 B</t>
  </si>
  <si>
    <t>COMM 2013-LC13 AM</t>
  </si>
  <si>
    <t>COMM 2014-CCRE14 B</t>
  </si>
  <si>
    <t>COMM 2014-CCRE17 B</t>
  </si>
  <si>
    <t>COMM 2014-UBS2 B</t>
  </si>
  <si>
    <t>COMM 2014-UBS4 B</t>
  </si>
  <si>
    <t>COMM 2014-UBS4 C</t>
  </si>
  <si>
    <t>COMM 2014-UBS5 B</t>
  </si>
  <si>
    <t>COMM 2014-UBS5 C</t>
  </si>
  <si>
    <t>COMM 2015-CCRE22 AM</t>
  </si>
  <si>
    <t>COMM 2015-CCRE23 AM</t>
  </si>
  <si>
    <t>COMM 2015-CCRE26 A3</t>
  </si>
  <si>
    <t>COMM 2015-CCRE26 A4</t>
  </si>
  <si>
    <t>COMM 2015-CCRE26 AM</t>
  </si>
  <si>
    <t>COMM 2015-CCRE27 AM</t>
  </si>
  <si>
    <t>COMM 2015-DC1 AM</t>
  </si>
  <si>
    <t>COMM 2015-LC19 AM</t>
  </si>
  <si>
    <t>COMM 2015-LC19 B</t>
  </si>
  <si>
    <t>COMM 2015-LC19 C</t>
  </si>
  <si>
    <t>CSAIL 2015-C2 AS</t>
  </si>
  <si>
    <t>CVSPAS 2011 CTF</t>
  </si>
  <si>
    <t>DOMINION ENERGY INC</t>
  </si>
  <si>
    <t>DOMINION ENERGY SOUTH CAROLINA INC</t>
  </si>
  <si>
    <t>DUPONT DE NEMOURS INC</t>
  </si>
  <si>
    <t>EATON CORP</t>
  </si>
  <si>
    <t>EQUITABLE HOLDINGS INC</t>
  </si>
  <si>
    <t>ESTEE LAUDER COMPANIES INC</t>
  </si>
  <si>
    <t>GSMS 2012-GCJ7 A4</t>
  </si>
  <si>
    <t>JPMBB 2013-C14 AS</t>
  </si>
  <si>
    <t>JPMBB 2014-C19 AS</t>
  </si>
  <si>
    <t>JPMCC 2012-CIBX A4</t>
  </si>
  <si>
    <t>JPMCC 2013-C13 A4</t>
  </si>
  <si>
    <t>JPMDB 2016-C2 AS</t>
  </si>
  <si>
    <t>KOHLS CORP</t>
  </si>
  <si>
    <t>LEGGETT &amp; PLATT INC</t>
  </si>
  <si>
    <t>MAD 2015-11MD A</t>
  </si>
  <si>
    <t>MARTIN MARIETTA MATERIALS INC</t>
  </si>
  <si>
    <t>MSBAM 2012-C5 A4</t>
  </si>
  <si>
    <t>MSBAM 2012-CKSV A2</t>
  </si>
  <si>
    <t>MSBAM 2013-C12 B</t>
  </si>
  <si>
    <t>MSBAM 2014-C14 B</t>
  </si>
  <si>
    <t>MSBAM 2014-C14 C</t>
  </si>
  <si>
    <t>MSBAM 2014-C15 B</t>
  </si>
  <si>
    <t>MSBAM 2015-C23 B</t>
  </si>
  <si>
    <t>MSBAM 2016-C28 AS</t>
  </si>
  <si>
    <t>MSBAM 2016-C28 B</t>
  </si>
  <si>
    <t>MSBAM 2016-C29 B</t>
  </si>
  <si>
    <t>MSC 2012-STAR A2</t>
  </si>
  <si>
    <t>NATIONAL RURAL UTILITIES COOPERATIVE FINANCE CORP</t>
  </si>
  <si>
    <t>NEWMONT CORPORATION</t>
  </si>
  <si>
    <t>ONEOK INC</t>
  </si>
  <si>
    <t>PETROBRAS GLOBAL FINANCE BV</t>
  </si>
  <si>
    <t>RAYTHEON TECHNOLOGIES CORP</t>
  </si>
  <si>
    <t>RETAIL OPPORTUNITY INVESTMENTS PARTNERSHIP LP</t>
  </si>
  <si>
    <t>ROSS STORES INC</t>
  </si>
  <si>
    <t>SABINE PASS LIQUEFACTION LLC</t>
  </si>
  <si>
    <t>SGCMS 2016-C5 B</t>
  </si>
  <si>
    <t>SOUTHWEST AIRLINES CO</t>
  </si>
  <si>
    <t>TECK RESOURCES LTD</t>
  </si>
  <si>
    <t>TTX CO</t>
  </si>
  <si>
    <t>UBSBB 2012-C2 A4</t>
  </si>
  <si>
    <t>UBSCM 2018-C13 AS</t>
  </si>
  <si>
    <t>UBSCM 2018-C15 AS</t>
  </si>
  <si>
    <t>UBSCM 2018-C9 B</t>
  </si>
  <si>
    <t>UBSCM 2019-C16 C</t>
  </si>
  <si>
    <t>UNION CARBIDE CORP</t>
  </si>
  <si>
    <t>VMWARE INC</t>
  </si>
  <si>
    <t>WFCM 2013-LC12 AS</t>
  </si>
  <si>
    <t>WFCM 2015-C28 AS</t>
  </si>
  <si>
    <t>WFCM 2015-LC20 B</t>
  </si>
  <si>
    <t>WFCM 2015-LC22 A4</t>
  </si>
  <si>
    <t>WFCM 2016-C34 AS</t>
  </si>
  <si>
    <t>WFRBS 2012-C7 A2</t>
  </si>
  <si>
    <t>WFRBS 2012-C8 A3</t>
  </si>
  <si>
    <t>WFRBS 2013-C13 AS</t>
  </si>
  <si>
    <t>WFRBS 2013-C14 AS</t>
  </si>
  <si>
    <t>WFRBS 2013-C18 AS</t>
  </si>
  <si>
    <t>WFRBS 2013-UBS1 B</t>
  </si>
  <si>
    <t>WFRBS 2014-C19 B</t>
  </si>
  <si>
    <t>WFRBS 2014-C20 B</t>
  </si>
  <si>
    <t>WFRBS 2014-C22 C</t>
  </si>
  <si>
    <t>WFRBS 2014-LC14 B</t>
  </si>
  <si>
    <t>METROPOLITAN LIFE INSURANCE CO</t>
  </si>
  <si>
    <t>OHIO NATIONAL FINANCIAL SERVICES INC</t>
  </si>
  <si>
    <t>NEXTERA ENERGY PARTNERS UNT</t>
  </si>
  <si>
    <t>CNB FINANCIAL CORP</t>
  </si>
  <si>
    <t>REPUBLIC FIRST BANCORP, INC.</t>
  </si>
  <si>
    <t>BENTWORTH SCH DIST PA</t>
  </si>
  <si>
    <t>CASTLE OAKS MET DIST NO 3 COLO</t>
  </si>
  <si>
    <t>COOK CNTY ILL SCH DIST NO 094</t>
  </si>
  <si>
    <t>DESERT CALIF CMNTY COLLEGE DIST</t>
  </si>
  <si>
    <t>PINE-RICHLAND SCH DIST PA</t>
  </si>
  <si>
    <t>ROCK ISLAND CNTY ILL MET ARPT AUTH REV</t>
  </si>
  <si>
    <t>CITY OF SAN ANTONIO TEXAS</t>
  </si>
  <si>
    <t>COOSA VY WTR SUPPLY DIST INC ALA WTR REV</t>
  </si>
  <si>
    <t>HILLSDALE OHIO LOC SCH DIST CTFS PARTN</t>
  </si>
  <si>
    <t>JEA FLA WTR &amp; SWR SYS REV</t>
  </si>
  <si>
    <t>JEFFERSON CALIF UN HIGH SCH DIST CTFS PARTN</t>
  </si>
  <si>
    <t>KOKOMO IND LOC INCOME TAX REV</t>
  </si>
  <si>
    <t>MEDFORD ORE HOSP FACS AUTH REV</t>
  </si>
  <si>
    <t>ORANGE CALIF PUB FACS FING AUTH LEASE REV</t>
  </si>
  <si>
    <t>PERRY OHIO LOC SCH DIST CTFS PARTN</t>
  </si>
  <si>
    <t>RIVER IS PUB FING AUTH CALIF LATHROP IRR DIST ELEC</t>
  </si>
  <si>
    <t>SCOTTSBORO ALA WTRWKS SWR &amp; GAS BRD WTR SWR &amp; GAS</t>
  </si>
  <si>
    <t>UNIVERSITY ALASKA UNIV REVS</t>
  </si>
  <si>
    <t>VERMILION OHIO LOC SCH DIST CTFS PARTN</t>
  </si>
  <si>
    <t>COLORADO EDL &amp; CULTURAL FACS AUTH REV</t>
  </si>
  <si>
    <t>ROCKFORD ILL</t>
  </si>
  <si>
    <t>FIRESTONE COLO WTR ENERPRISE REV</t>
  </si>
  <si>
    <t>GULFGATE REDEV AUTH TEX TAX INCREMENT CONTRACT REV</t>
  </si>
  <si>
    <t>LAGRANGE CNTY IND REGL UTIL DIST SEW WKS REV</t>
  </si>
  <si>
    <t>ADDISON PARK DIST ILL</t>
  </si>
  <si>
    <t>ALLEGHENY CNTY PA</t>
  </si>
  <si>
    <t>CADENCE CMNTY FACS DIST ARIZ</t>
  </si>
  <si>
    <t>CLATSOP CNTY ORE SCH DIST NO 010</t>
  </si>
  <si>
    <t>COOK CNTY ILL SCH DIST NO 087 BERKELEY</t>
  </si>
  <si>
    <t>CRYSTAL VY COLO MET DIST NO 2</t>
  </si>
  <si>
    <t>EASTMARK CMNTY FACS DIST NO 1 ARIZ</t>
  </si>
  <si>
    <t>HARRIS CNTY TEX MUN UTIL DIST NO 287</t>
  </si>
  <si>
    <t>HERMISTON ORE</t>
  </si>
  <si>
    <t>KENDALL CNTY ILL CMNTY UNIT SCH DIST NO 88 PLANO</t>
  </si>
  <si>
    <t>MC FARLAND CALIF UNI SCH DIST</t>
  </si>
  <si>
    <t>MONROE MICH PUB SCHS</t>
  </si>
  <si>
    <t>MOUNT VERNON ILL</t>
  </si>
  <si>
    <t>NATOMAS UNI SCH DIST CALIF</t>
  </si>
  <si>
    <t>POUDRE TECH MET DIST COLO UNLIMITED PPTY TAX SUPPO</t>
  </si>
  <si>
    <t>SAN YSIDRO CALIF SCH DIST</t>
  </si>
  <si>
    <t>SAUGUS CALIF UN SCH DIST SCH FACS IMPT DIST NO 201</t>
  </si>
  <si>
    <t>TAZEWELL CNTY ILL CMNTY HIGH SCH DIST NO 303 PEKIN</t>
  </si>
  <si>
    <t>TROY OHIO</t>
  </si>
  <si>
    <t>UPPER DARBY PA SCH DIST</t>
  </si>
  <si>
    <t>WILLARD OHIO CITY SCH DIST</t>
  </si>
  <si>
    <t>WYOMING MICH PUB SCHS</t>
  </si>
  <si>
    <t>ARIZONA INDL DEV AUTH HOSP REV</t>
  </si>
  <si>
    <t>ARLINGTON TEX HIGHER ED FIN CORP ED REV</t>
  </si>
  <si>
    <t>BROOME CNTY N Y LOC DEV CORP REV</t>
  </si>
  <si>
    <t>BROWARD CNTY FLA HALF-CENT SALES TAX REV</t>
  </si>
  <si>
    <t>CENTRAL TEX REGL MOBILITY AUTH REV</t>
  </si>
  <si>
    <t>FAIRLESS OHIO LOC SCH DIST CTFS PARTN</t>
  </si>
  <si>
    <t>HAZELWOOD MO SCH DIST CTFS PARTN</t>
  </si>
  <si>
    <t>JEA FLA ELEC SYS REV</t>
  </si>
  <si>
    <t>LOUISVILLE/JEFFERSON CNTY KY METRO GOVT REV</t>
  </si>
  <si>
    <t>MADERA CNTY CALIF PUB FING AUTH LEASE REV</t>
  </si>
  <si>
    <t>MOUNT HEALTHY OHIO CITY SCH DIST CTFS PARTN</t>
  </si>
  <si>
    <t>MOUNTAINTOP AREA JT SAN AUTH PA SWR REV</t>
  </si>
  <si>
    <t>NEW HAMPSHIRE ST BUSINESS FIN AUTH WTR FAC REV</t>
  </si>
  <si>
    <t>NEW MEXICO ST HOSP EQUIP LN COUNCIL HOSP REV</t>
  </si>
  <si>
    <t>NEW YORK N Y CITY HSG DEV CORP MULTIFAMILY HSG REV</t>
  </si>
  <si>
    <t>ORCHARD FARM R-V SCH DIST MO CTFS PARTN</t>
  </si>
  <si>
    <t>PANAMA CITY BEACH FLA CAP IMPT REV</t>
  </si>
  <si>
    <t>SAN JOSE CALIF FING AUTH LEASE REV</t>
  </si>
  <si>
    <t>TERRE HAUTE IND SAN DIST REV</t>
  </si>
  <si>
    <t>TERREBONNE LEVEE &amp; CONSV DIST LA PUB IMPT SALES TA</t>
  </si>
  <si>
    <t>WILKINSBURG PENN PA JT WTR AUTH WTR REV</t>
  </si>
  <si>
    <t>ARENA FINANCE II LLC</t>
  </si>
  <si>
    <t>AXOS FINANCIAL INC</t>
  </si>
  <si>
    <t>COMMUNITY FINANCIAL SERVICES, INC.</t>
  </si>
  <si>
    <t>E*TRADE FINANCIAL LLC</t>
  </si>
  <si>
    <t>EVANS BANCORP INC</t>
  </si>
  <si>
    <t>FB FINANCIAL CORP</t>
  </si>
  <si>
    <t>FIRST BANK 4.50 FIXED TO FLOAT 9/1/2030</t>
  </si>
  <si>
    <t>FIRST EAGLE ALTERNATIVE CAPITAL BDC INC</t>
  </si>
  <si>
    <t>FLNG LIQUEFACTION 2, LLC</t>
  </si>
  <si>
    <t>HAPPY BANCSHARES, INC.</t>
  </si>
  <si>
    <t>HERITAGE SOUTHEAST BANCORPORATION INC.</t>
  </si>
  <si>
    <t>LOWE'S COMPANIES INC</t>
  </si>
  <si>
    <t>MIDWESTONE FINANCIAL GROUP INC (IOWA)</t>
  </si>
  <si>
    <t>RELIANCE INDUSTRIES LTD</t>
  </si>
  <si>
    <t>MIRACOSTA CALIF CMNTY COLLEGE DIST</t>
  </si>
  <si>
    <t>NORTHWOOD OHIO LOC SCH DIST</t>
  </si>
  <si>
    <t>CALEXICO CALIF FING AUTH WASTEWATER REV</t>
  </si>
  <si>
    <t>MONTGOMERY CNTY ALA CMNTY COOP DIST REV</t>
  </si>
  <si>
    <t>ST CHARLES MO CTFS PARTN</t>
  </si>
  <si>
    <t>BANCORP INC</t>
  </si>
  <si>
    <t>CAROL STREAM ILL PK DIST</t>
  </si>
  <si>
    <t>WASHINGTON CALIF UNI SCH DIST FRESNO CNTY</t>
  </si>
  <si>
    <t>BANNING CALIF REDEV AGY SUCCESSOR AGY TAX ALLOCATI</t>
  </si>
  <si>
    <t>CLOVERLEAF OHIO LOC SCH DIST CTFS PARTN</t>
  </si>
  <si>
    <t>DANA POINT CALIF CMNTY FACS DIST SPL TAX</t>
  </si>
  <si>
    <t>FLORENCE S C PUB FACS CORP INSTALLMENT PUR REV</t>
  </si>
  <si>
    <t>GAINESVILLE FLA SPL OBLIG</t>
  </si>
  <si>
    <t>HAMILTON OHIO SPL OBLIG NONTAX REV</t>
  </si>
  <si>
    <t>HIDALGO CNTY TEX REGL MOBILITY AUTH VEH REGISTRATI</t>
  </si>
  <si>
    <t>ONONDAGA N Y CIVIC DEV CORP REV</t>
  </si>
  <si>
    <t>SEVIER CNTY ARK SALES &amp; USE TAX</t>
  </si>
  <si>
    <t>FLOWSERVE CORP</t>
  </si>
  <si>
    <t>NISSAN MOTOR CO LTD</t>
  </si>
  <si>
    <t>SHERWIN-WILLIAMS CONTROL TRUST-2017</t>
  </si>
  <si>
    <t>TRITON CONTAINER INTERNATIONAL LIMITED</t>
  </si>
  <si>
    <t>ASIAN DEVELOPMENT BANK</t>
  </si>
  <si>
    <t>DANSKE BANK A/S</t>
  </si>
  <si>
    <t>NATIONAL BANK OF CANADA</t>
  </si>
  <si>
    <t>NESTLE HOLDINGS INC</t>
  </si>
  <si>
    <t>SKANDINAVISKA ENSKILDA BANKEN AB</t>
  </si>
  <si>
    <t>VIATRIS ORD</t>
  </si>
  <si>
    <t>NORTHPOINTE BANCSHARES INC</t>
  </si>
  <si>
    <t>SIGNATURE BANK</t>
  </si>
  <si>
    <t>MOUNTAIN HSE FING AUTH CALIF UTIL SYS REV</t>
  </si>
  <si>
    <t>INTACT US HOLDINGS INC</t>
  </si>
  <si>
    <t>MARICOPA CNTY ARIZ INDL DEV AUTH EDL FACS REV</t>
  </si>
  <si>
    <t>MERCER CNTY PA INDL DEV AUTH COLLEGE REV</t>
  </si>
  <si>
    <t>HUNT TEX MEM HOSP DIST</t>
  </si>
  <si>
    <t>MELROSE PARK ILL</t>
  </si>
  <si>
    <t>MONTGOMERY &amp; MACOUPIN CNTYS ILL CMNTY UNIT SCH DIS</t>
  </si>
  <si>
    <t>WEST FELICIANA PARISH LA PARISHWIDE CONS SCH DIST</t>
  </si>
  <si>
    <t>WOODFORD MCLEAN &amp; LIVINGSTON CNTYS ILL CMNTY UNIT</t>
  </si>
  <si>
    <t>BERNE UN OHIO LOC SCH DIST CTFS PARTN</t>
  </si>
  <si>
    <t>BETHEL OHIO LOC SCH DIST CTFS PARTN</t>
  </si>
  <si>
    <t>HILLSBOROUGH CNTY FLA INDL DEV AUTH HOSP REV</t>
  </si>
  <si>
    <t>HOLLYWOOD BEACH CMNTY DEV DIST I FLA REV</t>
  </si>
  <si>
    <t>HUDSON CNTY N J IMPT AUTH  LEASE REV</t>
  </si>
  <si>
    <t>IOWA HIGHER ED LN AUTH REV</t>
  </si>
  <si>
    <t>LAKE WORTH BEACH FLA CONS UTIL REV</t>
  </si>
  <si>
    <t>MUNICIPAL ELEC AUTH GA</t>
  </si>
  <si>
    <t>OKANOGAN CNTY WASH PUB UTIL DIST NO 001 ELEC SYS R</t>
  </si>
  <si>
    <t>PICKENS CNTY ALA WTR AUTH WTR REV</t>
  </si>
  <si>
    <t>UPPER EAGLE REGL WTR AUTH COLO REV</t>
  </si>
  <si>
    <t>VIRGINIA ST PUB SCH AUTH SCH FING</t>
  </si>
  <si>
    <t>WILLIAMSBURG CNTY S C PUB FACS CORP INSTALLMENT PU</t>
  </si>
  <si>
    <t>ATLANTIC CAPITAL BANCSHARES INC</t>
  </si>
  <si>
    <t>BLACKROCK TCP CAPITAL CORP</t>
  </si>
  <si>
    <t>CBC BANCORP</t>
  </si>
  <si>
    <t>EVERGREEN BANCSHARES, INC.</t>
  </si>
  <si>
    <t>GLADSTONE CAPITAL CORP</t>
  </si>
  <si>
    <t>HERCULES CAPITAL, INC.</t>
  </si>
  <si>
    <t>IFB BANCORP, INC.</t>
  </si>
  <si>
    <t>MARKET STREET BANCSHARES, INC.</t>
  </si>
  <si>
    <t>MCREIF SUBREIT, LLC</t>
  </si>
  <si>
    <t>MM FINISHED LOTS HOLDINGS 3 LLC</t>
  </si>
  <si>
    <t>NEWPORT REALTY TRUST INC</t>
  </si>
  <si>
    <t>NEXPOINT REIT OP LP</t>
  </si>
  <si>
    <t>OBSIDIAN INSURANCE HOLDINGS, INC.</t>
  </si>
  <si>
    <t>RIO FINL SVCS | 5.250% DUE 11/01/30</t>
  </si>
  <si>
    <t>SHORE BANCSHARES, INC.</t>
  </si>
  <si>
    <t>TARGETED LEASE CAPITAL, LLC</t>
  </si>
  <si>
    <t>COOK CNTY ILL HIGH SCH DIST NO 215 THORNTON</t>
  </si>
  <si>
    <t>BLOOMFIELD IND SCH BLDG CORP</t>
  </si>
  <si>
    <t>MASON CITY IOWA CMNTY SCH DIST SCH INFRASTRUCTURE</t>
  </si>
  <si>
    <t>BREWTON ALA</t>
  </si>
  <si>
    <t>CLACKAMAS CNTY ORE SCH DIST NO 62 C OREGON CITY</t>
  </si>
  <si>
    <t>COVENTRY OHIO LOC SCH DIST SUMMIT CNTY</t>
  </si>
  <si>
    <t>EARLIMART CALIF ELEM SCH DIST</t>
  </si>
  <si>
    <t>EATON COLO AREA PK &amp; REC DIST</t>
  </si>
  <si>
    <t>EVERGREEN ALA</t>
  </si>
  <si>
    <t>FREEPORT ILL</t>
  </si>
  <si>
    <t>KINGSWAY N J REGL SCH DIST</t>
  </si>
  <si>
    <t>MC HENRY ILL</t>
  </si>
  <si>
    <t>RICHLAND CNTY OHIO</t>
  </si>
  <si>
    <t>SAVANNA CALIF ELEM SCH DIST</t>
  </si>
  <si>
    <t>ANCHORAGE ALASKA PORT REV</t>
  </si>
  <si>
    <t>ARCADIA CALIF PENSION OBLIG</t>
  </si>
  <si>
    <t>BREA CALIF WTR REV</t>
  </si>
  <si>
    <t>DENVER COLO CITY &amp; CNTY HSG AUTH REV</t>
  </si>
  <si>
    <t>GILA CNTY ARIZ REV OBLIGS</t>
  </si>
  <si>
    <t>HARRIS CNTY TEX CULTURAL ED FACS FIN CORP REV</t>
  </si>
  <si>
    <t>HOCKING TECHNICAL COLLEGE OHIO GEN RCPTS</t>
  </si>
  <si>
    <t>MOSAIC DIST CMNTY DEV AUTH VA REV</t>
  </si>
  <si>
    <t>PALMDALE CALIF WTR DIST WTR REV</t>
  </si>
  <si>
    <t>PENDER CNTY N C LTD OBLIG</t>
  </si>
  <si>
    <t>SALINAS CALIF WASTEWATER REV</t>
  </si>
  <si>
    <t>TARRANT CNTY TEX CULTURAL ED FACS FIN CORP HOSP RE</t>
  </si>
  <si>
    <t>VIA MET TRAN ADVANCED TRANSN DIST TEX SALES TAX RE</t>
  </si>
  <si>
    <t>WESTMINSTER CALIF REDEV AGY SUCCESSOR AGY TAX ALLO</t>
  </si>
  <si>
    <t>PUBLIC SERVICE ENTERPRISE GROUP INC</t>
  </si>
  <si>
    <t>PEPSICO INC</t>
  </si>
  <si>
    <t>ROYAL BANK OF CANADA</t>
  </si>
  <si>
    <t>HL ACQUISITION, INC SERIES SEED PREFERRED</t>
  </si>
  <si>
    <t>MERCHANTS BANCORP</t>
  </si>
  <si>
    <t>UNITED FIDELITY BANK, FSB</t>
  </si>
  <si>
    <t>ADDISON ILL FIRE PROTN DIST NO 1</t>
  </si>
  <si>
    <t>BRADLEY ILL</t>
  </si>
  <si>
    <t>CENTRAL COLO WTR CONSERVANCY DIST ADAMS MORGAN &amp; W</t>
  </si>
  <si>
    <t>JEFFERSON CNTY PA</t>
  </si>
  <si>
    <t>LEWIS POINTE MET DIST COLO</t>
  </si>
  <si>
    <t>MADISON MICH DIST PUB SCHS</t>
  </si>
  <si>
    <t>MC CABE CALIF UN ELEM SCH DIST</t>
  </si>
  <si>
    <t>NORTHRIDGE OHIO LOC SCH DIST MONTGOMERY CNTY</t>
  </si>
  <si>
    <t>CHULA VISTA CALIF PENSION OBLIG</t>
  </si>
  <si>
    <t>CLOVIS CALIF PUB FING AUTH LEASE REV</t>
  </si>
  <si>
    <t>PARKER CNTY TEX JR COLLEGE DIST CONS FD REV</t>
  </si>
  <si>
    <t>UPTOWN DEV AUTH TEX TAX INCREMENT CONTRACT REV</t>
  </si>
  <si>
    <t>VERMONT HSG FIN AGY MULTI FAMILY</t>
  </si>
  <si>
    <t>BALL CORP</t>
  </si>
  <si>
    <t>CARRINGTON HOLDING COMPANY LLC</t>
  </si>
  <si>
    <t>COMMERCIAL METALS CO</t>
  </si>
  <si>
    <t>FMG RESOURCES (AUGUST 2006) PTY LTD</t>
  </si>
  <si>
    <t>MASTEC INC</t>
  </si>
  <si>
    <t>MATTEL INC</t>
  </si>
  <si>
    <t>NUSTAR LOGISTICS LP</t>
  </si>
  <si>
    <t>TARGA RESOURCES PARTNERS LP</t>
  </si>
  <si>
    <t>PUBLIC FIN AUTH WIS CHARTER SCH REV</t>
  </si>
  <si>
    <t>ALLIANCE FUNDING GROUP, INC.</t>
  </si>
  <si>
    <t>RIVER FINANCIAL CORP</t>
  </si>
  <si>
    <t>DUQUESNE PA SCH DIST</t>
  </si>
  <si>
    <t>CALIFORNIA PUB FIN AUTH REV</t>
  </si>
  <si>
    <t>HARRIS CNTY TEX</t>
  </si>
  <si>
    <t>NEW YORK ST DORM AUTH REVS ST SUPPORTED DEBT</t>
  </si>
  <si>
    <t>PROVIDENCE R I REDEV AGY SPL OBLIG</t>
  </si>
  <si>
    <t>SILICON VY CLEAN WTR CALIF WASTEWTR REV</t>
  </si>
  <si>
    <t>CION INVESTMENT CORPORATION</t>
  </si>
  <si>
    <t>CONOCOPHILLIPS</t>
  </si>
  <si>
    <t>FIRST TRUST CORP</t>
  </si>
  <si>
    <t>GLADSTONE INVESTMENT CORP</t>
  </si>
  <si>
    <t>GRAPHIC PACKAGING INTERNATIONAL LLC</t>
  </si>
  <si>
    <t>GREEN BRICK PARTNERS, INC.</t>
  </si>
  <si>
    <t>Hercules Capital Inc</t>
  </si>
  <si>
    <t>HESS MIDSTREAM OPERATIONS LP</t>
  </si>
  <si>
    <t>HORIZON TECHNOLOGY FINANCE CORP</t>
  </si>
  <si>
    <t>KB HOME</t>
  </si>
  <si>
    <t>LAMB WESTON HOLDINGS INC</t>
  </si>
  <si>
    <t>LUMEN TECHNOLOGIES INC</t>
  </si>
  <si>
    <t>MABREY BANCORPORATION, INC.</t>
  </si>
  <si>
    <t>MBS SPV I, LLC</t>
  </si>
  <si>
    <t>NATIONAL HOCKEY LEAGUE NOTE</t>
  </si>
  <si>
    <t>NEWTEK BUSINESS SERVICES CORP</t>
  </si>
  <si>
    <t>OFS CAPITAL CORP</t>
  </si>
  <si>
    <t>PERTH AIRPORT PTY LTD</t>
  </si>
  <si>
    <t>PRIMIS FINANCIAL CORP</t>
  </si>
  <si>
    <t>Ryman Healthcare Ltd</t>
  </si>
  <si>
    <t>SLR INVESTMENT CORP.</t>
  </si>
  <si>
    <t>THE NATIONAL BANK OF INDIANAPOLIS CORPORATION</t>
  </si>
  <si>
    <t>VONTIER CORP</t>
  </si>
  <si>
    <t>OJAI CALIF UNI SCH DIST</t>
  </si>
  <si>
    <t>PLUMAS CALIF UNI SCH DIST</t>
  </si>
  <si>
    <t>UPPER MERION PA AREA SCH DIST</t>
  </si>
  <si>
    <t>SAINT PAUL PORT AUTHORITY</t>
  </si>
  <si>
    <t>DIXON CALIF UNI SCH DIST</t>
  </si>
  <si>
    <t>PORT MORROW ORE FULL FAITH &amp; CR OBLIGS</t>
  </si>
  <si>
    <t>STERLING ILL</t>
  </si>
  <si>
    <t>BROWNSBURG IND REDEV AUTH LEASE RENT</t>
  </si>
  <si>
    <t>COALINGA CALIF PUB FING AUTH REV</t>
  </si>
  <si>
    <t>COCONINO CNTY ARIZ PLEDGED REV</t>
  </si>
  <si>
    <t>HUNTINGTON BEACH CALIF PENSION OBLIG</t>
  </si>
  <si>
    <t>HUNTSVILLE ALA PUB BLDG AUTH LEASE REV</t>
  </si>
  <si>
    <t>LOUISIANA ST TRANSN AUTH</t>
  </si>
  <si>
    <t>MANATEE CNTY FLA PORT AUTH PORT REV</t>
  </si>
  <si>
    <t>ORANGE CALIF PENSION OBLIG</t>
  </si>
  <si>
    <t>SAN MARCOS CALIF PUB FING AUTH SPL TAX REV</t>
  </si>
  <si>
    <t>YUMA ARIZ PLEDGED REV</t>
  </si>
  <si>
    <t>BPR 21KEN A</t>
  </si>
  <si>
    <t>CONSOLIDATED EDISON COMPANY OF NEW YORK INC</t>
  </si>
  <si>
    <t>DUKE ENERGY CAROLINAS LLC</t>
  </si>
  <si>
    <t>DUKE ENERGY PROGRESS LLC</t>
  </si>
  <si>
    <t>ENTERGY LOUISIANA LLC</t>
  </si>
  <si>
    <t>ENTERPRISE PRODUCTS OPERATING LLC</t>
  </si>
  <si>
    <t>GEORGIA POWER CO</t>
  </si>
  <si>
    <t>HALLIBURTON CO</t>
  </si>
  <si>
    <t>KIA CORP</t>
  </si>
  <si>
    <t>NATIONAL HEALTH INVESTORS INC</t>
  </si>
  <si>
    <t>NGPL PIPECO LLC</t>
  </si>
  <si>
    <t>ORACLE CORP</t>
  </si>
  <si>
    <t>PROGRESS ENERGY INC</t>
  </si>
  <si>
    <t>PUBLIC SERVICE COMPANY OF OKLAHOMA</t>
  </si>
  <si>
    <t>SAN DIEGO GAS &amp; ELECTRIC CO</t>
  </si>
  <si>
    <t>SOUTHERN NATURAL GAS COMPANY LLC</t>
  </si>
  <si>
    <t>TRANSCANADA PIPELINES LTD</t>
  </si>
  <si>
    <t>TRAVEL + LEISURE CO</t>
  </si>
  <si>
    <t>GUARDIAN LIFE INSURANCE COMPANY OF AMERICA</t>
  </si>
  <si>
    <t>FEDERAL FARM CREDIT BANKS FUNDING CORP</t>
  </si>
  <si>
    <t>CHEVRON CORP</t>
  </si>
  <si>
    <t>CHINA DEVELOPMENT BANK (HONG KONG BRANCH)</t>
  </si>
  <si>
    <t>COOPERATIEVE RABOBANK UA (NEW YORK BRANCH)</t>
  </si>
  <si>
    <t>SIEMENS FINANCIERINGSMAATSCHAPPIJ NV</t>
  </si>
  <si>
    <t>ESTEE LAUDER CL A ORD</t>
  </si>
  <si>
    <t>ACRES COMMERCIAL REALTY CORP</t>
  </si>
  <si>
    <t>AMERICAN AGCREDIT, ACA</t>
  </si>
  <si>
    <t>CAPE ANALYTICS INC SERIES C PREFERRED</t>
  </si>
  <si>
    <t>COMPEER FINANCIAL, ACA.</t>
  </si>
  <si>
    <t>FIRST GUARANTY BANCSHARES INC</t>
  </si>
  <si>
    <t>FNB CORP</t>
  </si>
  <si>
    <t>GLADSTONE COMMERCIAL CORP</t>
  </si>
  <si>
    <t>LUMENT FINANCE TRUST INC</t>
  </si>
  <si>
    <t>NEW YORK MORTGAGE TRUST INC</t>
  </si>
  <si>
    <t>TPG RE FINANCE TRUST INC</t>
  </si>
  <si>
    <t>US BANCORP</t>
  </si>
  <si>
    <t>CHARTIERS VALLEY PA SCH DIST</t>
  </si>
  <si>
    <t>GREATER ROCKFORD ILL ARPT AUTH</t>
  </si>
  <si>
    <t>PORT BENTON WASH</t>
  </si>
  <si>
    <t>SOLEDAD CALIF UNI SCH DIST</t>
  </si>
  <si>
    <t>BEAUFORT CNTY N C LTD OBLIG</t>
  </si>
  <si>
    <t>CENTRAL FLA EXPWY AUTH SR LIEN REV</t>
  </si>
  <si>
    <t>CLAYTON CNTY GA DEV AUTH REV</t>
  </si>
  <si>
    <t>JEFFERSON CALIF ELEM SCH DIST CTFS PARTN</t>
  </si>
  <si>
    <t>KENTUCKY BD DEV CORP EDL FACS REV</t>
  </si>
  <si>
    <t>LEWIS CNTY KY SCH DIST FIN CORP SCH BLDG REV</t>
  </si>
  <si>
    <t>SAN YSIDRO CALIF SCH DIST CTFS PARTN</t>
  </si>
  <si>
    <t>SOUTHGATE REC &amp; PK DIST CALIF CTFS PARTN</t>
  </si>
  <si>
    <t>ST GABRIEL LA PUB IMPT SALES TAX REV</t>
  </si>
  <si>
    <t>SULPHUR SPRINGS CALIF UN SCH DIST CTFS PARTN</t>
  </si>
  <si>
    <t>TOLEDO LUCAS CNTY OHIO PORT AUTH DEV REV</t>
  </si>
  <si>
    <t>TOMPKINS CNTY N Y INDL DEV AGY REV</t>
  </si>
  <si>
    <t>WILLOWS CALIF PENSION OBLIG</t>
  </si>
  <si>
    <t>DUKE ENERGY INDIANA LLC</t>
  </si>
  <si>
    <t>NUTRIEN LTD</t>
  </si>
  <si>
    <t>WASTE MANAGEMENT INC</t>
  </si>
  <si>
    <t>CHENIERE ENERGY PARTNERS LP</t>
  </si>
  <si>
    <t>BEAUMONT CALIF PUB IMPT AUTH LOC AGY</t>
  </si>
  <si>
    <t>UNITED LOC SCH DIST COLUMBIANA CNTY OHIO CTFS PART</t>
  </si>
  <si>
    <t>BALBOA CAPITAL CORPORATION, INC.</t>
  </si>
  <si>
    <t>ARMSTRONG SCH DIST PA</t>
  </si>
  <si>
    <t>BENSENVILLE ILL FIRE PROTN NO 2</t>
  </si>
  <si>
    <t>BRIDGEPORT</t>
  </si>
  <si>
    <t>MONTOUR PA SCH DIST</t>
  </si>
  <si>
    <t>RED BLUFF CALIF PENSION OBLIG</t>
  </si>
  <si>
    <t>WOODRIDGE ILL</t>
  </si>
  <si>
    <t>AUBURN CALIF PENSION OBLIG</t>
  </si>
  <si>
    <t>BRIDGETON MO SPL OBLIG</t>
  </si>
  <si>
    <t>CENTRAL MARIN POLICE AUTH CALIF PENSION OBLIG</t>
  </si>
  <si>
    <t>COLUMBIA S C FACS CORP INSTALLMENT PUR REV</t>
  </si>
  <si>
    <t>CORTE MADERA CALIF PENSION OBLIG</t>
  </si>
  <si>
    <t>EL SEGUNDO CALIF PENSION OBLIG</t>
  </si>
  <si>
    <t>TEMPLE TEX TAX INCREMENT</t>
  </si>
  <si>
    <t>TEXAS MUN PWR AGY REV</t>
  </si>
  <si>
    <t>ALABAMA POWER CO</t>
  </si>
  <si>
    <t>ALCOA NEDERLAND HOLDING BV</t>
  </si>
  <si>
    <t>ARIZONA PUBLIC SERVICE CO</t>
  </si>
  <si>
    <t>ATMOS ENERGY CORP</t>
  </si>
  <si>
    <t>AVERY DENNISON CORP</t>
  </si>
  <si>
    <t>BANK OF N T BUTTERFIELD &amp; SON LTD</t>
  </si>
  <si>
    <t>BARRICK INTERNATIONAL (BARBADOS) CORP</t>
  </si>
  <si>
    <t>BLUE RIDGE BANKSHARES INC</t>
  </si>
  <si>
    <t>CENTENE CORP</t>
  </si>
  <si>
    <t>CLEAR STREET HOLDINGS LLC</t>
  </si>
  <si>
    <t>COMMERCIAL CREDIT GROUP INC</t>
  </si>
  <si>
    <t>CRESCENT CAPITAL BDC, INC.</t>
  </si>
  <si>
    <t>CTL - CVS PASS-THROUGH TRUST</t>
  </si>
  <si>
    <t>D R HORTON INC</t>
  </si>
  <si>
    <t>DUKE ENERGY CORP</t>
  </si>
  <si>
    <t>DUQUESNE LIGHT HOLDINGS INC</t>
  </si>
  <si>
    <t>ENBRIDGE ENERGY PARTNERS LP</t>
  </si>
  <si>
    <t>ENERGY TRANSFER LP</t>
  </si>
  <si>
    <t>EOG RESOURCES INC</t>
  </si>
  <si>
    <t>FREEPORT MINERALS CORP</t>
  </si>
  <si>
    <t>FREEPORT-MCMORAN INC</t>
  </si>
  <si>
    <t>INDIANA MICHIGAN POWER CO</t>
  </si>
  <si>
    <t>INTERSTATE POWER AND LIGHT CO</t>
  </si>
  <si>
    <t>KENTUCKY UTILITIES CO</t>
  </si>
  <si>
    <t>KEURIG DR PEPPER INC</t>
  </si>
  <si>
    <t>KEYSPAN GAS EAST CORP</t>
  </si>
  <si>
    <t>LEGAL BUSINESS SERVICES LLC</t>
  </si>
  <si>
    <t>LIBERTY COMMERCIAL FINANCE LLC</t>
  </si>
  <si>
    <t>LITHIA MOTORS INC</t>
  </si>
  <si>
    <t>MARVELL TECHNOLOGY INC</t>
  </si>
  <si>
    <t>MUELLER WATER PRODUCTS INC</t>
  </si>
  <si>
    <t>NEVADA POWER CO</t>
  </si>
  <si>
    <t>OCF (BROUSSARD LA) CONTROL PASS- THROUGH TRUST</t>
  </si>
  <si>
    <t>OHIO POWER CO</t>
  </si>
  <si>
    <t>ONCOR ELECTRIC DELIVERY COMPANY LLC</t>
  </si>
  <si>
    <t>PACIFICORP</t>
  </si>
  <si>
    <t>PARKE BANCORP INC</t>
  </si>
  <si>
    <t>PENNANTPARK INVESTMENT CORP</t>
  </si>
  <si>
    <t>PUGET SOUND ENERGY INC</t>
  </si>
  <si>
    <t>PULTEGROUP INC</t>
  </si>
  <si>
    <t>SECURITY FEDERAL CORP</t>
  </si>
  <si>
    <t>SKYWORKS SOLUTIONS INC</t>
  </si>
  <si>
    <t>SOUTHERN CO</t>
  </si>
  <si>
    <t>UTAH ACQUISITION SUB INC</t>
  </si>
  <si>
    <t>VERSABANK</t>
  </si>
  <si>
    <t>VIRGINIA ELECTRIC AND POWER CO</t>
  </si>
  <si>
    <t>VORNADO REALTY LP</t>
  </si>
  <si>
    <t>WT HOLDINGS INCORPORATED</t>
  </si>
  <si>
    <t>XCEL ENERGY INC</t>
  </si>
  <si>
    <t>DU QUOIN ILL</t>
  </si>
  <si>
    <t>GREATER ALBANY SCH DIST NO 8J ORE</t>
  </si>
  <si>
    <t>NIXA MO PUB SCHS CTFS PARTN</t>
  </si>
  <si>
    <t>INGLEWOOD CALIF UNI SCH DIST</t>
  </si>
  <si>
    <t>LYCOMING CNTY PA AUTH COLLEGE REV</t>
  </si>
  <si>
    <t>NORTHERN KY UNIV GEN RCPTS</t>
  </si>
  <si>
    <t>OKLAHOMA ST UNIV AGRICULTURAL MECHANICAL REV</t>
  </si>
  <si>
    <t>PINETOP-LAKESIDE ARIZ PLEDGED REV</t>
  </si>
  <si>
    <t>SUISUN-SOLANO CALIF WTR AUTH WTR REV</t>
  </si>
  <si>
    <t>WASHBURN UNIV TOPEKA KANS REV</t>
  </si>
  <si>
    <t>AMCOR FLEXIBLES NORTH AMERICA INC</t>
  </si>
  <si>
    <t>APPALACHIAN POWER CO</t>
  </si>
  <si>
    <t>BBCMS 21C10 A2</t>
  </si>
  <si>
    <t>BBCMS 21C10 A5</t>
  </si>
  <si>
    <t>CONNECTICUT LIGHT AND POWER CO</t>
  </si>
  <si>
    <t>DUKE ENERGY OHIO INC</t>
  </si>
  <si>
    <t>EMERSON ELECTRIC CO</t>
  </si>
  <si>
    <t>ESSENTIAL PROPERTIES LP</t>
  </si>
  <si>
    <t>EVERGY METRO INC</t>
  </si>
  <si>
    <t>INDIANAPOLIS POWER &amp; LIGHT CO</t>
  </si>
  <si>
    <t>NISSAN MOTOR ACCEPTANCE COMPANY LLC</t>
  </si>
  <si>
    <t>UNION ELECTRIC CO</t>
  </si>
  <si>
    <t>UNION PACIFIC CORP</t>
  </si>
  <si>
    <t>UNITEDHEALTH GROUP INC</t>
  </si>
  <si>
    <t>W R BERKLEY CORP</t>
  </si>
  <si>
    <t>INTERNATIONAL FINANCE CORP</t>
  </si>
  <si>
    <t>BANCO SANTANDER SA</t>
  </si>
  <si>
    <t>BANK OF NOVA SCOTIA</t>
  </si>
  <si>
    <t>BRASS 10 A1</t>
  </si>
  <si>
    <t>NATIONAL AUSTRALIA BANK LTD (NEW YORK BRANCH)</t>
  </si>
  <si>
    <t>NATWEST MARKETS PLC</t>
  </si>
  <si>
    <t>NVIDIA CORP</t>
  </si>
  <si>
    <t>SOUTHERN CALIFORNIA EDISON CO</t>
  </si>
  <si>
    <t>TORONTO-DOMINION BANK</t>
  </si>
  <si>
    <t xml:space="preserve"> are reported as fixed maturities on the CFC balance sheets.</t>
  </si>
  <si>
    <t>Interest Rate (%)</t>
  </si>
  <si>
    <t>THE CINCINNATI INSURANCE COMPANY</t>
  </si>
  <si>
    <t>THE CINCINNATI LIFE INSURANCE COMPANY</t>
  </si>
  <si>
    <t>THE CINCINNATI CASUALTY COMPANY</t>
  </si>
  <si>
    <t>THE CINCINNATI INDEMNITY COMPANY</t>
  </si>
  <si>
    <t>THE CINCINNATI SPECIALTY UNDERWRITERS INSURANCE COMPANY</t>
  </si>
  <si>
    <t>THE CSU PRODUCER RESOURCES INSURANCE COMPANY</t>
  </si>
  <si>
    <t>*Redeemable preferred holdings with a total book value of $5,000,000 and market value of $4,975,000</t>
  </si>
  <si>
    <t>Portfolio of Securities Owned</t>
  </si>
  <si>
    <t>Cincinnati Financial Corporation</t>
  </si>
  <si>
    <t>The Cincinnati Insurance Company</t>
  </si>
  <si>
    <t>The Cincinnati Life Insurance Company</t>
  </si>
  <si>
    <t>The Cincinnati Casualty Company</t>
  </si>
  <si>
    <t>The Cincinnati Indemnity Company</t>
  </si>
  <si>
    <t>The Cincinnati Specialty Underwriters Insurance Company</t>
  </si>
  <si>
    <t>The CSU Producer Resources Insurance Company</t>
  </si>
  <si>
    <t>Cincinnati Global Underwriting Ltd.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</si>
</sst>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&quot;$&quot;#,##0.00_);\(&quot;$&quot;#,##0.00\)"/>
    <numFmt numFmtId="43" formatCode="_(* #,##0.00_);_(* \(#,##0.00\);_(* &quot;-&quot;??_);_(@_)"/>
    <numFmt numFmtId="164" formatCode="#,###.00"/>
    <numFmt numFmtId="165" formatCode="#,##0.000"/>
    <numFmt numFmtId="166" formatCode="yyyy"/>
    <numFmt numFmtId="167" formatCode="mm"/>
    <numFmt numFmtId="168" formatCode="[$-409]mmmm\ d\,\ yyyy;@"/>
  </numFmts>
  <fonts count="23" x14ac:knownFonts="1">
    <font>
      <sz val="10"/>
      <name val="Arial"/>
    </font>
    <font>
      <sz val="8"/>
      <name val="Arial"/>
      <family val="2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9.85"/>
      <color indexed="8"/>
      <name val="Arial"/>
      <family val="2"/>
    </font>
    <font>
      <b/>
      <sz val="9.85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24"/>
      <name val="Times New Roman"/>
      <family val="1"/>
    </font>
    <font>
      <sz val="22"/>
      <name val="Eras Medium ITC"/>
      <family val="2"/>
    </font>
    <font>
      <sz val="22"/>
      <name val="Arial"/>
      <family val="2"/>
    </font>
    <font>
      <sz val="20"/>
      <name val="Arial"/>
      <family val="2"/>
    </font>
    <font>
      <sz val="22"/>
      <name val="Georgia"/>
      <family val="1"/>
    </font>
    <font>
      <sz val="14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0" fillId="0" borderId="0">
      <alignment vertical="top"/>
    </xf>
    <xf numFmtId="43" fontId="11" fillId="0" borderId="0" applyFont="0" applyFill="0" applyBorder="0" applyAlignment="0" applyProtection="0"/>
  </cellStyleXfs>
  <cellXfs count="128">
    <xf numFmtId="0" fontId="0" fillId="0" borderId="0" xfId="0"/>
    <xf numFmtId="0" fontId="4" fillId="0" borderId="0" xfId="0" applyNumberFormat="1" applyFont="1" applyFill="1" applyBorder="1" applyAlignment="1" applyProtection="1">
      <alignment horizontal="center"/>
    </xf>
    <xf numFmtId="0" fontId="5" fillId="0" borderId="0" xfId="0" applyFont="1"/>
    <xf numFmtId="0" fontId="0" fillId="0" borderId="0" xfId="0" applyNumberFormat="1" applyFill="1" applyBorder="1" applyAlignment="1" applyProtection="1"/>
    <xf numFmtId="0" fontId="7" fillId="0" borderId="0" xfId="0" applyNumberFormat="1" applyFont="1" applyFill="1" applyBorder="1" applyAlignment="1" applyProtection="1">
      <alignment horizontal="center"/>
    </xf>
    <xf numFmtId="0" fontId="8" fillId="0" borderId="0" xfId="0" applyFont="1"/>
    <xf numFmtId="0" fontId="6" fillId="0" borderId="0" xfId="0" applyFont="1"/>
    <xf numFmtId="37" fontId="7" fillId="0" borderId="0" xfId="0" applyNumberFormat="1" applyFont="1" applyFill="1" applyBorder="1" applyAlignment="1" applyProtection="1">
      <alignment horizontal="center"/>
    </xf>
    <xf numFmtId="0" fontId="7" fillId="0" borderId="0" xfId="0" applyFont="1"/>
    <xf numFmtId="0" fontId="6" fillId="0" borderId="0" xfId="0" applyNumberFormat="1" applyFont="1" applyFill="1" applyBorder="1" applyAlignment="1" applyProtection="1"/>
    <xf numFmtId="37" fontId="6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0" fillId="0" borderId="0" xfId="0" applyAlignment="1">
      <alignment vertical="top"/>
    </xf>
    <xf numFmtId="39" fontId="8" fillId="0" borderId="0" xfId="0" applyNumberFormat="1" applyFont="1"/>
    <xf numFmtId="0" fontId="8" fillId="0" borderId="0" xfId="1" applyFont="1" applyAlignment="1"/>
    <xf numFmtId="39" fontId="9" fillId="0" borderId="0" xfId="0" applyNumberFormat="1" applyFont="1" applyFill="1" applyBorder="1" applyAlignment="1" applyProtection="1"/>
    <xf numFmtId="39" fontId="0" fillId="0" borderId="0" xfId="0" applyNumberFormat="1"/>
    <xf numFmtId="43" fontId="8" fillId="0" borderId="0" xfId="2" applyFont="1"/>
    <xf numFmtId="0" fontId="12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4" fillId="0" borderId="0" xfId="0" applyFont="1"/>
    <xf numFmtId="0" fontId="14" fillId="0" borderId="0" xfId="0" applyFont="1" applyAlignment="1">
      <alignment vertical="top"/>
    </xf>
    <xf numFmtId="39" fontId="14" fillId="0" borderId="8" xfId="0" applyNumberFormat="1" applyFont="1" applyBorder="1" applyAlignment="1">
      <alignment horizontal="right" indent="2"/>
    </xf>
    <xf numFmtId="39" fontId="14" fillId="0" borderId="9" xfId="0" applyNumberFormat="1" applyFont="1" applyBorder="1" applyAlignment="1">
      <alignment horizontal="right" indent="2"/>
    </xf>
    <xf numFmtId="39" fontId="14" fillId="0" borderId="12" xfId="0" applyNumberFormat="1" applyFont="1" applyBorder="1" applyAlignment="1">
      <alignment horizontal="right" indent="2"/>
    </xf>
    <xf numFmtId="39" fontId="14" fillId="0" borderId="11" xfId="0" applyNumberFormat="1" applyFont="1" applyBorder="1" applyAlignment="1">
      <alignment horizontal="right" indent="2"/>
    </xf>
    <xf numFmtId="7" fontId="14" fillId="0" borderId="12" xfId="0" applyNumberFormat="1" applyFont="1" applyBorder="1" applyAlignment="1">
      <alignment horizontal="right" indent="2"/>
    </xf>
    <xf numFmtId="7" fontId="14" fillId="0" borderId="11" xfId="0" applyNumberFormat="1" applyFont="1" applyBorder="1" applyAlignment="1">
      <alignment horizontal="right" indent="2"/>
    </xf>
    <xf numFmtId="37" fontId="12" fillId="0" borderId="3" xfId="0" applyNumberFormat="1" applyFont="1" applyBorder="1" applyAlignment="1">
      <alignment horizontal="center" vertical="center"/>
    </xf>
    <xf numFmtId="37" fontId="12" fillId="0" borderId="6" xfId="0" applyNumberFormat="1" applyFont="1" applyBorder="1" applyAlignment="1">
      <alignment horizontal="center" vertical="center"/>
    </xf>
    <xf numFmtId="0" fontId="14" fillId="0" borderId="0" xfId="1" applyFont="1" applyAlignment="1"/>
    <xf numFmtId="0" fontId="14" fillId="0" borderId="0" xfId="0" applyNumberFormat="1" applyFont="1" applyFill="1" applyBorder="1" applyAlignment="1" applyProtection="1"/>
    <xf numFmtId="0" fontId="14" fillId="0" borderId="0" xfId="0" applyFont="1" applyAlignment="1">
      <alignment horizontal="right"/>
    </xf>
    <xf numFmtId="37" fontId="14" fillId="0" borderId="0" xfId="0" applyNumberFormat="1" applyFont="1" applyFill="1" applyBorder="1" applyAlignment="1" applyProtection="1">
      <alignment horizontal="right" indent="2"/>
    </xf>
    <xf numFmtId="0" fontId="14" fillId="0" borderId="0" xfId="0" applyNumberFormat="1" applyFont="1" applyFill="1" applyBorder="1" applyAlignment="1" applyProtection="1">
      <alignment horizontal="right" indent="2"/>
    </xf>
    <xf numFmtId="0" fontId="14" fillId="0" borderId="0" xfId="0" applyFont="1" applyBorder="1" applyAlignment="1">
      <alignment horizontal="right" indent="2"/>
    </xf>
    <xf numFmtId="0" fontId="14" fillId="0" borderId="0" xfId="1" applyFont="1" applyBorder="1" applyAlignment="1">
      <alignment horizontal="right" indent="2"/>
    </xf>
    <xf numFmtId="39" fontId="14" fillId="0" borderId="8" xfId="1" applyNumberFormat="1" applyFont="1" applyBorder="1" applyAlignment="1">
      <alignment horizontal="right" indent="2"/>
    </xf>
    <xf numFmtId="0" fontId="14" fillId="0" borderId="8" xfId="0" applyFont="1" applyBorder="1" applyAlignment="1">
      <alignment horizontal="right" indent="2"/>
    </xf>
    <xf numFmtId="39" fontId="14" fillId="0" borderId="9" xfId="1" applyNumberFormat="1" applyFont="1" applyBorder="1" applyAlignment="1">
      <alignment horizontal="right" indent="2"/>
    </xf>
    <xf numFmtId="0" fontId="14" fillId="0" borderId="9" xfId="0" applyFont="1" applyBorder="1" applyAlignment="1">
      <alignment horizontal="right" indent="2"/>
    </xf>
    <xf numFmtId="0" fontId="14" fillId="0" borderId="0" xfId="0" applyFont="1" applyAlignment="1">
      <alignment horizontal="left" vertical="top" indent="1"/>
    </xf>
    <xf numFmtId="0" fontId="1" fillId="0" borderId="0" xfId="0" applyFont="1" applyAlignment="1">
      <alignment vertical="center"/>
    </xf>
    <xf numFmtId="0" fontId="16" fillId="0" borderId="0" xfId="0" applyNumberFormat="1" applyFont="1" applyFill="1" applyBorder="1" applyAlignment="1" applyProtection="1">
      <alignment horizontal="center"/>
    </xf>
    <xf numFmtId="0" fontId="1" fillId="0" borderId="0" xfId="0" applyFont="1"/>
    <xf numFmtId="39" fontId="1" fillId="0" borderId="0" xfId="0" applyNumberFormat="1" applyFont="1" applyAlignment="1">
      <alignment horizontal="right"/>
    </xf>
    <xf numFmtId="0" fontId="1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right" indent="1"/>
    </xf>
    <xf numFmtId="39" fontId="1" fillId="0" borderId="0" xfId="0" applyNumberFormat="1" applyFont="1" applyAlignment="1">
      <alignment horizontal="right" indent="1"/>
    </xf>
    <xf numFmtId="0" fontId="14" fillId="0" borderId="0" xfId="0" applyFont="1" applyAlignment="1">
      <alignment horizontal="right" indent="1"/>
    </xf>
    <xf numFmtId="165" fontId="1" fillId="0" borderId="0" xfId="0" applyNumberFormat="1" applyFont="1" applyAlignment="1">
      <alignment horizontal="right" indent="1"/>
    </xf>
    <xf numFmtId="0" fontId="1" fillId="0" borderId="0" xfId="0" applyNumberFormat="1" applyFont="1" applyFill="1" applyBorder="1" applyAlignment="1" applyProtection="1">
      <alignment horizontal="center"/>
    </xf>
    <xf numFmtId="167" fontId="1" fillId="0" borderId="0" xfId="0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167" fontId="14" fillId="0" borderId="0" xfId="0" applyNumberFormat="1" applyFont="1" applyAlignment="1">
      <alignment horizontal="center"/>
    </xf>
    <xf numFmtId="166" fontId="14" fillId="0" borderId="0" xfId="0" applyNumberFormat="1" applyFont="1" applyAlignment="1">
      <alignment horizontal="center"/>
    </xf>
    <xf numFmtId="39" fontId="1" fillId="0" borderId="0" xfId="0" applyNumberFormat="1" applyFont="1" applyAlignment="1">
      <alignment horizontal="center"/>
    </xf>
    <xf numFmtId="39" fontId="1" fillId="0" borderId="0" xfId="0" applyNumberFormat="1" applyFont="1" applyFill="1" applyBorder="1" applyAlignment="1" applyProtection="1">
      <alignment horizontal="right"/>
    </xf>
    <xf numFmtId="0" fontId="1" fillId="0" borderId="0" xfId="0" applyNumberFormat="1" applyFont="1" applyFill="1" applyBorder="1" applyAlignment="1" applyProtection="1">
      <alignment horizontal="left"/>
    </xf>
    <xf numFmtId="0" fontId="1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39" fontId="15" fillId="0" borderId="1" xfId="0" applyNumberFormat="1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39" fontId="5" fillId="0" borderId="7" xfId="0" applyNumberFormat="1" applyFont="1" applyFill="1" applyBorder="1" applyAlignment="1" applyProtection="1">
      <alignment horizontal="center" vertical="center"/>
    </xf>
    <xf numFmtId="39" fontId="1" fillId="0" borderId="3" xfId="0" applyNumberFormat="1" applyFont="1" applyBorder="1" applyAlignment="1">
      <alignment horizontal="right" indent="1"/>
    </xf>
    <xf numFmtId="165" fontId="1" fillId="0" borderId="3" xfId="0" applyNumberFormat="1" applyFont="1" applyBorder="1" applyAlignment="1">
      <alignment horizontal="right" indent="1"/>
    </xf>
    <xf numFmtId="167" fontId="1" fillId="0" borderId="3" xfId="0" applyNumberFormat="1" applyFont="1" applyBorder="1" applyAlignment="1">
      <alignment horizontal="center"/>
    </xf>
    <xf numFmtId="166" fontId="1" fillId="0" borderId="3" xfId="0" applyNumberFormat="1" applyFont="1" applyBorder="1" applyAlignment="1">
      <alignment horizontal="center"/>
    </xf>
    <xf numFmtId="39" fontId="1" fillId="0" borderId="4" xfId="0" applyNumberFormat="1" applyFont="1" applyBorder="1" applyAlignment="1">
      <alignment horizontal="right"/>
    </xf>
    <xf numFmtId="39" fontId="1" fillId="0" borderId="9" xfId="0" applyNumberFormat="1" applyFont="1" applyBorder="1" applyAlignment="1">
      <alignment horizontal="right" indent="1"/>
    </xf>
    <xf numFmtId="165" fontId="1" fillId="0" borderId="9" xfId="0" applyNumberFormat="1" applyFont="1" applyBorder="1" applyAlignment="1">
      <alignment horizontal="right" indent="1"/>
    </xf>
    <xf numFmtId="167" fontId="1" fillId="0" borderId="9" xfId="0" applyNumberFormat="1" applyFont="1" applyBorder="1" applyAlignment="1">
      <alignment horizontal="center"/>
    </xf>
    <xf numFmtId="166" fontId="1" fillId="0" borderId="9" xfId="0" applyNumberFormat="1" applyFont="1" applyBorder="1" applyAlignment="1">
      <alignment horizontal="center"/>
    </xf>
    <xf numFmtId="39" fontId="1" fillId="0" borderId="8" xfId="0" applyNumberFormat="1" applyFont="1" applyBorder="1" applyAlignment="1">
      <alignment horizontal="right"/>
    </xf>
    <xf numFmtId="0" fontId="14" fillId="0" borderId="9" xfId="0" applyFont="1" applyBorder="1" applyAlignment="1">
      <alignment horizontal="right" indent="1"/>
    </xf>
    <xf numFmtId="167" fontId="14" fillId="0" borderId="9" xfId="0" applyNumberFormat="1" applyFont="1" applyBorder="1" applyAlignment="1">
      <alignment horizontal="center"/>
    </xf>
    <xf numFmtId="166" fontId="14" fillId="0" borderId="9" xfId="0" applyNumberFormat="1" applyFont="1" applyBorder="1" applyAlignment="1">
      <alignment horizontal="center"/>
    </xf>
    <xf numFmtId="0" fontId="14" fillId="0" borderId="8" xfId="0" applyFont="1" applyBorder="1" applyAlignment="1">
      <alignment horizontal="right"/>
    </xf>
    <xf numFmtId="39" fontId="1" fillId="0" borderId="12" xfId="0" applyNumberFormat="1" applyFont="1" applyBorder="1" applyAlignment="1">
      <alignment horizontal="right" indent="1"/>
    </xf>
    <xf numFmtId="165" fontId="1" fillId="0" borderId="12" xfId="0" applyNumberFormat="1" applyFont="1" applyBorder="1" applyAlignment="1">
      <alignment horizontal="right" indent="1"/>
    </xf>
    <xf numFmtId="167" fontId="1" fillId="0" borderId="12" xfId="0" applyNumberFormat="1" applyFont="1" applyBorder="1" applyAlignment="1">
      <alignment horizontal="center"/>
    </xf>
    <xf numFmtId="166" fontId="1" fillId="0" borderId="12" xfId="0" applyNumberFormat="1" applyFont="1" applyBorder="1" applyAlignment="1">
      <alignment horizontal="center"/>
    </xf>
    <xf numFmtId="39" fontId="1" fillId="0" borderId="11" xfId="0" applyNumberFormat="1" applyFont="1" applyBorder="1" applyAlignment="1">
      <alignment horizontal="right"/>
    </xf>
    <xf numFmtId="7" fontId="1" fillId="0" borderId="14" xfId="0" applyNumberFormat="1" applyFont="1" applyBorder="1" applyAlignment="1">
      <alignment horizontal="right" indent="1"/>
    </xf>
    <xf numFmtId="7" fontId="1" fillId="0" borderId="14" xfId="0" applyNumberFormat="1" applyFont="1" applyBorder="1" applyAlignment="1">
      <alignment horizontal="center"/>
    </xf>
    <xf numFmtId="7" fontId="1" fillId="0" borderId="13" xfId="0" applyNumberFormat="1" applyFont="1" applyBorder="1" applyAlignment="1">
      <alignment horizontal="right"/>
    </xf>
    <xf numFmtId="7" fontId="1" fillId="0" borderId="15" xfId="0" applyNumberFormat="1" applyFont="1" applyBorder="1" applyAlignment="1">
      <alignment horizontal="right" indent="1"/>
    </xf>
    <xf numFmtId="7" fontId="1" fillId="0" borderId="15" xfId="0" applyNumberFormat="1" applyFont="1" applyBorder="1" applyAlignment="1">
      <alignment horizontal="center"/>
    </xf>
    <xf numFmtId="7" fontId="1" fillId="0" borderId="16" xfId="0" applyNumberFormat="1" applyFont="1" applyBorder="1" applyAlignment="1">
      <alignment horizontal="right"/>
    </xf>
    <xf numFmtId="1" fontId="1" fillId="0" borderId="0" xfId="0" applyNumberFormat="1" applyFont="1" applyFill="1" applyBorder="1" applyAlignment="1" applyProtection="1">
      <alignment horizontal="center"/>
    </xf>
    <xf numFmtId="0" fontId="5" fillId="0" borderId="1" xfId="0" applyFont="1" applyBorder="1" applyAlignment="1">
      <alignment horizontal="center" vertical="center"/>
    </xf>
    <xf numFmtId="1" fontId="15" fillId="0" borderId="6" xfId="0" applyNumberFormat="1" applyFont="1" applyBorder="1" applyAlignment="1">
      <alignment horizontal="center" vertical="center"/>
    </xf>
    <xf numFmtId="0" fontId="5" fillId="0" borderId="7" xfId="0" applyNumberFormat="1" applyFont="1" applyFill="1" applyBorder="1" applyAlignment="1" applyProtection="1">
      <alignment horizontal="center" vertical="center"/>
    </xf>
    <xf numFmtId="0" fontId="14" fillId="0" borderId="0" xfId="1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indent="1"/>
    </xf>
    <xf numFmtId="0" fontId="1" fillId="0" borderId="0" xfId="0" applyFont="1" applyAlignment="1">
      <alignment horizontal="center"/>
    </xf>
    <xf numFmtId="39" fontId="1" fillId="0" borderId="0" xfId="0" applyNumberFormat="1" applyFont="1" applyFill="1" applyBorder="1" applyAlignment="1">
      <alignment horizontal="right"/>
    </xf>
    <xf numFmtId="39" fontId="1" fillId="0" borderId="0" xfId="0" applyNumberFormat="1" applyFont="1" applyFill="1" applyBorder="1" applyAlignment="1">
      <alignment horizontal="right" indent="1"/>
    </xf>
    <xf numFmtId="164" fontId="14" fillId="0" borderId="0" xfId="0" applyNumberFormat="1" applyFont="1" applyAlignment="1">
      <alignment horizontal="right" indent="1"/>
    </xf>
    <xf numFmtId="165" fontId="1" fillId="0" borderId="0" xfId="0" applyNumberFormat="1" applyFont="1" applyFill="1" applyBorder="1" applyAlignment="1">
      <alignment horizontal="right" indent="1"/>
    </xf>
    <xf numFmtId="167" fontId="1" fillId="0" borderId="0" xfId="0" applyNumberFormat="1" applyFont="1" applyFill="1" applyBorder="1" applyAlignment="1">
      <alignment horizontal="center"/>
    </xf>
    <xf numFmtId="166" fontId="1" fillId="0" borderId="0" xfId="0" applyNumberFormat="1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4" fontId="14" fillId="0" borderId="0" xfId="0" applyNumberFormat="1" applyFont="1" applyAlignment="1">
      <alignment horizontal="right"/>
    </xf>
    <xf numFmtId="0" fontId="14" fillId="0" borderId="0" xfId="0" applyFont="1" applyBorder="1" applyAlignment="1">
      <alignment horizontal="left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left" vertical="center" indent="4"/>
    </xf>
    <xf numFmtId="0" fontId="19" fillId="0" borderId="0" xfId="0" applyFont="1" applyAlignment="1">
      <alignment horizontal="left" vertical="center" indent="4"/>
    </xf>
    <xf numFmtId="168" fontId="20" fillId="0" borderId="0" xfId="0" applyNumberFormat="1" applyFont="1" applyAlignment="1">
      <alignment horizontal="left" vertical="center" indent="4"/>
    </xf>
    <xf numFmtId="0" fontId="2" fillId="0" borderId="0" xfId="0" applyFont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/>
    </xf>
    <xf numFmtId="0" fontId="12" fillId="0" borderId="2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2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wrapText="1"/>
    </xf>
    <xf numFmtId="0" fontId="15" fillId="0" borderId="6" xfId="0" applyFont="1" applyBorder="1" applyAlignment="1">
      <alignment horizontal="center" wrapText="1"/>
    </xf>
  </cellXfs>
  <cellStyles count="3">
    <cellStyle name="Comma" xfId="2" builtinId="3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</xdr:row>
      <xdr:rowOff>66675</xdr:rowOff>
    </xdr:from>
    <xdr:to>
      <xdr:col>4</xdr:col>
      <xdr:colOff>495300</xdr:colOff>
      <xdr:row>6</xdr:row>
      <xdr:rowOff>0</xdr:rowOff>
    </xdr:to>
    <xdr:pic>
      <xdr:nvPicPr>
        <xdr:cNvPr id="3" name="Picture 1" descr="CFCLogoJPEG1.jpg">
          <a:extLst>
            <a:ext uri="{FF2B5EF4-FFF2-40B4-BE49-F238E27FC236}">
              <a16:creationId xmlns:a16="http://schemas.microsoft.com/office/drawing/2014/main" id="{2FC06E05-A22C-44B7-9682-568615F62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847725"/>
          <a:ext cx="2867025" cy="1266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1AB651-9518-4A47-BE87-4D1C5A8396BC}">
  <dimension ref="A1:F20"/>
  <sheetViews>
    <sheetView tabSelected="1" workbookViewId="0">
      <selection activeCell="B12" sqref="B12"/>
    </sheetView>
  </sheetViews>
  <sheetFormatPr defaultRowHeight="13.2" x14ac:dyDescent="0.25"/>
  <sheetData>
    <row r="1" spans="1:6" ht="30.6" x14ac:dyDescent="0.25">
      <c r="A1" s="110"/>
    </row>
    <row r="2" spans="1:6" ht="30.6" x14ac:dyDescent="0.25">
      <c r="A2" s="110"/>
    </row>
    <row r="3" spans="1:6" ht="30.6" x14ac:dyDescent="0.25">
      <c r="A3" s="110"/>
    </row>
    <row r="4" spans="1:6" ht="30.6" x14ac:dyDescent="0.25">
      <c r="A4" s="110"/>
    </row>
    <row r="5" spans="1:6" ht="30.6" x14ac:dyDescent="0.25">
      <c r="A5" s="110"/>
    </row>
    <row r="7" spans="1:6" ht="28.2" x14ac:dyDescent="0.25">
      <c r="A7" s="111"/>
    </row>
    <row r="8" spans="1:6" ht="27.6" x14ac:dyDescent="0.25">
      <c r="A8" s="114" t="s">
        <v>3082</v>
      </c>
    </row>
    <row r="9" spans="1:6" ht="24.6" x14ac:dyDescent="0.25">
      <c r="A9" s="115">
        <v>44377</v>
      </c>
      <c r="B9" s="115"/>
      <c r="C9" s="115"/>
      <c r="D9" s="115"/>
      <c r="E9" s="115"/>
      <c r="F9" s="115"/>
    </row>
    <row r="10" spans="1:6" ht="27.6" x14ac:dyDescent="0.25">
      <c r="A10" s="112"/>
    </row>
    <row r="11" spans="1:6" ht="27.6" x14ac:dyDescent="0.25">
      <c r="A11" s="112"/>
    </row>
    <row r="12" spans="1:6" ht="27.6" x14ac:dyDescent="0.25">
      <c r="A12" s="112"/>
    </row>
    <row r="13" spans="1:6" ht="17.399999999999999" x14ac:dyDescent="0.25">
      <c r="A13" s="113" t="s">
        <v>3083</v>
      </c>
    </row>
    <row r="14" spans="1:6" ht="17.399999999999999" x14ac:dyDescent="0.25">
      <c r="A14" s="113" t="s">
        <v>3084</v>
      </c>
    </row>
    <row r="15" spans="1:6" ht="17.399999999999999" x14ac:dyDescent="0.25">
      <c r="A15" s="113" t="s">
        <v>3085</v>
      </c>
    </row>
    <row r="16" spans="1:6" ht="17.399999999999999" x14ac:dyDescent="0.25">
      <c r="A16" s="113" t="s">
        <v>3086</v>
      </c>
    </row>
    <row r="17" spans="1:1" ht="17.399999999999999" x14ac:dyDescent="0.25">
      <c r="A17" s="113" t="s">
        <v>3087</v>
      </c>
    </row>
    <row r="18" spans="1:1" ht="17.399999999999999" x14ac:dyDescent="0.25">
      <c r="A18" s="113" t="s">
        <v>3088</v>
      </c>
    </row>
    <row r="19" spans="1:1" ht="17.399999999999999" x14ac:dyDescent="0.25">
      <c r="A19" s="113" t="s">
        <v>3089</v>
      </c>
    </row>
    <row r="20" spans="1:1" ht="17.399999999999999" x14ac:dyDescent="0.25">
      <c r="A20" s="113" t="s">
        <v>3090</v>
      </c>
    </row>
  </sheetData>
  <mergeCells count="1">
    <mergeCell ref="A9:F9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25"/>
  <sheetViews>
    <sheetView workbookViewId="0">
      <selection activeCell="A13" sqref="A13"/>
    </sheetView>
  </sheetViews>
  <sheetFormatPr defaultColWidth="9.109375" defaultRowHeight="11.25" customHeight="1" x14ac:dyDescent="0.2"/>
  <cols>
    <col min="1" max="1" width="42.33203125" style="63" customWidth="1"/>
    <col min="2" max="2" width="16.88671875" style="99" customWidth="1"/>
    <col min="3" max="3" width="8.6640625" style="99" customWidth="1"/>
    <col min="4" max="5" width="8.6640625" style="100" customWidth="1"/>
    <col min="6" max="6" width="15.109375" style="98" customWidth="1"/>
    <col min="7" max="16384" width="9.109375" style="48"/>
  </cols>
  <sheetData>
    <row r="1" spans="1:6" s="46" customFormat="1" ht="18.75" customHeight="1" x14ac:dyDescent="0.3">
      <c r="A1" s="120" t="s">
        <v>3080</v>
      </c>
      <c r="B1" s="120"/>
      <c r="C1" s="120"/>
      <c r="D1" s="120"/>
      <c r="E1" s="120"/>
      <c r="F1" s="120"/>
    </row>
    <row r="2" spans="1:6" ht="9" customHeight="1" x14ac:dyDescent="0.2">
      <c r="A2" s="62"/>
      <c r="B2" s="51"/>
      <c r="C2" s="51"/>
      <c r="D2" s="55"/>
      <c r="E2" s="55"/>
      <c r="F2" s="61"/>
    </row>
    <row r="3" spans="1:6" ht="15" customHeight="1" x14ac:dyDescent="0.25">
      <c r="A3" s="122" t="s">
        <v>59</v>
      </c>
      <c r="B3" s="124" t="s">
        <v>60</v>
      </c>
      <c r="C3" s="126" t="s">
        <v>3074</v>
      </c>
      <c r="D3" s="121" t="s">
        <v>57</v>
      </c>
      <c r="E3" s="121"/>
      <c r="F3" s="65" t="s">
        <v>58</v>
      </c>
    </row>
    <row r="4" spans="1:6" ht="15" customHeight="1" x14ac:dyDescent="0.2">
      <c r="A4" s="123"/>
      <c r="B4" s="125"/>
      <c r="C4" s="127"/>
      <c r="D4" s="66" t="s">
        <v>61</v>
      </c>
      <c r="E4" s="66" t="s">
        <v>62</v>
      </c>
      <c r="F4" s="67" t="s">
        <v>63</v>
      </c>
    </row>
    <row r="5" spans="1:6" s="24" customFormat="1" ht="11.25" customHeight="1" x14ac:dyDescent="0.2">
      <c r="A5" s="63" t="s">
        <v>1728</v>
      </c>
      <c r="B5" s="68">
        <v>500000</v>
      </c>
      <c r="C5" s="69">
        <v>3</v>
      </c>
      <c r="D5" s="70">
        <v>44774</v>
      </c>
      <c r="E5" s="71">
        <v>44774</v>
      </c>
      <c r="F5" s="72">
        <v>500000</v>
      </c>
    </row>
    <row r="6" spans="1:6" s="24" customFormat="1" ht="11.25" customHeight="1" thickBot="1" x14ac:dyDescent="0.25">
      <c r="A6" s="64" t="s">
        <v>65</v>
      </c>
      <c r="B6" s="82">
        <f>SUBTOTAL(9,B5:B5)</f>
        <v>500000</v>
      </c>
      <c r="C6" s="83"/>
      <c r="D6" s="84"/>
      <c r="E6" s="85"/>
      <c r="F6" s="86">
        <f>SUBTOTAL(9,F5:F5)</f>
        <v>500000</v>
      </c>
    </row>
    <row r="7" spans="1:6" s="24" customFormat="1" ht="11.25" customHeight="1" x14ac:dyDescent="0.2">
      <c r="A7" s="64"/>
      <c r="B7" s="78"/>
      <c r="C7" s="78"/>
      <c r="D7" s="79"/>
      <c r="E7" s="80"/>
      <c r="F7" s="81"/>
    </row>
    <row r="8" spans="1:6" s="24" customFormat="1" ht="11.25" customHeight="1" x14ac:dyDescent="0.2">
      <c r="A8" s="63" t="s">
        <v>2446</v>
      </c>
      <c r="B8" s="73">
        <v>500000</v>
      </c>
      <c r="C8" s="74">
        <v>3.875</v>
      </c>
      <c r="D8" s="75">
        <v>44600</v>
      </c>
      <c r="E8" s="76">
        <v>44600</v>
      </c>
      <c r="F8" s="77">
        <v>499721.6251</v>
      </c>
    </row>
    <row r="9" spans="1:6" s="24" customFormat="1" ht="11.25" customHeight="1" thickBot="1" x14ac:dyDescent="0.25">
      <c r="A9" s="64" t="s">
        <v>76</v>
      </c>
      <c r="B9" s="82">
        <f>SUBTOTAL(9,B8:B8)</f>
        <v>500000</v>
      </c>
      <c r="C9" s="83"/>
      <c r="D9" s="84"/>
      <c r="E9" s="85"/>
      <c r="F9" s="86">
        <f>SUBTOTAL(9,F8:F8)</f>
        <v>499721.6251</v>
      </c>
    </row>
    <row r="10" spans="1:6" s="24" customFormat="1" ht="6" customHeight="1" x14ac:dyDescent="0.2">
      <c r="A10" s="64"/>
      <c r="B10" s="73"/>
      <c r="C10" s="74"/>
      <c r="D10" s="75"/>
      <c r="E10" s="76"/>
      <c r="F10" s="77"/>
    </row>
    <row r="11" spans="1:6" s="24" customFormat="1" ht="11.25" customHeight="1" thickBot="1" x14ac:dyDescent="0.25">
      <c r="A11" s="64" t="s">
        <v>77</v>
      </c>
      <c r="B11" s="87">
        <f>B9+B6</f>
        <v>1000000</v>
      </c>
      <c r="C11" s="87"/>
      <c r="D11" s="88"/>
      <c r="E11" s="88"/>
      <c r="F11" s="89">
        <f t="shared" ref="F11" si="0">F9+F6</f>
        <v>999721.62510000006</v>
      </c>
    </row>
    <row r="12" spans="1:6" s="24" customFormat="1" ht="11.25" customHeight="1" thickBot="1" x14ac:dyDescent="0.25">
      <c r="A12" s="64" t="s">
        <v>78</v>
      </c>
      <c r="B12" s="90"/>
      <c r="C12" s="90"/>
      <c r="D12" s="91"/>
      <c r="E12" s="91"/>
      <c r="F12" s="92">
        <f>F13-F11</f>
        <v>12480.844899999909</v>
      </c>
    </row>
    <row r="13" spans="1:6" s="24" customFormat="1" ht="11.25" customHeight="1" thickBot="1" x14ac:dyDescent="0.25">
      <c r="A13" s="64" t="s">
        <v>1468</v>
      </c>
      <c r="B13" s="90"/>
      <c r="C13" s="90"/>
      <c r="D13" s="91"/>
      <c r="E13" s="91"/>
      <c r="F13" s="92">
        <v>1012202.47</v>
      </c>
    </row>
    <row r="14" spans="1:6" s="24" customFormat="1" ht="11.25" customHeight="1" x14ac:dyDescent="0.2">
      <c r="A14" s="64"/>
      <c r="B14" s="52"/>
      <c r="C14" s="54"/>
      <c r="D14" s="56"/>
      <c r="E14" s="57"/>
      <c r="F14" s="49"/>
    </row>
    <row r="15" spans="1:6" s="24" customFormat="1" ht="11.25" customHeight="1" x14ac:dyDescent="0.2">
      <c r="A15" s="64"/>
      <c r="B15" s="52"/>
      <c r="C15" s="54"/>
      <c r="D15" s="56"/>
      <c r="E15" s="57"/>
      <c r="F15" s="49"/>
    </row>
    <row r="16" spans="1:6" s="24" customFormat="1" ht="11.25" customHeight="1" x14ac:dyDescent="0.2">
      <c r="A16" s="64"/>
      <c r="B16" s="52"/>
      <c r="C16" s="54"/>
      <c r="D16" s="56"/>
      <c r="E16" s="57"/>
      <c r="F16" s="49"/>
    </row>
    <row r="17" spans="1:6" s="24" customFormat="1" ht="11.25" customHeight="1" x14ac:dyDescent="0.2">
      <c r="A17" s="64"/>
      <c r="B17" s="52"/>
      <c r="C17" s="54"/>
      <c r="D17" s="56"/>
      <c r="E17" s="57"/>
      <c r="F17" s="49"/>
    </row>
    <row r="18" spans="1:6" s="24" customFormat="1" ht="11.25" customHeight="1" x14ac:dyDescent="0.2">
      <c r="A18" s="64"/>
      <c r="B18" s="53"/>
      <c r="C18" s="53"/>
      <c r="D18" s="58"/>
      <c r="E18" s="59"/>
      <c r="F18" s="36"/>
    </row>
    <row r="19" spans="1:6" ht="11.25" customHeight="1" x14ac:dyDescent="0.2">
      <c r="A19" s="109"/>
      <c r="B19" s="102"/>
      <c r="C19" s="104"/>
      <c r="D19" s="105"/>
      <c r="E19" s="106"/>
      <c r="F19" s="101"/>
    </row>
    <row r="20" spans="1:6" ht="11.25" customHeight="1" x14ac:dyDescent="0.2">
      <c r="A20" s="64"/>
      <c r="B20" s="53"/>
      <c r="C20" s="53"/>
      <c r="D20" s="107"/>
      <c r="E20" s="107"/>
      <c r="F20" s="36"/>
    </row>
    <row r="21" spans="1:6" ht="11.25" customHeight="1" x14ac:dyDescent="0.2">
      <c r="A21" s="64"/>
      <c r="B21" s="53"/>
      <c r="C21" s="53"/>
      <c r="D21" s="107"/>
      <c r="E21" s="107"/>
      <c r="F21" s="36"/>
    </row>
    <row r="22" spans="1:6" ht="11.25" customHeight="1" x14ac:dyDescent="0.2">
      <c r="A22" s="64"/>
      <c r="B22" s="53"/>
      <c r="C22" s="53"/>
      <c r="D22" s="107"/>
      <c r="E22" s="107"/>
      <c r="F22" s="36"/>
    </row>
    <row r="23" spans="1:6" ht="11.25" customHeight="1" x14ac:dyDescent="0.2">
      <c r="A23" s="64"/>
      <c r="B23" s="53"/>
      <c r="C23" s="53"/>
      <c r="D23" s="107"/>
      <c r="E23" s="107"/>
      <c r="F23" s="36"/>
    </row>
    <row r="24" spans="1:6" ht="11.25" customHeight="1" x14ac:dyDescent="0.2">
      <c r="B24" s="103"/>
      <c r="F24" s="108"/>
    </row>
    <row r="25" spans="1:6" ht="11.25" customHeight="1" x14ac:dyDescent="0.2">
      <c r="B25" s="103"/>
      <c r="F25" s="108"/>
    </row>
  </sheetData>
  <mergeCells count="5">
    <mergeCell ref="A1:F1"/>
    <mergeCell ref="D3:E3"/>
    <mergeCell ref="A3:A4"/>
    <mergeCell ref="B3:B4"/>
    <mergeCell ref="C3:C4"/>
  </mergeCells>
  <phoneticPr fontId="1" type="noConversion"/>
  <printOptions horizontalCentered="1"/>
  <pageMargins left="0.25" right="0.25" top="0.25" bottom="0.5" header="0" footer="0.25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DD939A-FCBD-4FC0-ABE6-390CF4C35721}">
  <dimension ref="A1:F163"/>
  <sheetViews>
    <sheetView workbookViewId="0">
      <selection activeCell="H16" sqref="H16"/>
    </sheetView>
  </sheetViews>
  <sheetFormatPr defaultColWidth="9.109375" defaultRowHeight="11.25" customHeight="1" x14ac:dyDescent="0.2"/>
  <cols>
    <col min="1" max="1" width="42.33203125" style="63" customWidth="1"/>
    <col min="2" max="2" width="16.88671875" style="99" customWidth="1"/>
    <col min="3" max="3" width="8.6640625" style="99" customWidth="1"/>
    <col min="4" max="5" width="8.6640625" style="100" customWidth="1"/>
    <col min="6" max="6" width="15.109375" style="98" customWidth="1"/>
    <col min="7" max="16384" width="9.109375" style="48"/>
  </cols>
  <sheetData>
    <row r="1" spans="1:6" s="46" customFormat="1" ht="18.75" customHeight="1" x14ac:dyDescent="0.3">
      <c r="A1" s="120" t="s">
        <v>2133</v>
      </c>
      <c r="B1" s="120"/>
      <c r="C1" s="120"/>
      <c r="D1" s="120"/>
      <c r="E1" s="120"/>
      <c r="F1" s="120"/>
    </row>
    <row r="2" spans="1:6" ht="9" customHeight="1" x14ac:dyDescent="0.2">
      <c r="A2" s="62"/>
      <c r="B2" s="51"/>
      <c r="C2" s="51"/>
      <c r="D2" s="55"/>
      <c r="E2" s="55"/>
      <c r="F2" s="61"/>
    </row>
    <row r="3" spans="1:6" ht="15" customHeight="1" x14ac:dyDescent="0.25">
      <c r="A3" s="122" t="s">
        <v>59</v>
      </c>
      <c r="B3" s="124" t="s">
        <v>60</v>
      </c>
      <c r="C3" s="126" t="s">
        <v>3074</v>
      </c>
      <c r="D3" s="121" t="s">
        <v>57</v>
      </c>
      <c r="E3" s="121"/>
      <c r="F3" s="65" t="s">
        <v>58</v>
      </c>
    </row>
    <row r="4" spans="1:6" ht="15" customHeight="1" x14ac:dyDescent="0.2">
      <c r="A4" s="123"/>
      <c r="B4" s="125"/>
      <c r="C4" s="127"/>
      <c r="D4" s="66" t="s">
        <v>61</v>
      </c>
      <c r="E4" s="66" t="s">
        <v>62</v>
      </c>
      <c r="F4" s="67" t="s">
        <v>63</v>
      </c>
    </row>
    <row r="5" spans="1:6" s="24" customFormat="1" ht="11.25" customHeight="1" x14ac:dyDescent="0.2">
      <c r="A5" s="63" t="s">
        <v>237</v>
      </c>
      <c r="B5" s="68">
        <v>4608000</v>
      </c>
      <c r="C5" s="69">
        <v>1.75</v>
      </c>
      <c r="D5" s="70">
        <v>44696</v>
      </c>
      <c r="E5" s="71">
        <v>44696</v>
      </c>
      <c r="F5" s="72">
        <v>4675727.2803840004</v>
      </c>
    </row>
    <row r="6" spans="1:6" s="24" customFormat="1" ht="11.25" customHeight="1" x14ac:dyDescent="0.2">
      <c r="A6" s="63" t="s">
        <v>237</v>
      </c>
      <c r="B6" s="73">
        <v>3225600</v>
      </c>
      <c r="C6" s="74">
        <v>1.625</v>
      </c>
      <c r="D6" s="75">
        <v>44880</v>
      </c>
      <c r="E6" s="76">
        <v>44880</v>
      </c>
      <c r="F6" s="77">
        <v>3289608.7341465601</v>
      </c>
    </row>
    <row r="7" spans="1:6" s="24" customFormat="1" ht="11.25" customHeight="1" x14ac:dyDescent="0.2">
      <c r="A7" s="63" t="s">
        <v>237</v>
      </c>
      <c r="B7" s="73">
        <v>2764800</v>
      </c>
      <c r="C7" s="74">
        <v>1.5</v>
      </c>
      <c r="D7" s="75">
        <v>44592</v>
      </c>
      <c r="E7" s="76">
        <v>44592</v>
      </c>
      <c r="F7" s="77">
        <v>2786441.4026035196</v>
      </c>
    </row>
    <row r="8" spans="1:6" s="24" customFormat="1" ht="11.25" customHeight="1" x14ac:dyDescent="0.2">
      <c r="A8" s="63" t="s">
        <v>237</v>
      </c>
      <c r="B8" s="73">
        <v>2764800</v>
      </c>
      <c r="C8" s="74">
        <v>2.625</v>
      </c>
      <c r="D8" s="75">
        <v>44392</v>
      </c>
      <c r="E8" s="76">
        <v>44392</v>
      </c>
      <c r="F8" s="77">
        <v>2767405.7770905597</v>
      </c>
    </row>
    <row r="9" spans="1:6" s="24" customFormat="1" ht="11.25" customHeight="1" x14ac:dyDescent="0.2">
      <c r="A9" s="63" t="s">
        <v>237</v>
      </c>
      <c r="B9" s="73">
        <v>4055040</v>
      </c>
      <c r="C9" s="74">
        <v>0.375</v>
      </c>
      <c r="D9" s="75">
        <v>44651</v>
      </c>
      <c r="E9" s="76">
        <v>44651</v>
      </c>
      <c r="F9" s="77">
        <v>4057490.9089382398</v>
      </c>
    </row>
    <row r="10" spans="1:6" s="24" customFormat="1" ht="11.25" customHeight="1" x14ac:dyDescent="0.2">
      <c r="A10" s="63" t="s">
        <v>237</v>
      </c>
      <c r="B10" s="73">
        <v>5253120</v>
      </c>
      <c r="C10" s="74">
        <v>1.5</v>
      </c>
      <c r="D10" s="75">
        <v>44500</v>
      </c>
      <c r="E10" s="76">
        <v>44500</v>
      </c>
      <c r="F10" s="77">
        <v>5277386.8319846401</v>
      </c>
    </row>
    <row r="11" spans="1:6" s="24" customFormat="1" ht="11.25" customHeight="1" x14ac:dyDescent="0.2">
      <c r="A11" s="63" t="s">
        <v>237</v>
      </c>
      <c r="B11" s="73">
        <v>1797120</v>
      </c>
      <c r="C11" s="74">
        <v>0.25</v>
      </c>
      <c r="D11" s="75">
        <v>45031</v>
      </c>
      <c r="E11" s="76">
        <v>45031</v>
      </c>
      <c r="F11" s="77">
        <v>1797466.2727679999</v>
      </c>
    </row>
    <row r="12" spans="1:6" s="24" customFormat="1" ht="11.25" customHeight="1" x14ac:dyDescent="0.2">
      <c r="A12" s="63" t="s">
        <v>237</v>
      </c>
      <c r="B12" s="73">
        <v>1797120</v>
      </c>
      <c r="C12" s="74">
        <v>0.125</v>
      </c>
      <c r="D12" s="75">
        <v>45061</v>
      </c>
      <c r="E12" s="76">
        <v>45061</v>
      </c>
      <c r="F12" s="77">
        <v>1794676.2580684801</v>
      </c>
    </row>
    <row r="13" spans="1:6" s="24" customFormat="1" ht="11.25" customHeight="1" x14ac:dyDescent="0.2">
      <c r="A13" s="63" t="s">
        <v>237</v>
      </c>
      <c r="B13" s="73">
        <v>3778560</v>
      </c>
      <c r="C13" s="74">
        <v>0.10500632</v>
      </c>
      <c r="D13" s="75">
        <v>44865</v>
      </c>
      <c r="E13" s="76">
        <v>44865</v>
      </c>
      <c r="F13" s="77">
        <v>3778679.1225139201</v>
      </c>
    </row>
    <row r="14" spans="1:6" s="24" customFormat="1" ht="11.25" customHeight="1" x14ac:dyDescent="0.2">
      <c r="A14" s="63" t="s">
        <v>237</v>
      </c>
      <c r="B14" s="73">
        <v>2119680</v>
      </c>
      <c r="C14" s="74">
        <v>1.625</v>
      </c>
      <c r="D14" s="75">
        <v>44880</v>
      </c>
      <c r="E14" s="76">
        <v>44880</v>
      </c>
      <c r="F14" s="77">
        <v>2161901.4510182398</v>
      </c>
    </row>
    <row r="15" spans="1:6" s="24" customFormat="1" ht="11.25" customHeight="1" x14ac:dyDescent="0.2">
      <c r="A15" s="63" t="s">
        <v>237</v>
      </c>
      <c r="B15" s="73">
        <v>2211840</v>
      </c>
      <c r="C15" s="74">
        <v>1.5</v>
      </c>
      <c r="D15" s="75">
        <v>44592</v>
      </c>
      <c r="E15" s="76">
        <v>44592</v>
      </c>
      <c r="F15" s="77">
        <v>2229147.7737062401</v>
      </c>
    </row>
    <row r="16" spans="1:6" s="24" customFormat="1" ht="11.25" customHeight="1" x14ac:dyDescent="0.2">
      <c r="A16" s="63" t="s">
        <v>237</v>
      </c>
      <c r="B16" s="73">
        <v>2949120</v>
      </c>
      <c r="C16" s="74">
        <v>0.375</v>
      </c>
      <c r="D16" s="75">
        <v>44651</v>
      </c>
      <c r="E16" s="76">
        <v>44651</v>
      </c>
      <c r="F16" s="77">
        <v>2951043.30261504</v>
      </c>
    </row>
    <row r="17" spans="1:6" s="24" customFormat="1" ht="11.25" customHeight="1" x14ac:dyDescent="0.2">
      <c r="A17" s="63" t="s">
        <v>237</v>
      </c>
      <c r="B17" s="73">
        <v>1198080</v>
      </c>
      <c r="C17" s="74">
        <v>0.25</v>
      </c>
      <c r="D17" s="75">
        <v>45031</v>
      </c>
      <c r="E17" s="76">
        <v>45031</v>
      </c>
      <c r="F17" s="77">
        <v>1198310.84633088</v>
      </c>
    </row>
    <row r="18" spans="1:6" s="24" customFormat="1" ht="11.25" customHeight="1" x14ac:dyDescent="0.2">
      <c r="A18" s="63" t="s">
        <v>237</v>
      </c>
      <c r="B18" s="73">
        <v>1198080</v>
      </c>
      <c r="C18" s="74">
        <v>0.125</v>
      </c>
      <c r="D18" s="75">
        <v>45061</v>
      </c>
      <c r="E18" s="76">
        <v>45061</v>
      </c>
      <c r="F18" s="77">
        <v>1196165.1861504</v>
      </c>
    </row>
    <row r="19" spans="1:6" s="24" customFormat="1" ht="11.25" customHeight="1" x14ac:dyDescent="0.2">
      <c r="A19" s="63" t="s">
        <v>237</v>
      </c>
      <c r="B19" s="73">
        <v>2396160</v>
      </c>
      <c r="C19" s="74">
        <v>0.10500632</v>
      </c>
      <c r="D19" s="75">
        <v>44865</v>
      </c>
      <c r="E19" s="76">
        <v>44865</v>
      </c>
      <c r="F19" s="77">
        <v>2396509.6957747196</v>
      </c>
    </row>
    <row r="20" spans="1:6" s="24" customFormat="1" ht="11.25" customHeight="1" thickBot="1" x14ac:dyDescent="0.25">
      <c r="A20" s="64" t="s">
        <v>64</v>
      </c>
      <c r="B20" s="82">
        <f>SUBTOTAL(9,B5:B19)</f>
        <v>42117120</v>
      </c>
      <c r="C20" s="83"/>
      <c r="D20" s="84"/>
      <c r="E20" s="85"/>
      <c r="F20" s="86">
        <f>SUBTOTAL(9,F5:F19)</f>
        <v>42357960.844093442</v>
      </c>
    </row>
    <row r="21" spans="1:6" s="24" customFormat="1" ht="11.25" customHeight="1" x14ac:dyDescent="0.2">
      <c r="A21" s="64"/>
      <c r="B21" s="78"/>
      <c r="C21" s="78"/>
      <c r="D21" s="79"/>
      <c r="E21" s="80"/>
      <c r="F21" s="81"/>
    </row>
    <row r="22" spans="1:6" s="24" customFormat="1" ht="11.25" customHeight="1" x14ac:dyDescent="0.2">
      <c r="A22" s="63" t="s">
        <v>2204</v>
      </c>
      <c r="B22" s="73">
        <v>1658880</v>
      </c>
      <c r="C22" s="74">
        <v>2.75</v>
      </c>
      <c r="D22" s="75">
        <v>44583</v>
      </c>
      <c r="E22" s="76">
        <v>44583</v>
      </c>
      <c r="F22" s="77">
        <v>1681334.9932031999</v>
      </c>
    </row>
    <row r="23" spans="1:6" s="24" customFormat="1" ht="11.25" customHeight="1" x14ac:dyDescent="0.2">
      <c r="A23" s="63" t="s">
        <v>2311</v>
      </c>
      <c r="B23" s="73">
        <v>525312</v>
      </c>
      <c r="C23" s="74">
        <v>2.375</v>
      </c>
      <c r="D23" s="75">
        <v>44462</v>
      </c>
      <c r="E23" s="76">
        <v>44462</v>
      </c>
      <c r="F23" s="77">
        <v>528008.33074175997</v>
      </c>
    </row>
    <row r="24" spans="1:6" s="24" customFormat="1" ht="11.25" customHeight="1" x14ac:dyDescent="0.2">
      <c r="A24" s="63" t="s">
        <v>2766</v>
      </c>
      <c r="B24" s="73">
        <v>1566720</v>
      </c>
      <c r="C24" s="74">
        <v>1.75</v>
      </c>
      <c r="D24" s="75">
        <v>44817</v>
      </c>
      <c r="E24" s="76">
        <v>44817</v>
      </c>
      <c r="F24" s="77">
        <v>1595164.7082700799</v>
      </c>
    </row>
    <row r="25" spans="1:6" s="24" customFormat="1" ht="11.25" customHeight="1" x14ac:dyDescent="0.2">
      <c r="A25" s="63" t="s">
        <v>2205</v>
      </c>
      <c r="B25" s="73">
        <v>1566720</v>
      </c>
      <c r="C25" s="74">
        <v>1.5</v>
      </c>
      <c r="D25" s="75">
        <v>44810</v>
      </c>
      <c r="E25" s="76">
        <v>44810</v>
      </c>
      <c r="F25" s="77">
        <v>1583931.7329407998</v>
      </c>
    </row>
    <row r="26" spans="1:6" s="24" customFormat="1" ht="11.25" customHeight="1" x14ac:dyDescent="0.2">
      <c r="A26" s="63" t="s">
        <v>2545</v>
      </c>
      <c r="B26" s="73">
        <v>921600</v>
      </c>
      <c r="C26" s="74">
        <v>0.75</v>
      </c>
      <c r="D26" s="75">
        <v>44659</v>
      </c>
      <c r="E26" s="76">
        <v>44659</v>
      </c>
      <c r="F26" s="77">
        <v>921339.27521280001</v>
      </c>
    </row>
    <row r="27" spans="1:6" s="24" customFormat="1" ht="11.25" customHeight="1" x14ac:dyDescent="0.2">
      <c r="A27" s="63" t="s">
        <v>2202</v>
      </c>
      <c r="B27" s="73">
        <v>2534400</v>
      </c>
      <c r="C27" s="74">
        <v>0.28866999999999998</v>
      </c>
      <c r="D27" s="75">
        <v>44820</v>
      </c>
      <c r="E27" s="76">
        <v>44820</v>
      </c>
      <c r="F27" s="77">
        <v>2534400</v>
      </c>
    </row>
    <row r="28" spans="1:6" s="24" customFormat="1" ht="11.25" customHeight="1" x14ac:dyDescent="0.2">
      <c r="A28" s="63" t="s">
        <v>2202</v>
      </c>
      <c r="B28" s="73">
        <v>967680</v>
      </c>
      <c r="C28" s="74">
        <v>1.75</v>
      </c>
      <c r="D28" s="75">
        <v>44665</v>
      </c>
      <c r="E28" s="76">
        <v>44665</v>
      </c>
      <c r="F28" s="77">
        <v>980020.45550591999</v>
      </c>
    </row>
    <row r="29" spans="1:6" s="24" customFormat="1" ht="11.25" customHeight="1" x14ac:dyDescent="0.2">
      <c r="A29" s="63" t="s">
        <v>2203</v>
      </c>
      <c r="B29" s="73">
        <v>2626560</v>
      </c>
      <c r="C29" s="74">
        <v>0.42</v>
      </c>
      <c r="D29" s="75">
        <v>45460</v>
      </c>
      <c r="E29" s="76">
        <v>45460</v>
      </c>
      <c r="F29" s="77">
        <v>2637441.5338598397</v>
      </c>
    </row>
    <row r="30" spans="1:6" s="24" customFormat="1" ht="11.25" customHeight="1" x14ac:dyDescent="0.2">
      <c r="A30" s="63" t="s">
        <v>3064</v>
      </c>
      <c r="B30" s="73">
        <v>2396160</v>
      </c>
      <c r="C30" s="74">
        <v>0.14000000000000001</v>
      </c>
      <c r="D30" s="75">
        <v>45107</v>
      </c>
      <c r="E30" s="76">
        <v>45107</v>
      </c>
      <c r="F30" s="77">
        <v>2396160</v>
      </c>
    </row>
    <row r="31" spans="1:6" s="24" customFormat="1" ht="11.25" customHeight="1" x14ac:dyDescent="0.2">
      <c r="A31" s="63" t="s">
        <v>3064</v>
      </c>
      <c r="B31" s="73">
        <v>1658880</v>
      </c>
      <c r="C31" s="74">
        <v>0.14000000000000001</v>
      </c>
      <c r="D31" s="75">
        <v>45107</v>
      </c>
      <c r="E31" s="76">
        <v>45107</v>
      </c>
      <c r="F31" s="77">
        <v>1658880</v>
      </c>
    </row>
    <row r="32" spans="1:6" s="24" customFormat="1" ht="11.25" customHeight="1" x14ac:dyDescent="0.2">
      <c r="A32" s="63" t="s">
        <v>2374</v>
      </c>
      <c r="B32" s="73">
        <v>442368</v>
      </c>
      <c r="C32" s="74">
        <v>0.50512999999999997</v>
      </c>
      <c r="D32" s="75">
        <v>44975</v>
      </c>
      <c r="E32" s="76">
        <v>44975</v>
      </c>
      <c r="F32" s="77">
        <v>442368</v>
      </c>
    </row>
    <row r="33" spans="1:6" s="24" customFormat="1" ht="11.25" customHeight="1" thickBot="1" x14ac:dyDescent="0.25">
      <c r="A33" s="64" t="s">
        <v>86</v>
      </c>
      <c r="B33" s="82">
        <f>SUBTOTAL(9,B22:B32)</f>
        <v>16865280</v>
      </c>
      <c r="C33" s="83"/>
      <c r="D33" s="84"/>
      <c r="E33" s="85"/>
      <c r="F33" s="86">
        <f>SUBTOTAL(9,F22:F32)</f>
        <v>16959049.029734399</v>
      </c>
    </row>
    <row r="34" spans="1:6" s="24" customFormat="1" ht="11.25" customHeight="1" x14ac:dyDescent="0.2">
      <c r="A34" s="64"/>
      <c r="B34" s="78"/>
      <c r="C34" s="78"/>
      <c r="D34" s="79"/>
      <c r="E34" s="80"/>
      <c r="F34" s="81"/>
    </row>
    <row r="35" spans="1:6" s="24" customFormat="1" ht="11.25" customHeight="1" x14ac:dyDescent="0.2">
      <c r="A35" s="63" t="s">
        <v>2935</v>
      </c>
      <c r="B35" s="73">
        <v>2810880</v>
      </c>
      <c r="C35" s="74">
        <v>0.125</v>
      </c>
      <c r="D35" s="75">
        <v>44960</v>
      </c>
      <c r="E35" s="76">
        <v>44960</v>
      </c>
      <c r="F35" s="77">
        <v>2809627.3140019197</v>
      </c>
    </row>
    <row r="36" spans="1:6" s="24" customFormat="1" ht="11.25" customHeight="1" x14ac:dyDescent="0.2">
      <c r="A36" s="63" t="s">
        <v>1521</v>
      </c>
      <c r="B36" s="73">
        <v>967680</v>
      </c>
      <c r="C36" s="74">
        <v>2.125</v>
      </c>
      <c r="D36" s="75">
        <v>44722</v>
      </c>
      <c r="E36" s="76">
        <v>44722</v>
      </c>
      <c r="F36" s="77">
        <v>986507.58657023998</v>
      </c>
    </row>
    <row r="37" spans="1:6" s="24" customFormat="1" ht="11.25" customHeight="1" x14ac:dyDescent="0.2">
      <c r="A37" s="63" t="s">
        <v>1521</v>
      </c>
      <c r="B37" s="73">
        <v>1124352</v>
      </c>
      <c r="C37" s="74">
        <v>1.625</v>
      </c>
      <c r="D37" s="75">
        <v>44519</v>
      </c>
      <c r="E37" s="76">
        <v>44519</v>
      </c>
      <c r="F37" s="77">
        <v>1123984.9454284799</v>
      </c>
    </row>
    <row r="38" spans="1:6" s="24" customFormat="1" ht="11.25" customHeight="1" x14ac:dyDescent="0.2">
      <c r="A38" s="63" t="s">
        <v>1521</v>
      </c>
      <c r="B38" s="73">
        <v>1520640</v>
      </c>
      <c r="C38" s="74">
        <v>0.125</v>
      </c>
      <c r="D38" s="75">
        <v>45002</v>
      </c>
      <c r="E38" s="76">
        <v>45002</v>
      </c>
      <c r="F38" s="77">
        <v>1519205.90819328</v>
      </c>
    </row>
    <row r="39" spans="1:6" s="24" customFormat="1" ht="11.25" customHeight="1" thickBot="1" x14ac:dyDescent="0.25">
      <c r="A39" s="64" t="s">
        <v>66</v>
      </c>
      <c r="B39" s="82">
        <f>SUBTOTAL(9,B35:B38)</f>
        <v>6423552</v>
      </c>
      <c r="C39" s="83"/>
      <c r="D39" s="84"/>
      <c r="E39" s="85"/>
      <c r="F39" s="86">
        <f>SUBTOTAL(9,F35:F38)</f>
        <v>6439325.7541939197</v>
      </c>
    </row>
    <row r="40" spans="1:6" s="24" customFormat="1" ht="11.25" customHeight="1" x14ac:dyDescent="0.2">
      <c r="A40" s="64"/>
      <c r="B40" s="78"/>
      <c r="C40" s="78"/>
      <c r="D40" s="79"/>
      <c r="E40" s="80"/>
      <c r="F40" s="81"/>
    </row>
    <row r="41" spans="1:6" s="24" customFormat="1" ht="11.25" customHeight="1" x14ac:dyDescent="0.2">
      <c r="A41" s="63" t="s">
        <v>2312</v>
      </c>
      <c r="B41" s="73">
        <v>1336320</v>
      </c>
      <c r="C41" s="74">
        <v>1.95</v>
      </c>
      <c r="D41" s="75">
        <v>44701</v>
      </c>
      <c r="E41" s="76">
        <v>44701</v>
      </c>
      <c r="F41" s="77">
        <v>1336156.2328780799</v>
      </c>
    </row>
    <row r="42" spans="1:6" s="24" customFormat="1" ht="11.25" customHeight="1" x14ac:dyDescent="0.2">
      <c r="A42" s="63" t="s">
        <v>2312</v>
      </c>
      <c r="B42" s="73">
        <v>645120</v>
      </c>
      <c r="C42" s="74">
        <v>1.95</v>
      </c>
      <c r="D42" s="75">
        <v>44701</v>
      </c>
      <c r="E42" s="76">
        <v>44701</v>
      </c>
      <c r="F42" s="77">
        <v>645040.93999104004</v>
      </c>
    </row>
    <row r="43" spans="1:6" s="24" customFormat="1" ht="11.25" customHeight="1" x14ac:dyDescent="0.2">
      <c r="A43" s="63" t="s">
        <v>96</v>
      </c>
      <c r="B43" s="73">
        <v>921600</v>
      </c>
      <c r="C43" s="74">
        <v>0.69</v>
      </c>
      <c r="D43" s="75">
        <v>45376</v>
      </c>
      <c r="E43" s="76">
        <v>45376</v>
      </c>
      <c r="F43" s="77">
        <v>921600</v>
      </c>
    </row>
    <row r="44" spans="1:6" s="24" customFormat="1" ht="11.25" customHeight="1" x14ac:dyDescent="0.2">
      <c r="A44" s="63" t="s">
        <v>3065</v>
      </c>
      <c r="B44" s="73">
        <v>552960</v>
      </c>
      <c r="C44" s="74">
        <v>0.70099999999999996</v>
      </c>
      <c r="D44" s="75">
        <v>45473</v>
      </c>
      <c r="E44" s="76">
        <v>45473</v>
      </c>
      <c r="F44" s="77">
        <v>552960</v>
      </c>
    </row>
    <row r="45" spans="1:6" s="24" customFormat="1" ht="11.25" customHeight="1" x14ac:dyDescent="0.2">
      <c r="A45" s="63" t="s">
        <v>14</v>
      </c>
      <c r="B45" s="73">
        <v>2027520</v>
      </c>
      <c r="C45" s="74">
        <v>0.546879</v>
      </c>
      <c r="D45" s="75">
        <v>45440</v>
      </c>
      <c r="E45" s="76">
        <v>45440</v>
      </c>
      <c r="F45" s="77">
        <v>2027520</v>
      </c>
    </row>
    <row r="46" spans="1:6" s="24" customFormat="1" ht="11.25" customHeight="1" x14ac:dyDescent="0.2">
      <c r="A46" s="63" t="s">
        <v>3066</v>
      </c>
      <c r="B46" s="73">
        <v>1474560</v>
      </c>
      <c r="C46" s="74">
        <v>0.33</v>
      </c>
      <c r="D46" s="75">
        <v>45100</v>
      </c>
      <c r="E46" s="76">
        <v>45100</v>
      </c>
      <c r="F46" s="77">
        <v>1474560</v>
      </c>
    </row>
    <row r="47" spans="1:6" s="24" customFormat="1" ht="11.25" customHeight="1" x14ac:dyDescent="0.2">
      <c r="A47" s="63" t="s">
        <v>195</v>
      </c>
      <c r="B47" s="73">
        <v>1059840</v>
      </c>
      <c r="C47" s="74">
        <v>2.95</v>
      </c>
      <c r="D47" s="75">
        <v>44665</v>
      </c>
      <c r="E47" s="76">
        <v>44665</v>
      </c>
      <c r="F47" s="77">
        <v>1081293.2230348801</v>
      </c>
    </row>
    <row r="48" spans="1:6" s="24" customFormat="1" ht="11.25" customHeight="1" x14ac:dyDescent="0.2">
      <c r="A48" s="63" t="s">
        <v>3067</v>
      </c>
      <c r="B48" s="73">
        <v>551485.43981568003</v>
      </c>
      <c r="C48" s="74">
        <v>0.66900000000000004</v>
      </c>
      <c r="D48" s="75">
        <v>61834</v>
      </c>
      <c r="E48" s="76">
        <v>61834</v>
      </c>
      <c r="F48" s="77">
        <v>551485.43981568003</v>
      </c>
    </row>
    <row r="49" spans="1:6" s="24" customFormat="1" ht="11.25" customHeight="1" x14ac:dyDescent="0.2">
      <c r="A49" s="63" t="s">
        <v>2206</v>
      </c>
      <c r="B49" s="73">
        <v>194851.90480896001</v>
      </c>
      <c r="C49" s="74">
        <v>0.85587999999999997</v>
      </c>
      <c r="D49" s="75">
        <v>60952</v>
      </c>
      <c r="E49" s="76">
        <v>60952</v>
      </c>
      <c r="F49" s="77">
        <v>194851.90480896001</v>
      </c>
    </row>
    <row r="50" spans="1:6" s="24" customFormat="1" ht="11.25" customHeight="1" x14ac:dyDescent="0.2">
      <c r="A50" s="63" t="s">
        <v>2291</v>
      </c>
      <c r="B50" s="73">
        <v>621158.40000000002</v>
      </c>
      <c r="C50" s="74">
        <v>3.25</v>
      </c>
      <c r="D50" s="75">
        <v>44977</v>
      </c>
      <c r="E50" s="76">
        <v>44977</v>
      </c>
      <c r="F50" s="77">
        <v>648545.29947648</v>
      </c>
    </row>
    <row r="51" spans="1:6" s="24" customFormat="1" ht="11.25" customHeight="1" x14ac:dyDescent="0.2">
      <c r="A51" s="63" t="s">
        <v>2207</v>
      </c>
      <c r="B51" s="73">
        <v>645120</v>
      </c>
      <c r="C51" s="74">
        <v>0.45</v>
      </c>
      <c r="D51" s="75">
        <v>45183</v>
      </c>
      <c r="E51" s="76">
        <v>45183</v>
      </c>
      <c r="F51" s="77">
        <v>644797.15937280003</v>
      </c>
    </row>
    <row r="52" spans="1:6" s="24" customFormat="1" ht="11.25" customHeight="1" x14ac:dyDescent="0.2">
      <c r="A52" s="63" t="s">
        <v>2207</v>
      </c>
      <c r="B52" s="73">
        <v>921600</v>
      </c>
      <c r="C52" s="74">
        <v>0.45</v>
      </c>
      <c r="D52" s="75">
        <v>45183</v>
      </c>
      <c r="E52" s="76">
        <v>45183</v>
      </c>
      <c r="F52" s="77">
        <v>921138.79910399998</v>
      </c>
    </row>
    <row r="53" spans="1:6" s="24" customFormat="1" ht="11.25" customHeight="1" x14ac:dyDescent="0.2">
      <c r="A53" s="63" t="s">
        <v>2346</v>
      </c>
      <c r="B53" s="73">
        <v>1271808</v>
      </c>
      <c r="C53" s="74">
        <v>0.51</v>
      </c>
      <c r="D53" s="75">
        <v>45369</v>
      </c>
      <c r="E53" s="76">
        <v>45369</v>
      </c>
      <c r="F53" s="77">
        <v>1271808</v>
      </c>
    </row>
    <row r="54" spans="1:6" s="24" customFormat="1" ht="11.25" customHeight="1" x14ac:dyDescent="0.2">
      <c r="A54" s="63" t="s">
        <v>2346</v>
      </c>
      <c r="B54" s="73">
        <v>1198080</v>
      </c>
      <c r="C54" s="74">
        <v>0.51</v>
      </c>
      <c r="D54" s="75">
        <v>45369</v>
      </c>
      <c r="E54" s="76">
        <v>45369</v>
      </c>
      <c r="F54" s="77">
        <v>1198080</v>
      </c>
    </row>
    <row r="55" spans="1:6" s="24" customFormat="1" ht="11.25" customHeight="1" x14ac:dyDescent="0.2">
      <c r="A55" s="63" t="s">
        <v>2936</v>
      </c>
      <c r="B55" s="73">
        <v>1474560</v>
      </c>
      <c r="C55" s="74">
        <v>2.355</v>
      </c>
      <c r="D55" s="75">
        <v>44900</v>
      </c>
      <c r="E55" s="76">
        <v>44900</v>
      </c>
      <c r="F55" s="77">
        <v>1511124.9736089599</v>
      </c>
    </row>
    <row r="56" spans="1:6" s="24" customFormat="1" ht="11.25" customHeight="1" x14ac:dyDescent="0.2">
      <c r="A56" s="63" t="s">
        <v>2937</v>
      </c>
      <c r="B56" s="73">
        <v>506880</v>
      </c>
      <c r="C56" s="74">
        <v>0.625</v>
      </c>
      <c r="D56" s="75">
        <v>45303</v>
      </c>
      <c r="E56" s="76">
        <v>45303</v>
      </c>
      <c r="F56" s="77">
        <v>506665.91582207999</v>
      </c>
    </row>
    <row r="57" spans="1:6" s="24" customFormat="1" ht="11.25" customHeight="1" x14ac:dyDescent="0.2">
      <c r="A57" s="63" t="s">
        <v>20</v>
      </c>
      <c r="B57" s="73">
        <v>2119680</v>
      </c>
      <c r="C57" s="74">
        <v>2.7</v>
      </c>
      <c r="D57" s="75">
        <v>44861</v>
      </c>
      <c r="E57" s="76">
        <v>44861</v>
      </c>
      <c r="F57" s="77">
        <v>2179141.83272448</v>
      </c>
    </row>
    <row r="58" spans="1:6" s="24" customFormat="1" ht="11.25" customHeight="1" x14ac:dyDescent="0.2">
      <c r="A58" s="63" t="s">
        <v>2938</v>
      </c>
      <c r="B58" s="73">
        <v>1382400</v>
      </c>
      <c r="C58" s="74">
        <v>2.75</v>
      </c>
      <c r="D58" s="75">
        <v>44936</v>
      </c>
      <c r="E58" s="76">
        <v>44936</v>
      </c>
      <c r="F58" s="77">
        <v>1433285.4868070399</v>
      </c>
    </row>
    <row r="59" spans="1:6" s="24" customFormat="1" ht="11.25" customHeight="1" x14ac:dyDescent="0.2">
      <c r="A59" s="63" t="s">
        <v>2938</v>
      </c>
      <c r="B59" s="73">
        <v>746496</v>
      </c>
      <c r="C59" s="74">
        <v>0.35</v>
      </c>
      <c r="D59" s="75">
        <v>45303</v>
      </c>
      <c r="E59" s="76">
        <v>45303</v>
      </c>
      <c r="F59" s="77">
        <v>746496</v>
      </c>
    </row>
    <row r="60" spans="1:6" s="24" customFormat="1" ht="11.25" customHeight="1" x14ac:dyDescent="0.2">
      <c r="A60" s="63" t="s">
        <v>2938</v>
      </c>
      <c r="B60" s="73">
        <v>921600</v>
      </c>
      <c r="C60" s="74">
        <v>2.75</v>
      </c>
      <c r="D60" s="75">
        <v>44936</v>
      </c>
      <c r="E60" s="76">
        <v>44936</v>
      </c>
      <c r="F60" s="77">
        <v>955523.65483007999</v>
      </c>
    </row>
    <row r="61" spans="1:6" s="24" customFormat="1" ht="11.25" customHeight="1" x14ac:dyDescent="0.2">
      <c r="A61" s="63" t="s">
        <v>2938</v>
      </c>
      <c r="B61" s="73">
        <v>552960</v>
      </c>
      <c r="C61" s="74">
        <v>0.35</v>
      </c>
      <c r="D61" s="75">
        <v>45303</v>
      </c>
      <c r="E61" s="76">
        <v>45303</v>
      </c>
      <c r="F61" s="77">
        <v>552960</v>
      </c>
    </row>
    <row r="62" spans="1:6" s="24" customFormat="1" ht="11.25" customHeight="1" x14ac:dyDescent="0.2">
      <c r="A62" s="63" t="s">
        <v>2313</v>
      </c>
      <c r="B62" s="73">
        <v>783360</v>
      </c>
      <c r="C62" s="74">
        <v>2.1</v>
      </c>
      <c r="D62" s="75">
        <v>44512</v>
      </c>
      <c r="E62" s="76">
        <v>44512</v>
      </c>
      <c r="F62" s="77">
        <v>783342.61549055995</v>
      </c>
    </row>
    <row r="63" spans="1:6" s="24" customFormat="1" ht="11.25" customHeight="1" x14ac:dyDescent="0.2">
      <c r="A63" s="63" t="s">
        <v>2313</v>
      </c>
      <c r="B63" s="73">
        <v>1152000</v>
      </c>
      <c r="C63" s="74">
        <v>0.40787000000000001</v>
      </c>
      <c r="D63" s="75">
        <v>45324</v>
      </c>
      <c r="E63" s="76">
        <v>45324</v>
      </c>
      <c r="F63" s="77">
        <v>1152000</v>
      </c>
    </row>
    <row r="64" spans="1:6" s="24" customFormat="1" ht="11.25" customHeight="1" x14ac:dyDescent="0.2">
      <c r="A64" s="63" t="s">
        <v>2313</v>
      </c>
      <c r="B64" s="73">
        <v>921600</v>
      </c>
      <c r="C64" s="74">
        <v>0.40787000000000001</v>
      </c>
      <c r="D64" s="75">
        <v>45324</v>
      </c>
      <c r="E64" s="76">
        <v>45324</v>
      </c>
      <c r="F64" s="77">
        <v>921600</v>
      </c>
    </row>
    <row r="65" spans="1:6" s="24" customFormat="1" ht="11.25" customHeight="1" x14ac:dyDescent="0.2">
      <c r="A65" s="63" t="s">
        <v>1806</v>
      </c>
      <c r="B65" s="73">
        <v>405504</v>
      </c>
      <c r="C65" s="74">
        <v>0.75</v>
      </c>
      <c r="D65" s="75">
        <v>45352</v>
      </c>
      <c r="E65" s="76">
        <v>45352</v>
      </c>
      <c r="F65" s="77">
        <v>404853.33906431997</v>
      </c>
    </row>
    <row r="66" spans="1:6" s="24" customFormat="1" ht="11.25" customHeight="1" x14ac:dyDescent="0.2">
      <c r="A66" s="63" t="s">
        <v>2767</v>
      </c>
      <c r="B66" s="73">
        <v>921600</v>
      </c>
      <c r="C66" s="74">
        <v>1.171</v>
      </c>
      <c r="D66" s="75">
        <v>45268</v>
      </c>
      <c r="E66" s="76">
        <v>45268</v>
      </c>
      <c r="F66" s="77">
        <v>921600</v>
      </c>
    </row>
    <row r="67" spans="1:6" s="24" customFormat="1" ht="11.25" customHeight="1" x14ac:dyDescent="0.2">
      <c r="A67" s="63" t="s">
        <v>2375</v>
      </c>
      <c r="B67" s="73">
        <v>566784</v>
      </c>
      <c r="C67" s="74">
        <v>2.6</v>
      </c>
      <c r="D67" s="75">
        <v>44720</v>
      </c>
      <c r="E67" s="76">
        <v>44720</v>
      </c>
      <c r="F67" s="77">
        <v>566287.81590527995</v>
      </c>
    </row>
    <row r="68" spans="1:6" s="24" customFormat="1" ht="11.25" customHeight="1" x14ac:dyDescent="0.2">
      <c r="A68" s="63" t="s">
        <v>2546</v>
      </c>
      <c r="B68" s="73">
        <v>874.87497215999997</v>
      </c>
      <c r="C68" s="74">
        <v>0.60450000000000004</v>
      </c>
      <c r="D68" s="75">
        <v>58428</v>
      </c>
      <c r="E68" s="76">
        <v>58428</v>
      </c>
      <c r="F68" s="77">
        <v>874.87506431999998</v>
      </c>
    </row>
    <row r="69" spans="1:6" s="24" customFormat="1" ht="11.25" customHeight="1" x14ac:dyDescent="0.2">
      <c r="A69" s="63" t="s">
        <v>70</v>
      </c>
      <c r="B69" s="73">
        <v>1244160</v>
      </c>
      <c r="C69" s="74">
        <v>0.627</v>
      </c>
      <c r="D69" s="75">
        <v>45247</v>
      </c>
      <c r="E69" s="76">
        <v>45247</v>
      </c>
      <c r="F69" s="77">
        <v>1245630.7725926398</v>
      </c>
    </row>
    <row r="70" spans="1:6" s="24" customFormat="1" ht="11.25" customHeight="1" x14ac:dyDescent="0.2">
      <c r="A70" s="63" t="s">
        <v>70</v>
      </c>
      <c r="B70" s="73">
        <v>921600</v>
      </c>
      <c r="C70" s="74">
        <v>0.52300000000000002</v>
      </c>
      <c r="D70" s="75">
        <v>44993</v>
      </c>
      <c r="E70" s="76">
        <v>44993</v>
      </c>
      <c r="F70" s="77">
        <v>921600</v>
      </c>
    </row>
    <row r="71" spans="1:6" s="24" customFormat="1" ht="11.25" customHeight="1" x14ac:dyDescent="0.2">
      <c r="A71" s="63" t="s">
        <v>70</v>
      </c>
      <c r="B71" s="73">
        <v>414720</v>
      </c>
      <c r="C71" s="74">
        <v>0.627</v>
      </c>
      <c r="D71" s="75">
        <v>45247</v>
      </c>
      <c r="E71" s="76">
        <v>45247</v>
      </c>
      <c r="F71" s="77">
        <v>414720</v>
      </c>
    </row>
    <row r="72" spans="1:6" s="24" customFormat="1" ht="11.25" customHeight="1" x14ac:dyDescent="0.2">
      <c r="A72" s="63" t="s">
        <v>70</v>
      </c>
      <c r="B72" s="73">
        <v>829440</v>
      </c>
      <c r="C72" s="74">
        <v>0.52300000000000002</v>
      </c>
      <c r="D72" s="75">
        <v>44993</v>
      </c>
      <c r="E72" s="76">
        <v>44993</v>
      </c>
      <c r="F72" s="77">
        <v>829440</v>
      </c>
    </row>
    <row r="73" spans="1:6" s="24" customFormat="1" ht="11.25" customHeight="1" x14ac:dyDescent="0.2">
      <c r="A73" s="63" t="s">
        <v>2208</v>
      </c>
      <c r="B73" s="73">
        <v>663552</v>
      </c>
      <c r="C73" s="74">
        <v>2.15</v>
      </c>
      <c r="D73" s="75">
        <v>44781</v>
      </c>
      <c r="E73" s="76">
        <v>44781</v>
      </c>
      <c r="F73" s="77">
        <v>663300.15823871992</v>
      </c>
    </row>
    <row r="74" spans="1:6" s="24" customFormat="1" ht="11.25" customHeight="1" x14ac:dyDescent="0.2">
      <c r="A74" s="63" t="s">
        <v>2208</v>
      </c>
      <c r="B74" s="73">
        <v>359424</v>
      </c>
      <c r="C74" s="74">
        <v>0.48299999999999998</v>
      </c>
      <c r="D74" s="75">
        <v>44792</v>
      </c>
      <c r="E74" s="76">
        <v>44792</v>
      </c>
      <c r="F74" s="77">
        <v>359424</v>
      </c>
    </row>
    <row r="75" spans="1:6" s="24" customFormat="1" ht="11.25" customHeight="1" x14ac:dyDescent="0.2">
      <c r="A75" s="63" t="s">
        <v>2209</v>
      </c>
      <c r="B75" s="73">
        <v>617472</v>
      </c>
      <c r="C75" s="74">
        <v>1.65</v>
      </c>
      <c r="D75" s="75">
        <v>44814</v>
      </c>
      <c r="E75" s="76">
        <v>44814</v>
      </c>
      <c r="F75" s="77">
        <v>617267.70044927998</v>
      </c>
    </row>
    <row r="76" spans="1:6" s="24" customFormat="1" ht="11.25" customHeight="1" x14ac:dyDescent="0.2">
      <c r="A76" s="63" t="s">
        <v>44</v>
      </c>
      <c r="B76" s="73">
        <v>921600</v>
      </c>
      <c r="C76" s="74">
        <v>1.25</v>
      </c>
      <c r="D76" s="75">
        <v>45187</v>
      </c>
      <c r="E76" s="76">
        <v>45187</v>
      </c>
      <c r="F76" s="77">
        <v>920957.38564608002</v>
      </c>
    </row>
    <row r="77" spans="1:6" s="24" customFormat="1" ht="11.25" customHeight="1" x14ac:dyDescent="0.2">
      <c r="A77" s="63" t="s">
        <v>2376</v>
      </c>
      <c r="B77" s="73">
        <v>276480</v>
      </c>
      <c r="C77" s="74">
        <v>1.2</v>
      </c>
      <c r="D77" s="75">
        <v>45022</v>
      </c>
      <c r="E77" s="76">
        <v>45022</v>
      </c>
      <c r="F77" s="77">
        <v>276442.11606527999</v>
      </c>
    </row>
    <row r="78" spans="1:6" s="24" customFormat="1" ht="11.25" customHeight="1" x14ac:dyDescent="0.2">
      <c r="A78" s="63" t="s">
        <v>2376</v>
      </c>
      <c r="B78" s="73">
        <v>460800</v>
      </c>
      <c r="C78" s="74">
        <v>0.55000000000000004</v>
      </c>
      <c r="D78" s="75">
        <v>44747</v>
      </c>
      <c r="E78" s="76">
        <v>44747</v>
      </c>
      <c r="F78" s="77">
        <v>460753.13378303999</v>
      </c>
    </row>
    <row r="79" spans="1:6" s="24" customFormat="1" ht="11.25" customHeight="1" x14ac:dyDescent="0.2">
      <c r="A79" s="63" t="s">
        <v>71</v>
      </c>
      <c r="B79" s="73">
        <v>460800</v>
      </c>
      <c r="C79" s="74">
        <v>3.25</v>
      </c>
      <c r="D79" s="75">
        <v>44827</v>
      </c>
      <c r="E79" s="76">
        <v>44827</v>
      </c>
      <c r="F79" s="77">
        <v>476635.71916799998</v>
      </c>
    </row>
    <row r="80" spans="1:6" s="24" customFormat="1" ht="11.25" customHeight="1" x14ac:dyDescent="0.2">
      <c r="A80" s="63" t="s">
        <v>71</v>
      </c>
      <c r="B80" s="73">
        <v>1290240</v>
      </c>
      <c r="C80" s="74">
        <v>0.69699999999999995</v>
      </c>
      <c r="D80" s="75">
        <v>45367</v>
      </c>
      <c r="E80" s="76">
        <v>45367</v>
      </c>
      <c r="F80" s="77">
        <v>1290240</v>
      </c>
    </row>
    <row r="81" spans="1:6" s="24" customFormat="1" ht="11.25" customHeight="1" x14ac:dyDescent="0.2">
      <c r="A81" s="63" t="s">
        <v>71</v>
      </c>
      <c r="B81" s="73">
        <v>552960</v>
      </c>
      <c r="C81" s="74">
        <v>3.25</v>
      </c>
      <c r="D81" s="75">
        <v>44827</v>
      </c>
      <c r="E81" s="76">
        <v>44827</v>
      </c>
      <c r="F81" s="77">
        <v>571962.86410751997</v>
      </c>
    </row>
    <row r="82" spans="1:6" s="24" customFormat="1" ht="11.25" customHeight="1" x14ac:dyDescent="0.2">
      <c r="A82" s="63" t="s">
        <v>71</v>
      </c>
      <c r="B82" s="73">
        <v>1198080</v>
      </c>
      <c r="C82" s="74">
        <v>0.69699999999999995</v>
      </c>
      <c r="D82" s="75">
        <v>45367</v>
      </c>
      <c r="E82" s="76">
        <v>45367</v>
      </c>
      <c r="F82" s="77">
        <v>1198080</v>
      </c>
    </row>
    <row r="83" spans="1:6" s="24" customFormat="1" ht="11.25" customHeight="1" x14ac:dyDescent="0.2">
      <c r="A83" s="63" t="s">
        <v>2547</v>
      </c>
      <c r="B83" s="73">
        <v>184320</v>
      </c>
      <c r="C83" s="74">
        <v>2.2770000000000001</v>
      </c>
      <c r="D83" s="75">
        <v>62085</v>
      </c>
      <c r="E83" s="76">
        <v>62085</v>
      </c>
      <c r="F83" s="77">
        <v>184320</v>
      </c>
    </row>
    <row r="84" spans="1:6" s="24" customFormat="1" ht="11.25" customHeight="1" x14ac:dyDescent="0.2">
      <c r="A84" s="63" t="s">
        <v>234</v>
      </c>
      <c r="B84" s="73">
        <v>460800</v>
      </c>
      <c r="C84" s="74">
        <v>2.8580000000000001</v>
      </c>
      <c r="D84" s="75">
        <v>45002</v>
      </c>
      <c r="E84" s="76">
        <v>45002</v>
      </c>
      <c r="F84" s="77">
        <v>460800</v>
      </c>
    </row>
    <row r="85" spans="1:6" s="24" customFormat="1" ht="11.25" customHeight="1" x14ac:dyDescent="0.2">
      <c r="A85" s="63" t="s">
        <v>234</v>
      </c>
      <c r="B85" s="73">
        <v>921600</v>
      </c>
      <c r="C85" s="74">
        <v>0.69499999999999995</v>
      </c>
      <c r="D85" s="75">
        <v>45423</v>
      </c>
      <c r="E85" s="76">
        <v>45423</v>
      </c>
      <c r="F85" s="77">
        <v>921600</v>
      </c>
    </row>
    <row r="86" spans="1:6" s="24" customFormat="1" ht="11.25" customHeight="1" x14ac:dyDescent="0.2">
      <c r="A86" s="63" t="s">
        <v>74</v>
      </c>
      <c r="B86" s="73">
        <v>1612800</v>
      </c>
      <c r="C86" s="74">
        <v>0.71777999999999997</v>
      </c>
      <c r="D86" s="75">
        <v>44946</v>
      </c>
      <c r="E86" s="76">
        <v>44946</v>
      </c>
      <c r="F86" s="77">
        <v>1612800</v>
      </c>
    </row>
    <row r="87" spans="1:6" s="24" customFormat="1" ht="11.25" customHeight="1" x14ac:dyDescent="0.2">
      <c r="A87" s="63" t="s">
        <v>74</v>
      </c>
      <c r="B87" s="73">
        <v>737280</v>
      </c>
      <c r="C87" s="74">
        <v>0.71777999999999997</v>
      </c>
      <c r="D87" s="75">
        <v>44946</v>
      </c>
      <c r="E87" s="76">
        <v>44946</v>
      </c>
      <c r="F87" s="77">
        <v>737280</v>
      </c>
    </row>
    <row r="88" spans="1:6" s="24" customFormat="1" ht="11.25" customHeight="1" x14ac:dyDescent="0.2">
      <c r="A88" s="63" t="s">
        <v>3068</v>
      </c>
      <c r="B88" s="73">
        <v>2304000</v>
      </c>
      <c r="C88" s="74">
        <v>2.5</v>
      </c>
      <c r="D88" s="75">
        <v>44703</v>
      </c>
      <c r="E88" s="76">
        <v>44703</v>
      </c>
      <c r="F88" s="77">
        <v>2352471.59494656</v>
      </c>
    </row>
    <row r="89" spans="1:6" s="24" customFormat="1" ht="11.25" customHeight="1" x14ac:dyDescent="0.2">
      <c r="A89" s="63" t="s">
        <v>2768</v>
      </c>
      <c r="B89" s="73">
        <v>691200</v>
      </c>
      <c r="C89" s="74">
        <v>0.9</v>
      </c>
      <c r="D89" s="75">
        <v>45153</v>
      </c>
      <c r="E89" s="76">
        <v>45153</v>
      </c>
      <c r="F89" s="77">
        <v>690915.68713728001</v>
      </c>
    </row>
    <row r="90" spans="1:6" s="24" customFormat="1" ht="11.25" customHeight="1" x14ac:dyDescent="0.2">
      <c r="A90" s="63" t="s">
        <v>3069</v>
      </c>
      <c r="B90" s="73">
        <v>184320</v>
      </c>
      <c r="C90" s="74">
        <v>0.54959999999999998</v>
      </c>
      <c r="D90" s="75">
        <v>45516</v>
      </c>
      <c r="E90" s="76">
        <v>45516</v>
      </c>
      <c r="F90" s="77">
        <v>184320</v>
      </c>
    </row>
    <row r="91" spans="1:6" s="24" customFormat="1" ht="11.25" customHeight="1" x14ac:dyDescent="0.2">
      <c r="A91" s="63" t="s">
        <v>2769</v>
      </c>
      <c r="B91" s="73">
        <v>967680</v>
      </c>
      <c r="C91" s="74">
        <v>0.375</v>
      </c>
      <c r="D91" s="75">
        <v>45306</v>
      </c>
      <c r="E91" s="76">
        <v>45306</v>
      </c>
      <c r="F91" s="77">
        <v>965900.39150591998</v>
      </c>
    </row>
    <row r="92" spans="1:6" s="24" customFormat="1" ht="11.25" customHeight="1" x14ac:dyDescent="0.2">
      <c r="A92" s="63" t="s">
        <v>2769</v>
      </c>
      <c r="B92" s="73">
        <v>645120</v>
      </c>
      <c r="C92" s="74">
        <v>0.375</v>
      </c>
      <c r="D92" s="75">
        <v>45306</v>
      </c>
      <c r="E92" s="76">
        <v>45306</v>
      </c>
      <c r="F92" s="77">
        <v>643933.59427583998</v>
      </c>
    </row>
    <row r="93" spans="1:6" s="24" customFormat="1" ht="11.25" customHeight="1" x14ac:dyDescent="0.2">
      <c r="A93" s="63" t="s">
        <v>3070</v>
      </c>
      <c r="B93" s="73">
        <v>3317760</v>
      </c>
      <c r="C93" s="74">
        <v>0.309</v>
      </c>
      <c r="D93" s="75">
        <v>45092</v>
      </c>
      <c r="E93" s="76">
        <v>45092</v>
      </c>
      <c r="F93" s="77">
        <v>3317760</v>
      </c>
    </row>
    <row r="94" spans="1:6" s="24" customFormat="1" ht="11.25" customHeight="1" x14ac:dyDescent="0.2">
      <c r="A94" s="63" t="s">
        <v>3070</v>
      </c>
      <c r="B94" s="73">
        <v>921600</v>
      </c>
      <c r="C94" s="74">
        <v>0.309</v>
      </c>
      <c r="D94" s="75">
        <v>45092</v>
      </c>
      <c r="E94" s="76">
        <v>45092</v>
      </c>
      <c r="F94" s="77">
        <v>921600</v>
      </c>
    </row>
    <row r="95" spans="1:6" s="24" customFormat="1" ht="11.25" customHeight="1" x14ac:dyDescent="0.2">
      <c r="A95" s="63" t="s">
        <v>2841</v>
      </c>
      <c r="B95" s="73">
        <v>645120</v>
      </c>
      <c r="C95" s="74">
        <v>0.4</v>
      </c>
      <c r="D95" s="75">
        <v>45206</v>
      </c>
      <c r="E95" s="76">
        <v>45206</v>
      </c>
      <c r="F95" s="77">
        <v>644841.62463743996</v>
      </c>
    </row>
    <row r="96" spans="1:6" s="24" customFormat="1" ht="11.25" customHeight="1" x14ac:dyDescent="0.2">
      <c r="A96" s="63" t="s">
        <v>2314</v>
      </c>
      <c r="B96" s="73">
        <v>1566720</v>
      </c>
      <c r="C96" s="74">
        <v>2.028</v>
      </c>
      <c r="D96" s="75">
        <v>44904</v>
      </c>
      <c r="E96" s="76">
        <v>44904</v>
      </c>
      <c r="F96" s="77">
        <v>1566720</v>
      </c>
    </row>
    <row r="97" spans="1:6" s="24" customFormat="1" ht="11.25" customHeight="1" x14ac:dyDescent="0.2">
      <c r="A97" s="63" t="s">
        <v>2314</v>
      </c>
      <c r="B97" s="73">
        <v>829440</v>
      </c>
      <c r="C97" s="74">
        <v>2.028</v>
      </c>
      <c r="D97" s="75">
        <v>44904</v>
      </c>
      <c r="E97" s="76">
        <v>44904</v>
      </c>
      <c r="F97" s="77">
        <v>829440</v>
      </c>
    </row>
    <row r="98" spans="1:6" s="24" customFormat="1" ht="11.25" customHeight="1" x14ac:dyDescent="0.2">
      <c r="A98" s="63" t="s">
        <v>2842</v>
      </c>
      <c r="B98" s="73">
        <v>1198080</v>
      </c>
      <c r="C98" s="74">
        <v>0.46705999999999998</v>
      </c>
      <c r="D98" s="75">
        <v>45225</v>
      </c>
      <c r="E98" s="76">
        <v>45225</v>
      </c>
      <c r="F98" s="77">
        <v>1198080</v>
      </c>
    </row>
    <row r="99" spans="1:6" s="24" customFormat="1" ht="11.25" customHeight="1" x14ac:dyDescent="0.2">
      <c r="A99" s="63" t="s">
        <v>2939</v>
      </c>
      <c r="B99" s="73">
        <v>691200</v>
      </c>
      <c r="C99" s="74">
        <v>0.4</v>
      </c>
      <c r="D99" s="75">
        <v>44996</v>
      </c>
      <c r="E99" s="76">
        <v>44996</v>
      </c>
      <c r="F99" s="77">
        <v>690883.36892927997</v>
      </c>
    </row>
    <row r="100" spans="1:6" s="24" customFormat="1" ht="11.25" customHeight="1" x14ac:dyDescent="0.2">
      <c r="A100" s="63" t="s">
        <v>2770</v>
      </c>
      <c r="B100" s="73">
        <v>1105920</v>
      </c>
      <c r="C100" s="74">
        <v>0.45462999999999998</v>
      </c>
      <c r="D100" s="75">
        <v>45170</v>
      </c>
      <c r="E100" s="76">
        <v>45170</v>
      </c>
      <c r="F100" s="77">
        <v>1105920</v>
      </c>
    </row>
    <row r="101" spans="1:6" s="24" customFormat="1" ht="11.25" customHeight="1" x14ac:dyDescent="0.2">
      <c r="A101" s="63" t="s">
        <v>2548</v>
      </c>
      <c r="B101" s="73">
        <v>117043.2</v>
      </c>
      <c r="C101" s="74">
        <v>0.75600000000000001</v>
      </c>
      <c r="D101" s="75">
        <v>62114</v>
      </c>
      <c r="E101" s="76">
        <v>62114</v>
      </c>
      <c r="F101" s="77">
        <v>117043.2</v>
      </c>
    </row>
    <row r="102" spans="1:6" s="24" customFormat="1" ht="11.25" customHeight="1" x14ac:dyDescent="0.2">
      <c r="A102" s="63" t="s">
        <v>3071</v>
      </c>
      <c r="B102" s="73">
        <v>1077350.3999999999</v>
      </c>
      <c r="C102" s="74">
        <v>0.38525999999999999</v>
      </c>
      <c r="D102" s="75">
        <v>44725</v>
      </c>
      <c r="E102" s="76">
        <v>44725</v>
      </c>
      <c r="F102" s="77">
        <v>1077350.3999999999</v>
      </c>
    </row>
    <row r="103" spans="1:6" s="24" customFormat="1" ht="11.25" customHeight="1" x14ac:dyDescent="0.2">
      <c r="A103" s="63" t="s">
        <v>3071</v>
      </c>
      <c r="B103" s="73">
        <v>552960</v>
      </c>
      <c r="C103" s="74">
        <v>0.38525999999999999</v>
      </c>
      <c r="D103" s="75">
        <v>44725</v>
      </c>
      <c r="E103" s="76">
        <v>44725</v>
      </c>
      <c r="F103" s="77">
        <v>552960</v>
      </c>
    </row>
    <row r="104" spans="1:6" s="24" customFormat="1" ht="11.25" customHeight="1" x14ac:dyDescent="0.2">
      <c r="A104" s="63" t="s">
        <v>164</v>
      </c>
      <c r="B104" s="73">
        <v>304128</v>
      </c>
      <c r="C104" s="74">
        <v>2.8250000000000002</v>
      </c>
      <c r="D104" s="75">
        <v>45015</v>
      </c>
      <c r="E104" s="76">
        <v>45015</v>
      </c>
      <c r="F104" s="77">
        <v>304128</v>
      </c>
    </row>
    <row r="105" spans="1:6" s="24" customFormat="1" ht="11.25" customHeight="1" x14ac:dyDescent="0.2">
      <c r="A105" s="63" t="s">
        <v>3072</v>
      </c>
      <c r="B105" s="73">
        <v>921600</v>
      </c>
      <c r="C105" s="74">
        <v>0.24714</v>
      </c>
      <c r="D105" s="75">
        <v>45079</v>
      </c>
      <c r="E105" s="76">
        <v>45079</v>
      </c>
      <c r="F105" s="77">
        <v>921600</v>
      </c>
    </row>
    <row r="106" spans="1:6" s="24" customFormat="1" ht="11.25" customHeight="1" x14ac:dyDescent="0.2">
      <c r="A106" s="63" t="s">
        <v>2210</v>
      </c>
      <c r="B106" s="73">
        <v>1797120</v>
      </c>
      <c r="C106" s="74">
        <v>0.35</v>
      </c>
      <c r="D106" s="75">
        <v>44848</v>
      </c>
      <c r="E106" s="76">
        <v>44848</v>
      </c>
      <c r="F106" s="77">
        <v>1796086.6224537599</v>
      </c>
    </row>
    <row r="107" spans="1:6" s="24" customFormat="1" ht="11.25" customHeight="1" x14ac:dyDescent="0.2">
      <c r="A107" s="63" t="s">
        <v>2210</v>
      </c>
      <c r="B107" s="73">
        <v>414720</v>
      </c>
      <c r="C107" s="74">
        <v>0.30692000000000003</v>
      </c>
      <c r="D107" s="75">
        <v>45461</v>
      </c>
      <c r="E107" s="76">
        <v>45461</v>
      </c>
      <c r="F107" s="77">
        <v>414720</v>
      </c>
    </row>
    <row r="108" spans="1:6" s="24" customFormat="1" ht="11.25" customHeight="1" x14ac:dyDescent="0.2">
      <c r="A108" s="63" t="s">
        <v>2210</v>
      </c>
      <c r="B108" s="73">
        <v>921600</v>
      </c>
      <c r="C108" s="74">
        <v>0.35</v>
      </c>
      <c r="D108" s="75">
        <v>44848</v>
      </c>
      <c r="E108" s="76">
        <v>44848</v>
      </c>
      <c r="F108" s="77">
        <v>921070.06276607991</v>
      </c>
    </row>
    <row r="109" spans="1:6" s="24" customFormat="1" ht="11.25" customHeight="1" x14ac:dyDescent="0.2">
      <c r="A109" s="63" t="s">
        <v>2317</v>
      </c>
      <c r="B109" s="73">
        <v>2211840</v>
      </c>
      <c r="C109" s="74">
        <v>0.42846000000000001</v>
      </c>
      <c r="D109" s="75">
        <v>45817</v>
      </c>
      <c r="E109" s="76">
        <v>45817</v>
      </c>
      <c r="F109" s="77">
        <v>2211840</v>
      </c>
    </row>
    <row r="110" spans="1:6" s="24" customFormat="1" ht="11.25" customHeight="1" x14ac:dyDescent="0.2">
      <c r="A110" s="63" t="s">
        <v>2317</v>
      </c>
      <c r="B110" s="73">
        <v>691200</v>
      </c>
      <c r="C110" s="74">
        <v>0.42846000000000001</v>
      </c>
      <c r="D110" s="75">
        <v>45817</v>
      </c>
      <c r="E110" s="76">
        <v>45817</v>
      </c>
      <c r="F110" s="77">
        <v>691200</v>
      </c>
    </row>
    <row r="111" spans="1:6" s="24" customFormat="1" ht="11.25" customHeight="1" x14ac:dyDescent="0.2">
      <c r="A111" s="63" t="s">
        <v>2004</v>
      </c>
      <c r="B111" s="73">
        <v>829440</v>
      </c>
      <c r="C111" s="74">
        <v>2.9</v>
      </c>
      <c r="D111" s="75">
        <v>44694</v>
      </c>
      <c r="E111" s="76">
        <v>44694</v>
      </c>
      <c r="F111" s="77">
        <v>834434.45250047999</v>
      </c>
    </row>
    <row r="112" spans="1:6" s="24" customFormat="1" ht="11.25" customHeight="1" x14ac:dyDescent="0.2">
      <c r="A112" s="63" t="s">
        <v>41</v>
      </c>
      <c r="B112" s="73">
        <v>1797120</v>
      </c>
      <c r="C112" s="74">
        <v>3.069</v>
      </c>
      <c r="D112" s="75">
        <v>44950</v>
      </c>
      <c r="E112" s="76">
        <v>44950</v>
      </c>
      <c r="F112" s="77">
        <v>1825285.1409100799</v>
      </c>
    </row>
    <row r="113" spans="1:6" s="24" customFormat="1" ht="11.25" customHeight="1" thickBot="1" x14ac:dyDescent="0.25">
      <c r="A113" s="64" t="s">
        <v>76</v>
      </c>
      <c r="B113" s="82">
        <f>SUBTOTAL(9,B41:B112)</f>
        <v>66710732.219596803</v>
      </c>
      <c r="C113" s="83"/>
      <c r="D113" s="84"/>
      <c r="E113" s="85"/>
      <c r="F113" s="86">
        <f>SUBTOTAL(9,F41:F112)</f>
        <v>67049351.497912325</v>
      </c>
    </row>
    <row r="114" spans="1:6" s="24" customFormat="1" ht="6" customHeight="1" x14ac:dyDescent="0.2">
      <c r="A114" s="64"/>
      <c r="B114" s="73"/>
      <c r="C114" s="74"/>
      <c r="D114" s="75"/>
      <c r="E114" s="76"/>
      <c r="F114" s="77"/>
    </row>
    <row r="115" spans="1:6" s="24" customFormat="1" ht="11.25" customHeight="1" thickBot="1" x14ac:dyDescent="0.25">
      <c r="A115" s="64" t="s">
        <v>77</v>
      </c>
      <c r="B115" s="87">
        <f>B113+B39+B33+B20</f>
        <v>132116684.2195968</v>
      </c>
      <c r="C115" s="87"/>
      <c r="D115" s="88"/>
      <c r="E115" s="88"/>
      <c r="F115" s="89">
        <f t="shared" ref="F115" si="0">F113+F39+F33+F20</f>
        <v>132805687.12593409</v>
      </c>
    </row>
    <row r="116" spans="1:6" s="24" customFormat="1" ht="11.25" customHeight="1" thickBot="1" x14ac:dyDescent="0.25">
      <c r="A116" s="64" t="s">
        <v>78</v>
      </c>
      <c r="B116" s="90"/>
      <c r="C116" s="90"/>
      <c r="D116" s="91"/>
      <c r="E116" s="91"/>
      <c r="F116" s="92">
        <f>F117-F115</f>
        <v>251052.66081790626</v>
      </c>
    </row>
    <row r="117" spans="1:6" s="24" customFormat="1" ht="11.25" customHeight="1" thickBot="1" x14ac:dyDescent="0.25">
      <c r="A117" s="64" t="s">
        <v>1468</v>
      </c>
      <c r="B117" s="90"/>
      <c r="C117" s="90"/>
      <c r="D117" s="91"/>
      <c r="E117" s="91"/>
      <c r="F117" s="92">
        <f>144375802.72*0.9216</f>
        <v>133056739.786752</v>
      </c>
    </row>
    <row r="118" spans="1:6" s="24" customFormat="1" ht="11.25" customHeight="1" x14ac:dyDescent="0.2">
      <c r="A118" s="64"/>
      <c r="B118" s="52"/>
      <c r="C118" s="54"/>
      <c r="D118" s="56"/>
      <c r="E118" s="57"/>
      <c r="F118" s="49"/>
    </row>
    <row r="119" spans="1:6" s="24" customFormat="1" ht="11.25" customHeight="1" x14ac:dyDescent="0.2">
      <c r="A119" s="63"/>
      <c r="B119" s="52"/>
      <c r="C119" s="54"/>
      <c r="D119" s="56"/>
      <c r="E119" s="57"/>
      <c r="F119" s="49"/>
    </row>
    <row r="120" spans="1:6" s="24" customFormat="1" ht="11.25" customHeight="1" x14ac:dyDescent="0.2">
      <c r="A120" s="63"/>
      <c r="B120" s="52"/>
      <c r="C120" s="54"/>
      <c r="D120" s="56"/>
      <c r="E120" s="57"/>
      <c r="F120" s="49"/>
    </row>
    <row r="121" spans="1:6" s="24" customFormat="1" ht="11.25" customHeight="1" x14ac:dyDescent="0.2">
      <c r="A121" s="63"/>
      <c r="B121" s="52"/>
      <c r="C121" s="54"/>
      <c r="D121" s="56"/>
      <c r="E121" s="57"/>
      <c r="F121" s="49"/>
    </row>
    <row r="122" spans="1:6" s="24" customFormat="1" ht="11.25" customHeight="1" x14ac:dyDescent="0.2">
      <c r="A122" s="63"/>
      <c r="B122" s="52"/>
      <c r="C122" s="54"/>
      <c r="D122" s="56"/>
      <c r="E122" s="57"/>
      <c r="F122" s="49"/>
    </row>
    <row r="123" spans="1:6" s="24" customFormat="1" ht="11.25" customHeight="1" x14ac:dyDescent="0.2">
      <c r="A123" s="63"/>
      <c r="B123" s="52"/>
      <c r="C123" s="54"/>
      <c r="D123" s="56"/>
      <c r="E123" s="57"/>
      <c r="F123" s="49"/>
    </row>
    <row r="124" spans="1:6" s="24" customFormat="1" ht="11.25" customHeight="1" x14ac:dyDescent="0.2">
      <c r="A124" s="63"/>
      <c r="B124" s="52"/>
      <c r="C124" s="54"/>
      <c r="D124" s="56"/>
      <c r="E124" s="57"/>
      <c r="F124" s="49"/>
    </row>
    <row r="125" spans="1:6" s="24" customFormat="1" ht="11.25" customHeight="1" x14ac:dyDescent="0.2">
      <c r="A125" s="63"/>
      <c r="B125" s="52"/>
      <c r="C125" s="54"/>
      <c r="D125" s="56"/>
      <c r="E125" s="57"/>
      <c r="F125" s="49"/>
    </row>
    <row r="126" spans="1:6" s="24" customFormat="1" ht="11.25" customHeight="1" x14ac:dyDescent="0.2">
      <c r="A126" s="63"/>
      <c r="B126" s="52"/>
      <c r="C126" s="54"/>
      <c r="D126" s="56"/>
      <c r="E126" s="57"/>
      <c r="F126" s="49"/>
    </row>
    <row r="127" spans="1:6" s="24" customFormat="1" ht="11.25" customHeight="1" x14ac:dyDescent="0.2">
      <c r="A127" s="63"/>
      <c r="B127" s="52"/>
      <c r="C127" s="54"/>
      <c r="D127" s="56"/>
      <c r="E127" s="57"/>
      <c r="F127" s="49"/>
    </row>
    <row r="128" spans="1:6" s="24" customFormat="1" ht="11.25" customHeight="1" x14ac:dyDescent="0.2">
      <c r="A128" s="63"/>
      <c r="B128" s="52"/>
      <c r="C128" s="54"/>
      <c r="D128" s="56"/>
      <c r="E128" s="57"/>
      <c r="F128" s="49"/>
    </row>
    <row r="129" spans="1:6" s="24" customFormat="1" ht="11.25" customHeight="1" x14ac:dyDescent="0.2">
      <c r="A129" s="63"/>
      <c r="B129" s="52"/>
      <c r="C129" s="54"/>
      <c r="D129" s="56"/>
      <c r="E129" s="57"/>
      <c r="F129" s="49"/>
    </row>
    <row r="130" spans="1:6" s="24" customFormat="1" ht="11.25" customHeight="1" x14ac:dyDescent="0.2">
      <c r="A130" s="63"/>
      <c r="B130" s="52"/>
      <c r="C130" s="54"/>
      <c r="D130" s="56"/>
      <c r="E130" s="57"/>
      <c r="F130" s="49"/>
    </row>
    <row r="131" spans="1:6" s="24" customFormat="1" ht="11.25" customHeight="1" x14ac:dyDescent="0.2">
      <c r="A131" s="63"/>
      <c r="B131" s="52"/>
      <c r="C131" s="54"/>
      <c r="D131" s="56"/>
      <c r="E131" s="57"/>
      <c r="F131" s="49"/>
    </row>
    <row r="132" spans="1:6" s="24" customFormat="1" ht="11.25" customHeight="1" x14ac:dyDescent="0.2">
      <c r="A132" s="63"/>
      <c r="B132" s="52"/>
      <c r="C132" s="54"/>
      <c r="D132" s="56"/>
      <c r="E132" s="57"/>
      <c r="F132" s="49"/>
    </row>
    <row r="133" spans="1:6" s="24" customFormat="1" ht="11.25" customHeight="1" x14ac:dyDescent="0.2">
      <c r="A133" s="63"/>
      <c r="B133" s="52"/>
      <c r="C133" s="54"/>
      <c r="D133" s="56"/>
      <c r="E133" s="57"/>
      <c r="F133" s="49"/>
    </row>
    <row r="134" spans="1:6" s="24" customFormat="1" ht="11.25" customHeight="1" x14ac:dyDescent="0.2">
      <c r="A134" s="63"/>
      <c r="B134" s="52"/>
      <c r="C134" s="54"/>
      <c r="D134" s="56"/>
      <c r="E134" s="57"/>
      <c r="F134" s="49"/>
    </row>
    <row r="135" spans="1:6" s="24" customFormat="1" ht="11.25" customHeight="1" x14ac:dyDescent="0.2">
      <c r="A135" s="63"/>
      <c r="B135" s="52"/>
      <c r="C135" s="54"/>
      <c r="D135" s="56"/>
      <c r="E135" s="57"/>
      <c r="F135" s="49"/>
    </row>
    <row r="136" spans="1:6" s="24" customFormat="1" ht="11.25" customHeight="1" x14ac:dyDescent="0.2">
      <c r="A136" s="63"/>
      <c r="B136" s="52"/>
      <c r="C136" s="54"/>
      <c r="D136" s="56"/>
      <c r="E136" s="57"/>
      <c r="F136" s="49"/>
    </row>
    <row r="137" spans="1:6" s="24" customFormat="1" ht="11.25" customHeight="1" x14ac:dyDescent="0.2">
      <c r="A137" s="63"/>
      <c r="B137" s="52"/>
      <c r="C137" s="54"/>
      <c r="D137" s="56"/>
      <c r="E137" s="57"/>
      <c r="F137" s="49"/>
    </row>
    <row r="138" spans="1:6" s="24" customFormat="1" ht="11.25" customHeight="1" x14ac:dyDescent="0.2">
      <c r="A138" s="63"/>
      <c r="B138" s="52"/>
      <c r="C138" s="54"/>
      <c r="D138" s="56"/>
      <c r="E138" s="57"/>
      <c r="F138" s="49"/>
    </row>
    <row r="139" spans="1:6" s="24" customFormat="1" ht="11.25" customHeight="1" x14ac:dyDescent="0.2">
      <c r="A139" s="63"/>
      <c r="B139" s="52"/>
      <c r="C139" s="54"/>
      <c r="D139" s="56"/>
      <c r="E139" s="57"/>
      <c r="F139" s="49"/>
    </row>
    <row r="140" spans="1:6" s="24" customFormat="1" ht="11.25" customHeight="1" x14ac:dyDescent="0.2">
      <c r="A140" s="63"/>
      <c r="B140" s="52"/>
      <c r="C140" s="54"/>
      <c r="D140" s="56"/>
      <c r="E140" s="57"/>
      <c r="F140" s="49"/>
    </row>
    <row r="141" spans="1:6" s="24" customFormat="1" ht="11.25" customHeight="1" x14ac:dyDescent="0.2">
      <c r="A141" s="63"/>
      <c r="B141" s="52"/>
      <c r="C141" s="54"/>
      <c r="D141" s="56"/>
      <c r="E141" s="57"/>
      <c r="F141" s="49"/>
    </row>
    <row r="142" spans="1:6" s="24" customFormat="1" ht="11.25" customHeight="1" x14ac:dyDescent="0.2">
      <c r="A142" s="63"/>
      <c r="B142" s="52"/>
      <c r="C142" s="54"/>
      <c r="D142" s="56"/>
      <c r="E142" s="57"/>
      <c r="F142" s="49"/>
    </row>
    <row r="143" spans="1:6" s="24" customFormat="1" ht="11.25" customHeight="1" x14ac:dyDescent="0.2">
      <c r="A143" s="63"/>
      <c r="B143" s="52"/>
      <c r="C143" s="54"/>
      <c r="D143" s="56"/>
      <c r="E143" s="57"/>
      <c r="F143" s="49"/>
    </row>
    <row r="144" spans="1:6" s="24" customFormat="1" ht="11.25" customHeight="1" x14ac:dyDescent="0.2">
      <c r="A144" s="63"/>
      <c r="B144" s="52"/>
      <c r="C144" s="54"/>
      <c r="D144" s="56"/>
      <c r="E144" s="57"/>
      <c r="F144" s="49"/>
    </row>
    <row r="145" spans="1:6" s="24" customFormat="1" ht="11.25" customHeight="1" x14ac:dyDescent="0.2">
      <c r="A145" s="63"/>
      <c r="B145" s="52"/>
      <c r="C145" s="54"/>
      <c r="D145" s="56"/>
      <c r="E145" s="57"/>
      <c r="F145" s="49"/>
    </row>
    <row r="146" spans="1:6" s="24" customFormat="1" ht="11.25" customHeight="1" x14ac:dyDescent="0.2">
      <c r="A146" s="63"/>
      <c r="B146" s="52"/>
      <c r="C146" s="54"/>
      <c r="D146" s="56"/>
      <c r="E146" s="57"/>
      <c r="F146" s="49"/>
    </row>
    <row r="147" spans="1:6" s="24" customFormat="1" ht="11.25" customHeight="1" x14ac:dyDescent="0.2">
      <c r="A147" s="63"/>
      <c r="B147" s="52"/>
      <c r="C147" s="54"/>
      <c r="D147" s="56"/>
      <c r="E147" s="57"/>
      <c r="F147" s="49"/>
    </row>
    <row r="148" spans="1:6" s="24" customFormat="1" ht="11.25" customHeight="1" x14ac:dyDescent="0.2">
      <c r="A148" s="63"/>
      <c r="B148" s="52"/>
      <c r="C148" s="54"/>
      <c r="D148" s="56"/>
      <c r="E148" s="57"/>
      <c r="F148" s="49"/>
    </row>
    <row r="149" spans="1:6" s="24" customFormat="1" ht="11.25" customHeight="1" x14ac:dyDescent="0.2">
      <c r="A149" s="63"/>
      <c r="B149" s="52"/>
      <c r="C149" s="54"/>
      <c r="D149" s="56"/>
      <c r="E149" s="57"/>
      <c r="F149" s="49"/>
    </row>
    <row r="150" spans="1:6" s="24" customFormat="1" ht="11.25" customHeight="1" x14ac:dyDescent="0.2">
      <c r="A150" s="63"/>
      <c r="B150" s="52"/>
      <c r="C150" s="54"/>
      <c r="D150" s="56"/>
      <c r="E150" s="57"/>
      <c r="F150" s="49"/>
    </row>
    <row r="151" spans="1:6" s="24" customFormat="1" ht="11.25" customHeight="1" x14ac:dyDescent="0.2">
      <c r="A151" s="63"/>
      <c r="B151" s="52"/>
      <c r="C151" s="54"/>
      <c r="D151" s="56"/>
      <c r="E151" s="57"/>
      <c r="F151" s="49"/>
    </row>
    <row r="152" spans="1:6" s="24" customFormat="1" ht="11.25" customHeight="1" x14ac:dyDescent="0.2">
      <c r="A152" s="63"/>
      <c r="B152" s="52"/>
      <c r="C152" s="54"/>
      <c r="D152" s="56"/>
      <c r="E152" s="57"/>
      <c r="F152" s="49"/>
    </row>
    <row r="153" spans="1:6" s="24" customFormat="1" ht="11.25" customHeight="1" x14ac:dyDescent="0.2">
      <c r="A153" s="63"/>
      <c r="B153" s="52"/>
      <c r="C153" s="54"/>
      <c r="D153" s="56"/>
      <c r="E153" s="57"/>
      <c r="F153" s="49"/>
    </row>
    <row r="154" spans="1:6" s="24" customFormat="1" ht="11.25" customHeight="1" x14ac:dyDescent="0.2">
      <c r="A154" s="63"/>
      <c r="B154" s="52"/>
      <c r="C154" s="54"/>
      <c r="D154" s="56"/>
      <c r="E154" s="57"/>
      <c r="F154" s="49"/>
    </row>
    <row r="155" spans="1:6" s="24" customFormat="1" ht="11.25" customHeight="1" x14ac:dyDescent="0.2">
      <c r="A155" s="63"/>
      <c r="B155" s="52"/>
      <c r="C155" s="54"/>
      <c r="D155" s="56"/>
      <c r="E155" s="57"/>
      <c r="F155" s="49"/>
    </row>
    <row r="156" spans="1:6" s="24" customFormat="1" ht="11.25" customHeight="1" x14ac:dyDescent="0.2">
      <c r="A156" s="64"/>
      <c r="B156" s="52"/>
      <c r="C156" s="54"/>
      <c r="D156" s="56"/>
      <c r="E156" s="57"/>
      <c r="F156" s="49"/>
    </row>
    <row r="157" spans="1:6" s="24" customFormat="1" ht="11.25" customHeight="1" x14ac:dyDescent="0.2">
      <c r="A157" s="64"/>
      <c r="B157" s="53"/>
      <c r="C157" s="53"/>
      <c r="D157" s="58"/>
      <c r="E157" s="59"/>
      <c r="F157" s="36"/>
    </row>
    <row r="158" spans="1:6" s="24" customFormat="1" ht="11.25" customHeight="1" x14ac:dyDescent="0.2">
      <c r="A158" s="64"/>
      <c r="B158" s="52"/>
      <c r="C158" s="52"/>
      <c r="D158" s="60"/>
      <c r="E158" s="60"/>
      <c r="F158" s="49"/>
    </row>
    <row r="159" spans="1:6" s="24" customFormat="1" ht="11.25" customHeight="1" x14ac:dyDescent="0.2">
      <c r="A159" s="64"/>
      <c r="B159" s="52"/>
      <c r="C159" s="54"/>
      <c r="D159" s="56"/>
      <c r="E159" s="57"/>
      <c r="F159" s="49"/>
    </row>
    <row r="160" spans="1:6" s="24" customFormat="1" ht="11.25" customHeight="1" x14ac:dyDescent="0.2">
      <c r="A160" s="64"/>
      <c r="B160" s="52"/>
      <c r="C160" s="54"/>
      <c r="D160" s="56"/>
      <c r="E160" s="57"/>
      <c r="F160" s="49"/>
    </row>
    <row r="161" spans="1:6" s="24" customFormat="1" ht="11.25" customHeight="1" x14ac:dyDescent="0.2">
      <c r="A161" s="64"/>
      <c r="B161" s="53"/>
      <c r="C161" s="53"/>
      <c r="D161" s="58"/>
      <c r="E161" s="59"/>
      <c r="F161" s="36"/>
    </row>
    <row r="162" spans="1:6" s="24" customFormat="1" ht="11.25" customHeight="1" x14ac:dyDescent="0.2">
      <c r="A162" s="64"/>
      <c r="B162" s="53"/>
      <c r="C162" s="53"/>
      <c r="D162" s="58"/>
      <c r="E162" s="59"/>
      <c r="F162" s="36"/>
    </row>
    <row r="163" spans="1:6" s="24" customFormat="1" ht="11.25" customHeight="1" x14ac:dyDescent="0.2">
      <c r="A163" s="64"/>
      <c r="B163" s="53"/>
      <c r="C163" s="53"/>
      <c r="D163" s="58"/>
      <c r="E163" s="59"/>
      <c r="F163" s="36"/>
    </row>
  </sheetData>
  <mergeCells count="5">
    <mergeCell ref="A1:F1"/>
    <mergeCell ref="D3:E3"/>
    <mergeCell ref="A3:A4"/>
    <mergeCell ref="B3:B4"/>
    <mergeCell ref="C3:C4"/>
  </mergeCells>
  <printOptions horizontalCentered="1"/>
  <pageMargins left="0.25" right="0.25" top="0.25" bottom="0.5" header="0" footer="0.25"/>
  <pageSetup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95"/>
  <sheetViews>
    <sheetView topLeftCell="A16" zoomScaleNormal="100" workbookViewId="0">
      <selection activeCell="B86" sqref="B86"/>
    </sheetView>
  </sheetViews>
  <sheetFormatPr defaultColWidth="9.109375" defaultRowHeight="13.2" x14ac:dyDescent="0.25"/>
  <cols>
    <col min="1" max="1" width="44.44140625" style="3" customWidth="1"/>
    <col min="2" max="2" width="14.88671875" style="3" customWidth="1"/>
    <col min="3" max="3" width="18.88671875" style="11" customWidth="1"/>
    <col min="4" max="4" width="18.88671875" style="3" customWidth="1"/>
    <col min="5" max="5" width="18.5546875" bestFit="1" customWidth="1"/>
    <col min="6" max="6" width="16" bestFit="1" customWidth="1"/>
  </cols>
  <sheetData>
    <row r="1" spans="1:4" ht="17.399999999999999" x14ac:dyDescent="0.25">
      <c r="A1" s="116" t="s">
        <v>45</v>
      </c>
      <c r="B1" s="116"/>
      <c r="C1" s="116"/>
      <c r="D1" s="116"/>
    </row>
    <row r="2" spans="1:4" ht="15.6" x14ac:dyDescent="0.3">
      <c r="A2" s="117" t="s">
        <v>46</v>
      </c>
      <c r="B2" s="117"/>
      <c r="C2" s="117"/>
      <c r="D2" s="117"/>
    </row>
    <row r="3" spans="1:4" ht="9" customHeight="1" x14ac:dyDescent="0.25">
      <c r="A3" s="1"/>
      <c r="B3" s="1"/>
      <c r="C3" s="1"/>
      <c r="D3" s="1"/>
    </row>
    <row r="4" spans="1:4" s="2" customFormat="1" x14ac:dyDescent="0.25">
      <c r="A4" s="118" t="s">
        <v>49</v>
      </c>
      <c r="B4" s="18" t="s">
        <v>47</v>
      </c>
      <c r="C4" s="19" t="s">
        <v>48</v>
      </c>
      <c r="D4" s="20" t="s">
        <v>236</v>
      </c>
    </row>
    <row r="5" spans="1:4" s="2" customFormat="1" x14ac:dyDescent="0.25">
      <c r="A5" s="119"/>
      <c r="B5" s="21" t="s">
        <v>50</v>
      </c>
      <c r="C5" s="22" t="s">
        <v>51</v>
      </c>
      <c r="D5" s="23" t="s">
        <v>52</v>
      </c>
    </row>
    <row r="6" spans="1:4" ht="11.25" customHeight="1" x14ac:dyDescent="0.25">
      <c r="A6" s="24" t="s">
        <v>1851</v>
      </c>
      <c r="B6" s="27">
        <v>772800</v>
      </c>
      <c r="C6" s="27">
        <v>55702018.399999999</v>
      </c>
      <c r="D6" s="26">
        <v>153501264</v>
      </c>
    </row>
    <row r="7" spans="1:4" ht="11.25" customHeight="1" x14ac:dyDescent="0.25">
      <c r="A7" s="24" t="s">
        <v>1852</v>
      </c>
      <c r="B7" s="27">
        <v>1422200</v>
      </c>
      <c r="C7" s="27">
        <v>36092193.25</v>
      </c>
      <c r="D7" s="26">
        <v>164875646</v>
      </c>
    </row>
    <row r="8" spans="1:4" ht="11.25" customHeight="1" x14ac:dyDescent="0.25">
      <c r="A8" s="24" t="s">
        <v>1853</v>
      </c>
      <c r="B8" s="27">
        <v>1943200</v>
      </c>
      <c r="C8" s="27">
        <v>74947500.939999998</v>
      </c>
      <c r="D8" s="26">
        <v>218882048</v>
      </c>
    </row>
    <row r="9" spans="1:4" ht="11.25" customHeight="1" x14ac:dyDescent="0.25">
      <c r="A9" s="24" t="s">
        <v>1854</v>
      </c>
      <c r="B9" s="27">
        <v>1065665</v>
      </c>
      <c r="C9" s="27">
        <v>87190390.950000003</v>
      </c>
      <c r="D9" s="26">
        <v>314147385.35000002</v>
      </c>
    </row>
    <row r="10" spans="1:4" ht="11.25" customHeight="1" x14ac:dyDescent="0.25">
      <c r="A10" s="24" t="s">
        <v>2005</v>
      </c>
      <c r="B10" s="27">
        <v>625742</v>
      </c>
      <c r="C10" s="27">
        <v>99695651.648300007</v>
      </c>
      <c r="D10" s="26">
        <v>180013458.56</v>
      </c>
    </row>
    <row r="11" spans="1:4" ht="11.25" customHeight="1" x14ac:dyDescent="0.25">
      <c r="A11" s="24" t="s">
        <v>1855</v>
      </c>
      <c r="B11" s="27">
        <v>296419</v>
      </c>
      <c r="C11" s="27">
        <v>41727580.060000002</v>
      </c>
      <c r="D11" s="26">
        <v>80074628.659999996</v>
      </c>
    </row>
    <row r="12" spans="1:4" ht="11.25" customHeight="1" x14ac:dyDescent="0.25">
      <c r="A12" s="24" t="s">
        <v>1856</v>
      </c>
      <c r="B12" s="27">
        <v>1025639</v>
      </c>
      <c r="C12" s="27">
        <v>85488282.859999999</v>
      </c>
      <c r="D12" s="26">
        <v>176574010.24000001</v>
      </c>
    </row>
    <row r="13" spans="1:4" ht="11.25" customHeight="1" x14ac:dyDescent="0.25">
      <c r="A13" s="24" t="s">
        <v>1857</v>
      </c>
      <c r="B13" s="27">
        <v>4855000</v>
      </c>
      <c r="C13" s="27">
        <v>75607949.989999995</v>
      </c>
      <c r="D13" s="26">
        <v>664940800</v>
      </c>
    </row>
    <row r="14" spans="1:4" ht="11.25" customHeight="1" x14ac:dyDescent="0.25">
      <c r="A14" s="24" t="s">
        <v>1858</v>
      </c>
      <c r="B14" s="27">
        <v>1342200</v>
      </c>
      <c r="C14" s="27">
        <v>37988637.299999997</v>
      </c>
      <c r="D14" s="26">
        <v>38628516</v>
      </c>
    </row>
    <row r="15" spans="1:4" ht="11.25" customHeight="1" x14ac:dyDescent="0.25">
      <c r="A15" s="24" t="s">
        <v>1859</v>
      </c>
      <c r="B15" s="27">
        <v>580900</v>
      </c>
      <c r="C15" s="27">
        <v>44591563.5625</v>
      </c>
      <c r="D15" s="26">
        <v>115378358</v>
      </c>
    </row>
    <row r="16" spans="1:4" ht="11.25" customHeight="1" x14ac:dyDescent="0.25">
      <c r="A16" s="24" t="s">
        <v>2050</v>
      </c>
      <c r="B16" s="27">
        <v>293150</v>
      </c>
      <c r="C16" s="27">
        <v>46586800.020000003</v>
      </c>
      <c r="D16" s="26">
        <v>61177473.5</v>
      </c>
    </row>
    <row r="17" spans="1:4" ht="11.25" customHeight="1" x14ac:dyDescent="0.25">
      <c r="A17" s="24" t="s">
        <v>2318</v>
      </c>
      <c r="B17" s="27">
        <v>1898548</v>
      </c>
      <c r="C17" s="27">
        <v>158961695.86000001</v>
      </c>
      <c r="D17" s="26">
        <v>152833114</v>
      </c>
    </row>
    <row r="18" spans="1:4" ht="11.25" customHeight="1" x14ac:dyDescent="0.25">
      <c r="A18" s="24" t="s">
        <v>1860</v>
      </c>
      <c r="B18" s="27">
        <v>454575</v>
      </c>
      <c r="C18" s="27">
        <v>77933908.739999995</v>
      </c>
      <c r="D18" s="26">
        <v>397739487.75</v>
      </c>
    </row>
    <row r="19" spans="1:4" ht="11.25" customHeight="1" x14ac:dyDescent="0.25">
      <c r="A19" s="24" t="s">
        <v>1861</v>
      </c>
      <c r="B19" s="27">
        <v>523800</v>
      </c>
      <c r="C19" s="27">
        <v>137925916.13999999</v>
      </c>
      <c r="D19" s="26">
        <v>249768792</v>
      </c>
    </row>
    <row r="20" spans="1:4" ht="11.25" customHeight="1" x14ac:dyDescent="0.25">
      <c r="A20" s="24" t="s">
        <v>1862</v>
      </c>
      <c r="B20" s="27">
        <v>940000</v>
      </c>
      <c r="C20" s="27">
        <v>33668079.700000003</v>
      </c>
      <c r="D20" s="26">
        <v>98455600</v>
      </c>
    </row>
    <row r="21" spans="1:4" ht="11.25" customHeight="1" x14ac:dyDescent="0.25">
      <c r="A21" s="24" t="s">
        <v>1863</v>
      </c>
      <c r="B21" s="27">
        <v>794326</v>
      </c>
      <c r="C21" s="27">
        <v>89647565.909999996</v>
      </c>
      <c r="D21" s="26">
        <v>126250174.44</v>
      </c>
    </row>
    <row r="22" spans="1:4" ht="11.25" customHeight="1" x14ac:dyDescent="0.25">
      <c r="A22" s="24" t="s">
        <v>1864</v>
      </c>
      <c r="B22" s="27">
        <v>3970000</v>
      </c>
      <c r="C22" s="27">
        <v>74585111.609999999</v>
      </c>
      <c r="D22" s="26">
        <v>210410000</v>
      </c>
    </row>
    <row r="23" spans="1:4" ht="11.25" customHeight="1" x14ac:dyDescent="0.25">
      <c r="A23" s="24" t="s">
        <v>1865</v>
      </c>
      <c r="B23" s="27">
        <v>1031900</v>
      </c>
      <c r="C23" s="27">
        <v>60016068.030000001</v>
      </c>
      <c r="D23" s="26">
        <v>219464492</v>
      </c>
    </row>
    <row r="24" spans="1:4" ht="11.25" customHeight="1" x14ac:dyDescent="0.25">
      <c r="A24" s="24" t="s">
        <v>2319</v>
      </c>
      <c r="B24" s="27">
        <v>1723500</v>
      </c>
      <c r="C24" s="27">
        <v>73187691.75</v>
      </c>
      <c r="D24" s="26">
        <v>98273970</v>
      </c>
    </row>
    <row r="25" spans="1:4" ht="11.25" customHeight="1" x14ac:dyDescent="0.25">
      <c r="A25" s="24" t="s">
        <v>1866</v>
      </c>
      <c r="B25" s="27">
        <v>652400</v>
      </c>
      <c r="C25" s="27">
        <v>61493393.039999999</v>
      </c>
      <c r="D25" s="26">
        <v>159061644</v>
      </c>
    </row>
    <row r="26" spans="1:4" ht="11.25" customHeight="1" x14ac:dyDescent="0.25">
      <c r="A26" s="24" t="s">
        <v>1867</v>
      </c>
      <c r="B26" s="27">
        <v>1284580</v>
      </c>
      <c r="C26" s="27">
        <v>27798702.303399999</v>
      </c>
      <c r="D26" s="26">
        <v>193457748</v>
      </c>
    </row>
    <row r="27" spans="1:4" ht="11.25" customHeight="1" x14ac:dyDescent="0.25">
      <c r="A27" s="24" t="s">
        <v>1868</v>
      </c>
      <c r="B27" s="27">
        <v>899900</v>
      </c>
      <c r="C27" s="27">
        <v>37426311.920000002</v>
      </c>
      <c r="D27" s="26">
        <v>88838128</v>
      </c>
    </row>
    <row r="28" spans="1:4" ht="11.25" customHeight="1" x14ac:dyDescent="0.25">
      <c r="A28" s="24" t="s">
        <v>1869</v>
      </c>
      <c r="B28" s="27">
        <v>2915235</v>
      </c>
      <c r="C28" s="27">
        <v>116392693.617</v>
      </c>
      <c r="D28" s="26">
        <v>116726009.40000001</v>
      </c>
    </row>
    <row r="29" spans="1:4" ht="11.25" customHeight="1" x14ac:dyDescent="0.25">
      <c r="A29" s="24" t="s">
        <v>2940</v>
      </c>
      <c r="B29" s="27">
        <v>52064</v>
      </c>
      <c r="C29" s="27">
        <v>15358377.800000001</v>
      </c>
      <c r="D29" s="26">
        <v>16560517.119999999</v>
      </c>
    </row>
    <row r="30" spans="1:4" ht="11.25" customHeight="1" x14ac:dyDescent="0.25">
      <c r="A30" s="24" t="s">
        <v>1870</v>
      </c>
      <c r="B30" s="27">
        <v>1315200</v>
      </c>
      <c r="C30" s="27">
        <v>7127463.3799999999</v>
      </c>
      <c r="D30" s="26">
        <v>82962816</v>
      </c>
    </row>
    <row r="31" spans="1:4" ht="11.25" customHeight="1" x14ac:dyDescent="0.25">
      <c r="A31" s="24" t="s">
        <v>1871</v>
      </c>
      <c r="B31" s="27">
        <v>1409343</v>
      </c>
      <c r="C31" s="27">
        <v>47616899.220200002</v>
      </c>
      <c r="D31" s="26">
        <v>133211100.36</v>
      </c>
    </row>
    <row r="32" spans="1:4" ht="11.25" customHeight="1" x14ac:dyDescent="0.25">
      <c r="A32" s="24" t="s">
        <v>1872</v>
      </c>
      <c r="B32" s="27">
        <v>693000</v>
      </c>
      <c r="C32" s="27">
        <v>112457967.64</v>
      </c>
      <c r="D32" s="26">
        <v>220990770</v>
      </c>
    </row>
    <row r="33" spans="1:4" ht="11.25" customHeight="1" x14ac:dyDescent="0.25">
      <c r="A33" s="24" t="s">
        <v>1873</v>
      </c>
      <c r="B33" s="27">
        <v>1132500</v>
      </c>
      <c r="C33" s="27">
        <v>31075404.0152</v>
      </c>
      <c r="D33" s="26">
        <v>248413875</v>
      </c>
    </row>
    <row r="34" spans="1:4" ht="11.25" customHeight="1" x14ac:dyDescent="0.25">
      <c r="A34" s="24" t="s">
        <v>1874</v>
      </c>
      <c r="B34" s="27">
        <v>755355</v>
      </c>
      <c r="C34" s="27">
        <v>89956095.959999993</v>
      </c>
      <c r="D34" s="26">
        <v>110727489.45</v>
      </c>
    </row>
    <row r="35" spans="1:4" ht="11.25" customHeight="1" x14ac:dyDescent="0.25">
      <c r="A35" s="24" t="s">
        <v>1875</v>
      </c>
      <c r="B35" s="27">
        <v>1317000</v>
      </c>
      <c r="C35" s="27">
        <v>65662522.759999998</v>
      </c>
      <c r="D35" s="26">
        <v>216962580</v>
      </c>
    </row>
    <row r="36" spans="1:4" ht="11.25" customHeight="1" x14ac:dyDescent="0.25">
      <c r="A36" s="24" t="s">
        <v>1876</v>
      </c>
      <c r="B36" s="27">
        <v>2288000</v>
      </c>
      <c r="C36" s="27">
        <v>81143265.109999999</v>
      </c>
      <c r="D36" s="26">
        <v>355875520</v>
      </c>
    </row>
    <row r="37" spans="1:4" ht="11.25" customHeight="1" x14ac:dyDescent="0.25">
      <c r="A37" s="24" t="s">
        <v>1877</v>
      </c>
      <c r="B37" s="27">
        <v>1025141</v>
      </c>
      <c r="C37" s="27">
        <v>85140802.700000003</v>
      </c>
      <c r="D37" s="26">
        <v>105456254.67</v>
      </c>
    </row>
    <row r="38" spans="1:4" ht="11.25" customHeight="1" x14ac:dyDescent="0.25">
      <c r="A38" s="24" t="s">
        <v>1878</v>
      </c>
      <c r="B38" s="27">
        <v>848138</v>
      </c>
      <c r="C38" s="27">
        <v>47488475.700000003</v>
      </c>
      <c r="D38" s="26">
        <v>195911396.62</v>
      </c>
    </row>
    <row r="39" spans="1:4" ht="11.25" customHeight="1" x14ac:dyDescent="0.25">
      <c r="A39" s="24" t="s">
        <v>1879</v>
      </c>
      <c r="B39" s="27">
        <v>2351600</v>
      </c>
      <c r="C39" s="27">
        <v>56489357.460000001</v>
      </c>
      <c r="D39" s="26">
        <v>637048440</v>
      </c>
    </row>
    <row r="40" spans="1:4" ht="11.25" customHeight="1" x14ac:dyDescent="0.25">
      <c r="A40" s="24" t="s">
        <v>2378</v>
      </c>
      <c r="B40" s="27">
        <v>2386500</v>
      </c>
      <c r="C40" s="27">
        <v>126766034.41</v>
      </c>
      <c r="D40" s="26">
        <v>149013060</v>
      </c>
    </row>
    <row r="41" spans="1:4" ht="11.25" customHeight="1" x14ac:dyDescent="0.25">
      <c r="A41" s="24" t="s">
        <v>1880</v>
      </c>
      <c r="B41" s="27">
        <v>857487</v>
      </c>
      <c r="C41" s="27">
        <v>60062450.020000003</v>
      </c>
      <c r="D41" s="26">
        <v>227585624.66999999</v>
      </c>
    </row>
    <row r="42" spans="1:4" ht="11.25" customHeight="1" x14ac:dyDescent="0.25">
      <c r="A42" s="24" t="s">
        <v>1881</v>
      </c>
      <c r="B42" s="27">
        <v>1375000</v>
      </c>
      <c r="C42" s="27">
        <v>79834474.409999996</v>
      </c>
      <c r="D42" s="26">
        <v>203733750</v>
      </c>
    </row>
    <row r="43" spans="1:4" ht="11.25" customHeight="1" x14ac:dyDescent="0.25">
      <c r="A43" s="24" t="s">
        <v>1882</v>
      </c>
      <c r="B43" s="27">
        <v>4297225</v>
      </c>
      <c r="C43" s="27">
        <v>80743307.017299995</v>
      </c>
      <c r="D43" s="26">
        <v>168279331</v>
      </c>
    </row>
    <row r="44" spans="1:4" ht="11.25" customHeight="1" x14ac:dyDescent="0.25">
      <c r="A44" s="24" t="s">
        <v>1883</v>
      </c>
      <c r="B44" s="27">
        <v>1520997</v>
      </c>
      <c r="C44" s="27">
        <v>123172918.34</v>
      </c>
      <c r="D44" s="26">
        <v>150746012.66999999</v>
      </c>
    </row>
    <row r="45" spans="1:4" ht="11.25" customHeight="1" x14ac:dyDescent="0.25">
      <c r="A45" s="24" t="s">
        <v>2379</v>
      </c>
      <c r="B45" s="27">
        <v>501578</v>
      </c>
      <c r="C45" s="27">
        <v>37381198.590000004</v>
      </c>
      <c r="D45" s="26">
        <v>41114348.659999996</v>
      </c>
    </row>
    <row r="46" spans="1:4" ht="11.25" customHeight="1" x14ac:dyDescent="0.25">
      <c r="A46" s="24" t="s">
        <v>1884</v>
      </c>
      <c r="B46" s="27">
        <v>1085000</v>
      </c>
      <c r="C46" s="27">
        <v>96813743.099999994</v>
      </c>
      <c r="D46" s="26">
        <v>206974600</v>
      </c>
    </row>
    <row r="47" spans="1:4" ht="11.25" customHeight="1" x14ac:dyDescent="0.25">
      <c r="A47" s="24" t="s">
        <v>1885</v>
      </c>
      <c r="B47" s="27">
        <v>1077404</v>
      </c>
      <c r="C47" s="27">
        <v>3871020.94</v>
      </c>
      <c r="D47" s="26">
        <v>145374121.72</v>
      </c>
    </row>
    <row r="48" spans="1:4" ht="11.25" customHeight="1" x14ac:dyDescent="0.25">
      <c r="A48" s="24" t="s">
        <v>1886</v>
      </c>
      <c r="B48" s="27">
        <v>770000</v>
      </c>
      <c r="C48" s="27">
        <v>50580530.079999998</v>
      </c>
      <c r="D48" s="26">
        <v>92038100</v>
      </c>
    </row>
    <row r="49" spans="1:4" ht="11.25" customHeight="1" x14ac:dyDescent="0.25">
      <c r="A49" s="24" t="s">
        <v>1887</v>
      </c>
      <c r="B49" s="27">
        <v>1393750</v>
      </c>
      <c r="C49" s="27">
        <v>85335737.367799997</v>
      </c>
      <c r="D49" s="26">
        <v>199208687.5</v>
      </c>
    </row>
    <row r="50" spans="1:4" ht="11.25" customHeight="1" x14ac:dyDescent="0.25">
      <c r="A50" s="24" t="s">
        <v>2320</v>
      </c>
      <c r="B50" s="27">
        <v>1176916</v>
      </c>
      <c r="C50" s="27">
        <v>56769688.5163</v>
      </c>
      <c r="D50" s="26">
        <v>100402703.95999999</v>
      </c>
    </row>
    <row r="51" spans="1:4" ht="11.25" customHeight="1" x14ac:dyDescent="0.25">
      <c r="A51" s="24" t="s">
        <v>1888</v>
      </c>
      <c r="B51" s="27">
        <v>1938028</v>
      </c>
      <c r="C51" s="27">
        <v>32890212.145500001</v>
      </c>
      <c r="D51" s="26">
        <v>171864323.03999999</v>
      </c>
    </row>
    <row r="52" spans="1:4" ht="11.25" customHeight="1" x14ac:dyDescent="0.25">
      <c r="A52" s="24" t="s">
        <v>2007</v>
      </c>
      <c r="B52" s="27">
        <v>465164</v>
      </c>
      <c r="C52" s="27">
        <v>69944565.829999998</v>
      </c>
      <c r="D52" s="26">
        <v>103931592.52</v>
      </c>
    </row>
    <row r="53" spans="1:4" ht="11.25" customHeight="1" x14ac:dyDescent="0.25">
      <c r="A53" s="24" t="s">
        <v>1959</v>
      </c>
      <c r="B53" s="27">
        <v>1922000</v>
      </c>
      <c r="C53" s="27">
        <v>100198560.47</v>
      </c>
      <c r="D53" s="26">
        <v>129581240</v>
      </c>
    </row>
    <row r="54" spans="1:4" ht="11.25" customHeight="1" x14ac:dyDescent="0.25">
      <c r="A54" s="24" t="s">
        <v>1889</v>
      </c>
      <c r="B54" s="27">
        <v>692203</v>
      </c>
      <c r="C54" s="27">
        <v>57895500.079999998</v>
      </c>
      <c r="D54" s="26">
        <v>277185769.31999999</v>
      </c>
    </row>
    <row r="55" spans="1:4" ht="11.25" customHeight="1" x14ac:dyDescent="0.25">
      <c r="A55" s="24" t="s">
        <v>1890</v>
      </c>
      <c r="B55" s="27">
        <v>2665000</v>
      </c>
      <c r="C55" s="27">
        <v>79286115.810000002</v>
      </c>
      <c r="D55" s="26">
        <v>151825050</v>
      </c>
    </row>
    <row r="56" spans="1:4" ht="11.25" customHeight="1" x14ac:dyDescent="0.25">
      <c r="A56" s="24" t="s">
        <v>1891</v>
      </c>
      <c r="B56" s="27">
        <v>1196470</v>
      </c>
      <c r="C56" s="27">
        <v>89600063.530000001</v>
      </c>
      <c r="D56" s="26">
        <v>93420377.599999994</v>
      </c>
    </row>
    <row r="57" spans="1:4" ht="11.25" customHeight="1" x14ac:dyDescent="0.25">
      <c r="A57" s="24" t="s">
        <v>1892</v>
      </c>
      <c r="B57" s="27">
        <v>956301</v>
      </c>
      <c r="C57" s="27">
        <v>25862741.079999998</v>
      </c>
      <c r="D57" s="26">
        <v>53581545.030000001</v>
      </c>
    </row>
    <row r="58" spans="1:4" ht="11.25" customHeight="1" x14ac:dyDescent="0.25">
      <c r="A58" s="24" t="s">
        <v>1893</v>
      </c>
      <c r="B58" s="27">
        <v>1286420</v>
      </c>
      <c r="C58" s="27">
        <v>48859593.799900003</v>
      </c>
      <c r="D58" s="26">
        <v>105537896.8</v>
      </c>
    </row>
    <row r="59" spans="1:4" ht="11.25" customHeight="1" x14ac:dyDescent="0.25">
      <c r="A59" s="24" t="s">
        <v>2771</v>
      </c>
      <c r="B59" s="27">
        <v>511480.00020000001</v>
      </c>
      <c r="C59" s="27">
        <v>4068028.1472999998</v>
      </c>
      <c r="D59" s="26">
        <v>7309049.2023999998</v>
      </c>
    </row>
    <row r="60" spans="1:4" ht="11.25" customHeight="1" x14ac:dyDescent="0.25">
      <c r="A60" s="24" t="s">
        <v>2380</v>
      </c>
      <c r="B60" s="27">
        <v>36510</v>
      </c>
      <c r="C60" s="27">
        <v>0</v>
      </c>
      <c r="D60" s="26">
        <v>10609.806</v>
      </c>
    </row>
    <row r="61" spans="1:4" ht="11.25" customHeight="1" x14ac:dyDescent="0.25">
      <c r="A61" s="24" t="s">
        <v>1894</v>
      </c>
      <c r="B61" s="27">
        <v>1104300</v>
      </c>
      <c r="C61" s="27">
        <v>36694051.770000003</v>
      </c>
      <c r="D61" s="26">
        <v>98227485</v>
      </c>
    </row>
    <row r="62" spans="1:4" s="5" customFormat="1" ht="11.25" customHeight="1" thickBot="1" x14ac:dyDescent="0.3">
      <c r="A62" s="25" t="s">
        <v>154</v>
      </c>
      <c r="B62" s="28">
        <f>SUM(B6:B61)</f>
        <v>73714753.000200003</v>
      </c>
      <c r="C62" s="28">
        <f t="shared" ref="C62:D62" si="0">SUM(C6:C61)</f>
        <v>3620802874.8007002</v>
      </c>
      <c r="D62" s="29">
        <f t="shared" si="0"/>
        <v>9480538785.6184006</v>
      </c>
    </row>
    <row r="63" spans="1:4" ht="11.25" customHeight="1" x14ac:dyDescent="0.25">
      <c r="A63" s="24"/>
      <c r="B63" s="27"/>
      <c r="C63" s="27"/>
      <c r="D63" s="26"/>
    </row>
    <row r="64" spans="1:4" ht="11.25" customHeight="1" x14ac:dyDescent="0.25">
      <c r="A64" s="24" t="s">
        <v>2134</v>
      </c>
      <c r="B64" s="27">
        <v>42657</v>
      </c>
      <c r="C64" s="27">
        <v>604333.35950000002</v>
      </c>
      <c r="D64" s="26">
        <v>617673.36</v>
      </c>
    </row>
    <row r="65" spans="1:4" ht="11.25" customHeight="1" x14ac:dyDescent="0.25">
      <c r="A65" s="24" t="s">
        <v>2135</v>
      </c>
      <c r="B65" s="27">
        <v>25320</v>
      </c>
      <c r="C65" s="27">
        <v>1565290.7594000001</v>
      </c>
      <c r="D65" s="26">
        <v>2196256.7999999998</v>
      </c>
    </row>
    <row r="66" spans="1:4" ht="11.25" customHeight="1" x14ac:dyDescent="0.25">
      <c r="A66" s="24" t="s">
        <v>2136</v>
      </c>
      <c r="B66" s="27">
        <v>7440</v>
      </c>
      <c r="C66" s="27">
        <v>323395.63</v>
      </c>
      <c r="D66" s="26">
        <v>329517.59999999998</v>
      </c>
    </row>
    <row r="67" spans="1:4" ht="11.25" customHeight="1" x14ac:dyDescent="0.25">
      <c r="A67" s="24" t="s">
        <v>2381</v>
      </c>
      <c r="B67" s="27">
        <v>20174</v>
      </c>
      <c r="C67" s="27">
        <v>313754.09000000003</v>
      </c>
      <c r="D67" s="26">
        <v>604816.52</v>
      </c>
    </row>
    <row r="68" spans="1:4" ht="11.25" customHeight="1" x14ac:dyDescent="0.25">
      <c r="A68" s="24" t="s">
        <v>2382</v>
      </c>
      <c r="B68" s="27">
        <v>103385</v>
      </c>
      <c r="C68" s="27">
        <v>2118755.88</v>
      </c>
      <c r="D68" s="26">
        <v>3172885.65</v>
      </c>
    </row>
    <row r="69" spans="1:4" ht="11.25" customHeight="1" x14ac:dyDescent="0.25">
      <c r="A69" s="24" t="s">
        <v>2006</v>
      </c>
      <c r="B69" s="27">
        <v>389789</v>
      </c>
      <c r="C69" s="27">
        <v>4783815.0834999997</v>
      </c>
      <c r="D69" s="26">
        <v>4143457.07</v>
      </c>
    </row>
    <row r="70" spans="1:4" ht="11.25" customHeight="1" x14ac:dyDescent="0.25">
      <c r="A70" s="24" t="s">
        <v>1895</v>
      </c>
      <c r="B70" s="27">
        <v>151829</v>
      </c>
      <c r="C70" s="27">
        <v>4025664.44</v>
      </c>
      <c r="D70" s="26">
        <v>3663633.77</v>
      </c>
    </row>
    <row r="71" spans="1:4" ht="11.25" customHeight="1" x14ac:dyDescent="0.25">
      <c r="A71" s="24" t="s">
        <v>2137</v>
      </c>
      <c r="B71" s="27">
        <v>11466</v>
      </c>
      <c r="C71" s="27">
        <v>164025.71340000001</v>
      </c>
      <c r="D71" s="26">
        <v>209025.18</v>
      </c>
    </row>
    <row r="72" spans="1:4" ht="11.25" customHeight="1" x14ac:dyDescent="0.25">
      <c r="A72" s="24" t="s">
        <v>1896</v>
      </c>
      <c r="B72" s="27">
        <v>71603</v>
      </c>
      <c r="C72" s="27">
        <v>3135678.86</v>
      </c>
      <c r="D72" s="26">
        <v>3502102.73</v>
      </c>
    </row>
    <row r="73" spans="1:4" ht="11.25" customHeight="1" x14ac:dyDescent="0.25">
      <c r="A73" s="24" t="s">
        <v>1897</v>
      </c>
      <c r="B73" s="27">
        <v>145463</v>
      </c>
      <c r="C73" s="27">
        <v>4474965.4528999999</v>
      </c>
      <c r="D73" s="26">
        <v>4307159.43</v>
      </c>
    </row>
    <row r="74" spans="1:4" ht="11.25" customHeight="1" x14ac:dyDescent="0.25">
      <c r="A74" s="24" t="s">
        <v>2661</v>
      </c>
      <c r="B74" s="27">
        <v>3406</v>
      </c>
      <c r="C74" s="27">
        <v>191880.3316</v>
      </c>
      <c r="D74" s="26">
        <v>260082.16</v>
      </c>
    </row>
    <row r="75" spans="1:4" ht="11.25" customHeight="1" x14ac:dyDescent="0.25">
      <c r="A75" s="24" t="s">
        <v>1898</v>
      </c>
      <c r="B75" s="27">
        <v>111933</v>
      </c>
      <c r="C75" s="27">
        <v>1916786.8206</v>
      </c>
      <c r="D75" s="26">
        <v>2020390.65</v>
      </c>
    </row>
    <row r="76" spans="1:4" ht="11.25" customHeight="1" x14ac:dyDescent="0.25">
      <c r="A76" s="24" t="s">
        <v>2138</v>
      </c>
      <c r="B76" s="27">
        <v>31782</v>
      </c>
      <c r="C76" s="27">
        <v>1436654.4578</v>
      </c>
      <c r="D76" s="26">
        <v>1768350.48</v>
      </c>
    </row>
    <row r="77" spans="1:4" ht="11.25" customHeight="1" x14ac:dyDescent="0.25">
      <c r="A77" s="24" t="s">
        <v>2139</v>
      </c>
      <c r="B77" s="27">
        <v>32053</v>
      </c>
      <c r="C77" s="27">
        <v>1470309.2784</v>
      </c>
      <c r="D77" s="26">
        <v>1264811.3799999999</v>
      </c>
    </row>
    <row r="78" spans="1:4" ht="11.25" customHeight="1" x14ac:dyDescent="0.25">
      <c r="A78" s="24" t="s">
        <v>1899</v>
      </c>
      <c r="B78" s="27">
        <v>373216</v>
      </c>
      <c r="C78" s="27">
        <v>6204711.3228000002</v>
      </c>
      <c r="D78" s="26">
        <v>4239733.76</v>
      </c>
    </row>
    <row r="79" spans="1:4" ht="11.25" customHeight="1" x14ac:dyDescent="0.25">
      <c r="A79" s="24" t="s">
        <v>1900</v>
      </c>
      <c r="B79" s="27">
        <v>86992</v>
      </c>
      <c r="C79" s="27">
        <v>1639261.4210999999</v>
      </c>
      <c r="D79" s="26">
        <v>1284871.8400000001</v>
      </c>
    </row>
    <row r="80" spans="1:4" ht="11.25" customHeight="1" x14ac:dyDescent="0.25">
      <c r="A80" s="24" t="s">
        <v>2383</v>
      </c>
      <c r="B80" s="27">
        <v>71401</v>
      </c>
      <c r="C80" s="27">
        <v>1703809.92</v>
      </c>
      <c r="D80" s="26">
        <v>3173774.45</v>
      </c>
    </row>
    <row r="81" spans="1:5" ht="11.25" customHeight="1" x14ac:dyDescent="0.25">
      <c r="A81" s="24" t="s">
        <v>2140</v>
      </c>
      <c r="B81" s="27">
        <v>4041</v>
      </c>
      <c r="C81" s="27">
        <v>181801.07759999999</v>
      </c>
      <c r="D81" s="26">
        <v>200110.32</v>
      </c>
    </row>
    <row r="82" spans="1:5" ht="11.25" customHeight="1" x14ac:dyDescent="0.25">
      <c r="A82" s="24" t="s">
        <v>2008</v>
      </c>
      <c r="B82" s="27">
        <v>190053</v>
      </c>
      <c r="C82" s="27">
        <v>3070171.469</v>
      </c>
      <c r="D82" s="26">
        <v>4070935.26</v>
      </c>
    </row>
    <row r="83" spans="1:5" ht="11.25" customHeight="1" x14ac:dyDescent="0.25">
      <c r="A83" s="24" t="s">
        <v>2141</v>
      </c>
      <c r="B83" s="27">
        <v>26655</v>
      </c>
      <c r="C83" s="27">
        <v>377225.32410000003</v>
      </c>
      <c r="D83" s="26">
        <v>707690.25</v>
      </c>
    </row>
    <row r="84" spans="1:5" s="5" customFormat="1" ht="11.25" customHeight="1" thickBot="1" x14ac:dyDescent="0.3">
      <c r="A84" s="25" t="s">
        <v>2384</v>
      </c>
      <c r="B84" s="28">
        <f>SUM(B64:B83)</f>
        <v>1900658</v>
      </c>
      <c r="C84" s="28">
        <f t="shared" ref="C84:D84" si="1">SUM(C64:C83)</f>
        <v>39702290.691700004</v>
      </c>
      <c r="D84" s="29">
        <f t="shared" si="1"/>
        <v>41737278.660000004</v>
      </c>
    </row>
    <row r="85" spans="1:5" s="5" customFormat="1" ht="13.5" customHeight="1" x14ac:dyDescent="0.25">
      <c r="B85" s="27"/>
      <c r="C85" s="27"/>
      <c r="D85" s="26"/>
    </row>
    <row r="86" spans="1:5" s="5" customFormat="1" ht="13.5" customHeight="1" thickBot="1" x14ac:dyDescent="0.3">
      <c r="A86" s="25" t="s">
        <v>124</v>
      </c>
      <c r="B86" s="28">
        <f>B84+B62</f>
        <v>75615411.000200003</v>
      </c>
      <c r="C86" s="30">
        <f t="shared" ref="C86:D86" si="2">C84+C62</f>
        <v>3660505165.4924002</v>
      </c>
      <c r="D86" s="31">
        <f t="shared" si="2"/>
        <v>9522276064.2784004</v>
      </c>
    </row>
    <row r="87" spans="1:5" ht="13.5" customHeight="1" x14ac:dyDescent="0.25">
      <c r="A87"/>
      <c r="B87"/>
      <c r="C87"/>
      <c r="D87"/>
    </row>
    <row r="88" spans="1:5" ht="13.5" customHeight="1" x14ac:dyDescent="0.25">
      <c r="A88"/>
      <c r="B88" s="16"/>
      <c r="C88" s="17"/>
      <c r="D88" s="17"/>
      <c r="E88" s="17"/>
    </row>
    <row r="89" spans="1:5" s="5" customFormat="1" ht="13.5" customHeight="1" x14ac:dyDescent="0.25">
      <c r="C89" s="17"/>
      <c r="D89" s="17"/>
      <c r="E89" s="17"/>
    </row>
    <row r="90" spans="1:5" s="5" customFormat="1" ht="13.5" customHeight="1" x14ac:dyDescent="0.25">
      <c r="B90" s="13"/>
      <c r="C90" s="13"/>
      <c r="D90" s="13"/>
      <c r="E90" s="13"/>
    </row>
    <row r="91" spans="1:5" s="5" customFormat="1" ht="13.5" customHeight="1" x14ac:dyDescent="0.25">
      <c r="C91" s="13"/>
      <c r="D91" s="13"/>
    </row>
    <row r="92" spans="1:5" s="5" customFormat="1" ht="13.5" customHeight="1" x14ac:dyDescent="0.25"/>
    <row r="93" spans="1:5" s="5" customFormat="1" ht="13.5" customHeight="1" x14ac:dyDescent="0.25">
      <c r="C93" s="13"/>
      <c r="D93" s="13"/>
      <c r="E93" s="13"/>
    </row>
    <row r="95" spans="1:5" x14ac:dyDescent="0.25">
      <c r="C95" s="15"/>
    </row>
  </sheetData>
  <mergeCells count="3">
    <mergeCell ref="A1:D1"/>
    <mergeCell ref="A2:D2"/>
    <mergeCell ref="A4:A5"/>
  </mergeCells>
  <phoneticPr fontId="1" type="noConversion"/>
  <printOptions horizontalCentered="1"/>
  <pageMargins left="0.25" right="0.25" top="0.25" bottom="0.5" header="0" footer="0.2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84"/>
  <sheetViews>
    <sheetView topLeftCell="A40" zoomScaleNormal="100" workbookViewId="0">
      <selection activeCell="A69" sqref="A69"/>
    </sheetView>
  </sheetViews>
  <sheetFormatPr defaultColWidth="9.109375" defaultRowHeight="13.2" x14ac:dyDescent="0.25"/>
  <cols>
    <col min="1" max="1" width="44.44140625" style="9" customWidth="1"/>
    <col min="2" max="2" width="15.88671875" style="10" customWidth="1"/>
    <col min="3" max="4" width="18.88671875" style="9" customWidth="1"/>
    <col min="5" max="5" width="13.88671875" style="6" bestFit="1" customWidth="1"/>
    <col min="6" max="16384" width="9.109375" style="6"/>
  </cols>
  <sheetData>
    <row r="1" spans="1:4" ht="17.399999999999999" x14ac:dyDescent="0.25">
      <c r="A1" s="116" t="s">
        <v>45</v>
      </c>
      <c r="B1" s="116"/>
      <c r="C1" s="116"/>
      <c r="D1" s="116"/>
    </row>
    <row r="2" spans="1:4" ht="15.6" x14ac:dyDescent="0.3">
      <c r="A2" s="117" t="s">
        <v>46</v>
      </c>
      <c r="B2" s="117"/>
      <c r="C2" s="117"/>
      <c r="D2" s="117"/>
    </row>
    <row r="3" spans="1:4" ht="9" customHeight="1" x14ac:dyDescent="0.25">
      <c r="A3" s="4"/>
      <c r="B3" s="7"/>
      <c r="C3" s="4"/>
      <c r="D3" s="4"/>
    </row>
    <row r="4" spans="1:4" s="8" customFormat="1" x14ac:dyDescent="0.25">
      <c r="A4" s="118" t="s">
        <v>54</v>
      </c>
      <c r="B4" s="32" t="s">
        <v>47</v>
      </c>
      <c r="C4" s="18" t="s">
        <v>53</v>
      </c>
      <c r="D4" s="20" t="s">
        <v>236</v>
      </c>
    </row>
    <row r="5" spans="1:4" s="8" customFormat="1" x14ac:dyDescent="0.25">
      <c r="A5" s="119"/>
      <c r="B5" s="33" t="s">
        <v>50</v>
      </c>
      <c r="C5" s="21" t="s">
        <v>55</v>
      </c>
      <c r="D5" s="23" t="s">
        <v>52</v>
      </c>
    </row>
    <row r="6" spans="1:4" s="14" customFormat="1" ht="11.25" customHeight="1" x14ac:dyDescent="0.25">
      <c r="A6" s="34" t="s">
        <v>2941</v>
      </c>
      <c r="B6" s="43">
        <v>340000</v>
      </c>
      <c r="C6" s="43">
        <v>8500000</v>
      </c>
      <c r="D6" s="41">
        <v>8500000</v>
      </c>
    </row>
    <row r="7" spans="1:4" s="14" customFormat="1" ht="11.25" customHeight="1" x14ac:dyDescent="0.25">
      <c r="A7" s="34" t="s">
        <v>2942</v>
      </c>
      <c r="B7" s="43">
        <v>7000000</v>
      </c>
      <c r="C7" s="43">
        <v>7000000</v>
      </c>
      <c r="D7" s="41">
        <v>7113750</v>
      </c>
    </row>
    <row r="8" spans="1:4" s="14" customFormat="1" ht="11.25" customHeight="1" x14ac:dyDescent="0.25">
      <c r="A8" s="34" t="s">
        <v>229</v>
      </c>
      <c r="B8" s="43">
        <v>300000</v>
      </c>
      <c r="C8" s="43">
        <v>7500000</v>
      </c>
      <c r="D8" s="41">
        <v>7617000</v>
      </c>
    </row>
    <row r="9" spans="1:4" s="14" customFormat="1" ht="11.25" customHeight="1" x14ac:dyDescent="0.25">
      <c r="A9" s="34" t="s">
        <v>2049</v>
      </c>
      <c r="B9" s="43">
        <v>91</v>
      </c>
      <c r="C9" s="43">
        <v>597870</v>
      </c>
      <c r="D9" s="41">
        <v>2317770</v>
      </c>
    </row>
    <row r="10" spans="1:4" s="14" customFormat="1" ht="11.25" customHeight="1" x14ac:dyDescent="0.25">
      <c r="A10" s="34" t="s">
        <v>14</v>
      </c>
      <c r="B10" s="43">
        <v>189000</v>
      </c>
      <c r="C10" s="43">
        <v>1241730</v>
      </c>
      <c r="D10" s="41">
        <v>4816381.5</v>
      </c>
    </row>
    <row r="11" spans="1:4" s="14" customFormat="1" ht="11.25" customHeight="1" x14ac:dyDescent="0.25">
      <c r="A11" s="34" t="s">
        <v>14</v>
      </c>
      <c r="B11" s="43">
        <v>7000000</v>
      </c>
      <c r="C11" s="43">
        <v>7000000</v>
      </c>
      <c r="D11" s="41">
        <v>7860090</v>
      </c>
    </row>
    <row r="12" spans="1:4" s="14" customFormat="1" ht="11.25" customHeight="1" x14ac:dyDescent="0.25">
      <c r="A12" s="34" t="s">
        <v>1901</v>
      </c>
      <c r="B12" s="43">
        <v>268774</v>
      </c>
      <c r="C12" s="43">
        <v>1000000.54</v>
      </c>
      <c r="D12" s="41">
        <v>2448799.9139999999</v>
      </c>
    </row>
    <row r="13" spans="1:4" s="14" customFormat="1" ht="11.25" customHeight="1" x14ac:dyDescent="0.25">
      <c r="A13" s="34" t="s">
        <v>2943</v>
      </c>
      <c r="B13" s="43">
        <v>27439</v>
      </c>
      <c r="C13" s="43">
        <v>249996.73</v>
      </c>
      <c r="D13" s="41">
        <v>249996.72899999999</v>
      </c>
    </row>
    <row r="14" spans="1:4" s="14" customFormat="1" ht="11.25" customHeight="1" x14ac:dyDescent="0.25">
      <c r="A14" s="34" t="s">
        <v>163</v>
      </c>
      <c r="B14" s="43">
        <v>7000000</v>
      </c>
      <c r="C14" s="43">
        <v>7000000</v>
      </c>
      <c r="D14" s="41">
        <v>7025060</v>
      </c>
    </row>
    <row r="15" spans="1:4" s="14" customFormat="1" ht="11.25" customHeight="1" x14ac:dyDescent="0.25">
      <c r="A15" s="34" t="s">
        <v>20</v>
      </c>
      <c r="B15" s="43">
        <v>5000000</v>
      </c>
      <c r="C15" s="43">
        <v>4925000</v>
      </c>
      <c r="D15" s="41">
        <v>5256775</v>
      </c>
    </row>
    <row r="16" spans="1:4" s="14" customFormat="1" ht="11.25" customHeight="1" x14ac:dyDescent="0.25">
      <c r="A16" s="34" t="s">
        <v>2662</v>
      </c>
      <c r="B16" s="43">
        <v>300000</v>
      </c>
      <c r="C16" s="43">
        <v>7500000</v>
      </c>
      <c r="D16" s="41">
        <v>8250000</v>
      </c>
    </row>
    <row r="17" spans="1:4" s="14" customFormat="1" ht="11.25" customHeight="1" x14ac:dyDescent="0.25">
      <c r="A17" s="34" t="s">
        <v>2385</v>
      </c>
      <c r="B17" s="43">
        <v>7000</v>
      </c>
      <c r="C17" s="43">
        <v>7000000</v>
      </c>
      <c r="D17" s="41">
        <v>7595000</v>
      </c>
    </row>
    <row r="18" spans="1:4" s="14" customFormat="1" ht="11.25" customHeight="1" x14ac:dyDescent="0.25">
      <c r="A18" s="34" t="s">
        <v>2944</v>
      </c>
      <c r="B18" s="43">
        <v>2000000</v>
      </c>
      <c r="C18" s="43">
        <v>2000000</v>
      </c>
      <c r="D18" s="41">
        <v>2022500</v>
      </c>
    </row>
    <row r="19" spans="1:4" s="14" customFormat="1" ht="11.25" customHeight="1" x14ac:dyDescent="0.25">
      <c r="A19" s="34" t="s">
        <v>1380</v>
      </c>
      <c r="B19" s="43">
        <v>140000</v>
      </c>
      <c r="C19" s="43">
        <v>3500000</v>
      </c>
      <c r="D19" s="41">
        <v>3640000</v>
      </c>
    </row>
    <row r="20" spans="1:4" s="14" customFormat="1" ht="11.25" customHeight="1" x14ac:dyDescent="0.25">
      <c r="A20" s="34" t="s">
        <v>2315</v>
      </c>
      <c r="B20" s="43">
        <v>320000</v>
      </c>
      <c r="C20" s="43">
        <v>8000000</v>
      </c>
      <c r="D20" s="41">
        <v>8237344</v>
      </c>
    </row>
    <row r="21" spans="1:4" s="14" customFormat="1" ht="11.25" customHeight="1" x14ac:dyDescent="0.25">
      <c r="A21" s="34" t="s">
        <v>2142</v>
      </c>
      <c r="B21" s="43">
        <v>10000000</v>
      </c>
      <c r="C21" s="43">
        <v>10012450</v>
      </c>
      <c r="D21" s="41">
        <v>10375000</v>
      </c>
    </row>
    <row r="22" spans="1:4" s="14" customFormat="1" ht="11.25" customHeight="1" x14ac:dyDescent="0.25">
      <c r="A22" s="34" t="s">
        <v>2321</v>
      </c>
      <c r="B22" s="43">
        <v>200000</v>
      </c>
      <c r="C22" s="43">
        <v>5000000</v>
      </c>
      <c r="D22" s="41">
        <v>5486000</v>
      </c>
    </row>
    <row r="23" spans="1:4" s="14" customFormat="1" ht="11.25" customHeight="1" x14ac:dyDescent="0.25">
      <c r="A23" s="34" t="s">
        <v>2945</v>
      </c>
      <c r="B23" s="43">
        <v>160000</v>
      </c>
      <c r="C23" s="43">
        <v>4000000</v>
      </c>
      <c r="D23" s="41">
        <v>4312000</v>
      </c>
    </row>
    <row r="24" spans="1:4" s="14" customFormat="1" ht="11.25" customHeight="1" x14ac:dyDescent="0.25">
      <c r="A24" s="34" t="s">
        <v>1396</v>
      </c>
      <c r="B24" s="43">
        <v>200000</v>
      </c>
      <c r="C24" s="43">
        <v>5000000</v>
      </c>
      <c r="D24" s="41">
        <v>5630000</v>
      </c>
    </row>
    <row r="25" spans="1:4" s="14" customFormat="1" ht="11.25" customHeight="1" x14ac:dyDescent="0.25">
      <c r="A25" s="34" t="s">
        <v>2946</v>
      </c>
      <c r="B25" s="43">
        <v>200000</v>
      </c>
      <c r="C25" s="43">
        <v>5000000</v>
      </c>
      <c r="D25" s="41">
        <v>5678000</v>
      </c>
    </row>
    <row r="26" spans="1:4" s="14" customFormat="1" ht="11.25" customHeight="1" x14ac:dyDescent="0.25">
      <c r="A26" s="34" t="s">
        <v>147</v>
      </c>
      <c r="B26" s="43">
        <v>400000</v>
      </c>
      <c r="C26" s="43">
        <v>10000000</v>
      </c>
      <c r="D26" s="41">
        <v>10732000</v>
      </c>
    </row>
    <row r="27" spans="1:4" s="14" customFormat="1" ht="11.25" customHeight="1" x14ac:dyDescent="0.25">
      <c r="A27" s="34" t="s">
        <v>1814</v>
      </c>
      <c r="B27" s="43">
        <v>3602000</v>
      </c>
      <c r="C27" s="43">
        <v>2999088.35</v>
      </c>
      <c r="D27" s="41">
        <v>3542567</v>
      </c>
    </row>
    <row r="28" spans="1:4" s="14" customFormat="1" ht="11.25" customHeight="1" x14ac:dyDescent="0.25">
      <c r="A28" s="34" t="s">
        <v>2947</v>
      </c>
      <c r="B28" s="43">
        <v>175000</v>
      </c>
      <c r="C28" s="43">
        <v>4375000</v>
      </c>
      <c r="D28" s="41">
        <v>4450250</v>
      </c>
    </row>
    <row r="29" spans="1:4" s="14" customFormat="1" ht="11.25" customHeight="1" x14ac:dyDescent="0.25">
      <c r="A29" s="34" t="s">
        <v>70</v>
      </c>
      <c r="B29" s="43">
        <v>400000</v>
      </c>
      <c r="C29" s="43">
        <v>9580000</v>
      </c>
      <c r="D29" s="41">
        <v>10972000</v>
      </c>
    </row>
    <row r="30" spans="1:4" s="14" customFormat="1" ht="11.25" customHeight="1" x14ac:dyDescent="0.25">
      <c r="A30" s="34" t="s">
        <v>2843</v>
      </c>
      <c r="B30" s="43">
        <v>141153</v>
      </c>
      <c r="C30" s="43">
        <v>199999.69</v>
      </c>
      <c r="D30" s="41">
        <v>200013.80100000001</v>
      </c>
    </row>
    <row r="31" spans="1:4" s="14" customFormat="1" ht="11.25" customHeight="1" x14ac:dyDescent="0.25">
      <c r="A31" s="34" t="s">
        <v>1818</v>
      </c>
      <c r="B31" s="43">
        <v>5000000</v>
      </c>
      <c r="C31" s="43">
        <v>5143291.67</v>
      </c>
      <c r="D31" s="41">
        <v>5187500</v>
      </c>
    </row>
    <row r="32" spans="1:4" s="14" customFormat="1" ht="11.25" customHeight="1" x14ac:dyDescent="0.25">
      <c r="A32" s="34" t="s">
        <v>2386</v>
      </c>
      <c r="B32" s="43">
        <v>5000</v>
      </c>
      <c r="C32" s="43">
        <v>5000000</v>
      </c>
      <c r="D32" s="41">
        <v>4975000</v>
      </c>
    </row>
    <row r="33" spans="1:4" s="14" customFormat="1" ht="11.25" customHeight="1" x14ac:dyDescent="0.25">
      <c r="A33" s="34" t="s">
        <v>2386</v>
      </c>
      <c r="B33" s="43">
        <v>100000</v>
      </c>
      <c r="C33" s="43">
        <v>2500000</v>
      </c>
      <c r="D33" s="41">
        <v>2450000</v>
      </c>
    </row>
    <row r="34" spans="1:4" s="14" customFormat="1" ht="11.25" customHeight="1" x14ac:dyDescent="0.25">
      <c r="A34" s="34" t="s">
        <v>2335</v>
      </c>
      <c r="B34" s="43">
        <v>280000</v>
      </c>
      <c r="C34" s="43">
        <v>7000000</v>
      </c>
      <c r="D34" s="41">
        <v>7576800</v>
      </c>
    </row>
    <row r="35" spans="1:4" s="14" customFormat="1" ht="11.25" customHeight="1" x14ac:dyDescent="0.25">
      <c r="A35" s="34" t="s">
        <v>2948</v>
      </c>
      <c r="B35" s="43">
        <v>200000</v>
      </c>
      <c r="C35" s="43">
        <v>5000000</v>
      </c>
      <c r="D35" s="41">
        <v>5076000</v>
      </c>
    </row>
    <row r="36" spans="1:4" s="14" customFormat="1" ht="11.25" customHeight="1" x14ac:dyDescent="0.25">
      <c r="A36" s="34" t="s">
        <v>2316</v>
      </c>
      <c r="B36" s="43">
        <v>160000</v>
      </c>
      <c r="C36" s="43">
        <v>4000000</v>
      </c>
      <c r="D36" s="41">
        <v>4051200</v>
      </c>
    </row>
    <row r="37" spans="1:4" s="14" customFormat="1" ht="11.25" customHeight="1" x14ac:dyDescent="0.25">
      <c r="A37" s="34" t="s">
        <v>2844</v>
      </c>
      <c r="B37" s="43">
        <v>400000</v>
      </c>
      <c r="C37" s="43">
        <v>10000000</v>
      </c>
      <c r="D37" s="41">
        <v>10772000</v>
      </c>
    </row>
    <row r="38" spans="1:4" s="14" customFormat="1" ht="11.25" customHeight="1" x14ac:dyDescent="0.25">
      <c r="A38" s="34" t="s">
        <v>74</v>
      </c>
      <c r="B38" s="43">
        <v>150000</v>
      </c>
      <c r="C38" s="43">
        <v>3862500</v>
      </c>
      <c r="D38" s="41">
        <v>4368750</v>
      </c>
    </row>
    <row r="39" spans="1:4" s="14" customFormat="1" ht="11.25" customHeight="1" x14ac:dyDescent="0.25">
      <c r="A39" s="34" t="s">
        <v>74</v>
      </c>
      <c r="B39" s="43">
        <v>400000</v>
      </c>
      <c r="C39" s="43">
        <v>10684000</v>
      </c>
      <c r="D39" s="41">
        <v>11348000</v>
      </c>
    </row>
    <row r="40" spans="1:4" s="14" customFormat="1" ht="11.25" customHeight="1" x14ac:dyDescent="0.25">
      <c r="A40" s="34" t="s">
        <v>74</v>
      </c>
      <c r="B40" s="43">
        <v>100000</v>
      </c>
      <c r="C40" s="43">
        <v>2500000</v>
      </c>
      <c r="D40" s="41">
        <v>2956000</v>
      </c>
    </row>
    <row r="41" spans="1:4" s="14" customFormat="1" ht="11.25" customHeight="1" x14ac:dyDescent="0.25">
      <c r="A41" s="34" t="s">
        <v>74</v>
      </c>
      <c r="B41" s="43">
        <v>200000</v>
      </c>
      <c r="C41" s="43">
        <v>5000000</v>
      </c>
      <c r="D41" s="41">
        <v>5780000</v>
      </c>
    </row>
    <row r="42" spans="1:4" s="14" customFormat="1" ht="11.25" customHeight="1" x14ac:dyDescent="0.25">
      <c r="A42" s="34" t="s">
        <v>1902</v>
      </c>
      <c r="B42" s="43">
        <v>280000</v>
      </c>
      <c r="C42" s="43">
        <v>7000000</v>
      </c>
      <c r="D42" s="41">
        <v>8128400</v>
      </c>
    </row>
    <row r="43" spans="1:4" s="14" customFormat="1" ht="11.25" customHeight="1" x14ac:dyDescent="0.25">
      <c r="A43" s="34" t="s">
        <v>2949</v>
      </c>
      <c r="B43" s="43">
        <v>280000</v>
      </c>
      <c r="C43" s="43">
        <v>7000000</v>
      </c>
      <c r="D43" s="41">
        <v>7072800</v>
      </c>
    </row>
    <row r="44" spans="1:4" s="14" customFormat="1" ht="11.25" customHeight="1" x14ac:dyDescent="0.25">
      <c r="A44" s="34" t="s">
        <v>2772</v>
      </c>
      <c r="B44" s="43">
        <v>400000</v>
      </c>
      <c r="C44" s="43">
        <v>10000000</v>
      </c>
      <c r="D44" s="41">
        <v>10700000</v>
      </c>
    </row>
    <row r="45" spans="1:4" s="14" customFormat="1" ht="11.25" customHeight="1" x14ac:dyDescent="0.25">
      <c r="A45" s="34" t="s">
        <v>1437</v>
      </c>
      <c r="B45" s="43">
        <v>200000</v>
      </c>
      <c r="C45" s="43">
        <v>5000000</v>
      </c>
      <c r="D45" s="41">
        <v>5540000</v>
      </c>
    </row>
    <row r="46" spans="1:4" s="14" customFormat="1" ht="11.25" customHeight="1" x14ac:dyDescent="0.25">
      <c r="A46" s="34" t="s">
        <v>2174</v>
      </c>
      <c r="B46" s="43">
        <v>200000</v>
      </c>
      <c r="C46" s="43">
        <v>5000000</v>
      </c>
      <c r="D46" s="41">
        <v>5768000</v>
      </c>
    </row>
    <row r="47" spans="1:4" s="14" customFormat="1" ht="11.25" customHeight="1" x14ac:dyDescent="0.25">
      <c r="A47" s="34" t="s">
        <v>1448</v>
      </c>
      <c r="B47" s="43">
        <v>600000</v>
      </c>
      <c r="C47" s="43">
        <v>14977336.859999999</v>
      </c>
      <c r="D47" s="41">
        <v>15810000</v>
      </c>
    </row>
    <row r="48" spans="1:4" s="14" customFormat="1" ht="11.25" customHeight="1" x14ac:dyDescent="0.25">
      <c r="A48" s="34" t="s">
        <v>125</v>
      </c>
      <c r="B48" s="43">
        <v>100000</v>
      </c>
      <c r="C48" s="43">
        <v>1080000</v>
      </c>
      <c r="D48" s="41">
        <v>2751000</v>
      </c>
    </row>
    <row r="49" spans="1:4" s="14" customFormat="1" ht="11.25" customHeight="1" x14ac:dyDescent="0.25">
      <c r="A49" s="34" t="s">
        <v>2175</v>
      </c>
      <c r="B49" s="43">
        <v>380000</v>
      </c>
      <c r="C49" s="43">
        <v>9500000</v>
      </c>
      <c r="D49" s="41">
        <v>9522800</v>
      </c>
    </row>
    <row r="50" spans="1:4" s="14" customFormat="1" ht="11.25" customHeight="1" x14ac:dyDescent="0.25">
      <c r="A50" s="34" t="s">
        <v>2663</v>
      </c>
      <c r="B50" s="43">
        <v>320000</v>
      </c>
      <c r="C50" s="43">
        <v>8000000</v>
      </c>
      <c r="D50" s="41">
        <v>11920000</v>
      </c>
    </row>
    <row r="51" spans="1:4" s="14" customFormat="1" ht="11.25" customHeight="1" x14ac:dyDescent="0.25">
      <c r="A51" s="34" t="s">
        <v>2773</v>
      </c>
      <c r="B51" s="43">
        <v>200000</v>
      </c>
      <c r="C51" s="43">
        <v>5000000</v>
      </c>
      <c r="D51" s="41">
        <v>5216000</v>
      </c>
    </row>
    <row r="52" spans="1:4" s="14" customFormat="1" ht="11.25" customHeight="1" x14ac:dyDescent="0.25">
      <c r="A52" s="34" t="s">
        <v>164</v>
      </c>
      <c r="B52" s="43">
        <v>660000</v>
      </c>
      <c r="C52" s="43">
        <v>660000</v>
      </c>
      <c r="D52" s="41">
        <v>660528</v>
      </c>
    </row>
    <row r="53" spans="1:4" s="14" customFormat="1" ht="11.25" customHeight="1" x14ac:dyDescent="0.25">
      <c r="A53" s="34" t="s">
        <v>2950</v>
      </c>
      <c r="B53" s="43">
        <v>240000</v>
      </c>
      <c r="C53" s="43">
        <v>6000000</v>
      </c>
      <c r="D53" s="41">
        <v>6052800</v>
      </c>
    </row>
    <row r="54" spans="1:4" s="14" customFormat="1" ht="11.25" customHeight="1" x14ac:dyDescent="0.25">
      <c r="A54" s="34" t="s">
        <v>2317</v>
      </c>
      <c r="B54" s="43">
        <v>10000000</v>
      </c>
      <c r="C54" s="43">
        <v>10032881.939999999</v>
      </c>
      <c r="D54" s="41">
        <v>10725000</v>
      </c>
    </row>
    <row r="55" spans="1:4" s="14" customFormat="1" ht="11.25" customHeight="1" x14ac:dyDescent="0.25">
      <c r="A55" s="34" t="s">
        <v>2845</v>
      </c>
      <c r="B55" s="43">
        <v>10000</v>
      </c>
      <c r="C55" s="43">
        <v>10000000</v>
      </c>
      <c r="D55" s="41">
        <v>10000000</v>
      </c>
    </row>
    <row r="56" spans="1:4" s="14" customFormat="1" ht="11.25" customHeight="1" x14ac:dyDescent="0.25">
      <c r="A56" s="34" t="s">
        <v>2951</v>
      </c>
      <c r="B56" s="43">
        <v>280000</v>
      </c>
      <c r="C56" s="43">
        <v>7000000</v>
      </c>
      <c r="D56" s="41">
        <v>7249200</v>
      </c>
    </row>
    <row r="57" spans="1:4" s="14" customFormat="1" ht="11.25" customHeight="1" x14ac:dyDescent="0.25">
      <c r="A57" s="34" t="s">
        <v>130</v>
      </c>
      <c r="B57" s="43">
        <v>400000</v>
      </c>
      <c r="C57" s="43">
        <v>10000000</v>
      </c>
      <c r="D57" s="41">
        <v>11124000</v>
      </c>
    </row>
    <row r="58" spans="1:4" s="14" customFormat="1" ht="11.25" customHeight="1" x14ac:dyDescent="0.25">
      <c r="A58" s="34" t="s">
        <v>41</v>
      </c>
      <c r="B58" s="43">
        <v>600000</v>
      </c>
      <c r="C58" s="43">
        <v>15000000</v>
      </c>
      <c r="D58" s="41">
        <v>16533000</v>
      </c>
    </row>
    <row r="59" spans="1:4" s="14" customFormat="1" ht="11.25" customHeight="1" x14ac:dyDescent="0.25">
      <c r="A59" s="34" t="s">
        <v>2502</v>
      </c>
      <c r="B59" s="43">
        <v>300000</v>
      </c>
      <c r="C59" s="43">
        <v>7500000</v>
      </c>
      <c r="D59" s="41">
        <v>8445000</v>
      </c>
    </row>
    <row r="60" spans="1:4" s="14" customFormat="1" ht="11.25" customHeight="1" x14ac:dyDescent="0.25">
      <c r="A60" s="34" t="s">
        <v>165</v>
      </c>
      <c r="B60" s="43">
        <v>280000</v>
      </c>
      <c r="C60" s="43">
        <v>7000000</v>
      </c>
      <c r="D60" s="41">
        <v>7911792</v>
      </c>
    </row>
    <row r="61" spans="1:4" s="14" customFormat="1" ht="11.25" customHeight="1" x14ac:dyDescent="0.25">
      <c r="A61" s="34" t="s">
        <v>2387</v>
      </c>
      <c r="B61" s="43">
        <v>10000000</v>
      </c>
      <c r="C61" s="43">
        <v>9512500</v>
      </c>
      <c r="D61" s="41">
        <v>10250000</v>
      </c>
    </row>
    <row r="62" spans="1:4" s="5" customFormat="1" ht="11.25" customHeight="1" thickBot="1" x14ac:dyDescent="0.3">
      <c r="A62" s="25" t="s">
        <v>76</v>
      </c>
      <c r="B62" s="28">
        <f>SUM(B6:B61)</f>
        <v>78095457</v>
      </c>
      <c r="C62" s="28">
        <f t="shared" ref="C62:D62" si="0">SUM(C6:C61)</f>
        <v>345133645.77999997</v>
      </c>
      <c r="D62" s="29">
        <f t="shared" si="0"/>
        <v>380249867.94400001</v>
      </c>
    </row>
    <row r="63" spans="1:4" s="5" customFormat="1" ht="11.25" customHeight="1" x14ac:dyDescent="0.25">
      <c r="A63" s="24"/>
      <c r="B63" s="44"/>
      <c r="C63" s="44"/>
      <c r="D63" s="42"/>
    </row>
    <row r="64" spans="1:4" s="5" customFormat="1" ht="11.25" customHeight="1" thickBot="1" x14ac:dyDescent="0.3">
      <c r="A64" s="25" t="s">
        <v>126</v>
      </c>
      <c r="B64" s="28">
        <f>B62</f>
        <v>78095457</v>
      </c>
      <c r="C64" s="28">
        <f t="shared" ref="C64:D64" si="1">C62</f>
        <v>345133645.77999997</v>
      </c>
      <c r="D64" s="29">
        <f t="shared" si="1"/>
        <v>380249867.94400001</v>
      </c>
    </row>
    <row r="65" spans="1:4" s="5" customFormat="1" ht="11.25" customHeight="1" x14ac:dyDescent="0.25">
      <c r="A65" s="24"/>
      <c r="B65" s="44"/>
      <c r="C65" s="44"/>
      <c r="D65" s="42"/>
    </row>
    <row r="66" spans="1:4" s="5" customFormat="1" ht="11.25" customHeight="1" thickBot="1" x14ac:dyDescent="0.3">
      <c r="A66" s="24" t="s">
        <v>127</v>
      </c>
      <c r="B66" s="28">
        <f>B64+'Common Stock'!B86</f>
        <v>153710868.0002</v>
      </c>
      <c r="C66" s="30">
        <f>C64+'Common Stock'!C86</f>
        <v>4005638811.2723999</v>
      </c>
      <c r="D66" s="31">
        <f>D64+'Common Stock'!D86</f>
        <v>9902525932.2224007</v>
      </c>
    </row>
    <row r="67" spans="1:4" s="14" customFormat="1" ht="11.25" customHeight="1" x14ac:dyDescent="0.25">
      <c r="A67" s="34"/>
      <c r="B67" s="40"/>
      <c r="C67" s="40"/>
      <c r="D67" s="40"/>
    </row>
    <row r="68" spans="1:4" s="12" customFormat="1" ht="11.25" customHeight="1" x14ac:dyDescent="0.2">
      <c r="A68" s="45" t="s">
        <v>3081</v>
      </c>
      <c r="B68" s="39"/>
      <c r="C68" s="39"/>
      <c r="D68" s="39"/>
    </row>
    <row r="69" spans="1:4" s="12" customFormat="1" ht="11.25" customHeight="1" x14ac:dyDescent="0.2">
      <c r="A69" s="45" t="s">
        <v>3073</v>
      </c>
      <c r="B69" s="39"/>
      <c r="C69" s="39"/>
      <c r="D69" s="39"/>
    </row>
    <row r="70" spans="1:4" s="14" customFormat="1" ht="11.25" customHeight="1" x14ac:dyDescent="0.25">
      <c r="A70" s="34"/>
      <c r="B70" s="40"/>
      <c r="C70" s="40"/>
      <c r="D70" s="40"/>
    </row>
    <row r="71" spans="1:4" ht="11.25" customHeight="1" x14ac:dyDescent="0.25">
      <c r="A71" s="35"/>
      <c r="B71" s="37"/>
      <c r="C71" s="38"/>
      <c r="D71" s="38"/>
    </row>
    <row r="72" spans="1:4" ht="11.25" customHeight="1" x14ac:dyDescent="0.25">
      <c r="A72" s="35"/>
      <c r="B72" s="37"/>
      <c r="C72" s="38"/>
      <c r="D72" s="38"/>
    </row>
    <row r="73" spans="1:4" ht="11.25" customHeight="1" x14ac:dyDescent="0.25">
      <c r="A73" s="35"/>
      <c r="B73" s="37"/>
      <c r="C73" s="38"/>
      <c r="D73" s="38"/>
    </row>
    <row r="74" spans="1:4" ht="11.25" customHeight="1" x14ac:dyDescent="0.25">
      <c r="A74" s="35"/>
      <c r="B74" s="37"/>
      <c r="C74" s="38"/>
      <c r="D74" s="38"/>
    </row>
    <row r="75" spans="1:4" ht="11.25" customHeight="1" x14ac:dyDescent="0.25">
      <c r="A75" s="35"/>
      <c r="B75" s="37"/>
      <c r="C75" s="38"/>
      <c r="D75" s="38"/>
    </row>
    <row r="76" spans="1:4" ht="11.25" customHeight="1" x14ac:dyDescent="0.25">
      <c r="A76" s="35"/>
      <c r="B76" s="37"/>
      <c r="C76" s="38"/>
      <c r="D76" s="38"/>
    </row>
    <row r="77" spans="1:4" ht="11.25" customHeight="1" x14ac:dyDescent="0.25">
      <c r="A77" s="35"/>
      <c r="B77" s="37"/>
      <c r="C77" s="38"/>
      <c r="D77" s="38"/>
    </row>
    <row r="78" spans="1:4" ht="11.25" customHeight="1" x14ac:dyDescent="0.25">
      <c r="A78" s="35"/>
      <c r="B78" s="37"/>
      <c r="C78" s="38"/>
      <c r="D78" s="38"/>
    </row>
    <row r="79" spans="1:4" ht="11.25" customHeight="1" x14ac:dyDescent="0.25">
      <c r="A79" s="35"/>
      <c r="B79" s="37"/>
      <c r="C79" s="38"/>
      <c r="D79" s="38"/>
    </row>
    <row r="80" spans="1:4" ht="11.25" customHeight="1" x14ac:dyDescent="0.25">
      <c r="A80" s="35"/>
      <c r="B80" s="37"/>
      <c r="C80" s="38"/>
      <c r="D80" s="38"/>
    </row>
    <row r="81" spans="1:4" ht="11.25" customHeight="1" x14ac:dyDescent="0.25">
      <c r="A81" s="35"/>
      <c r="B81" s="37"/>
      <c r="C81" s="38"/>
      <c r="D81" s="38"/>
    </row>
    <row r="82" spans="1:4" ht="11.25" customHeight="1" x14ac:dyDescent="0.25">
      <c r="A82" s="35"/>
      <c r="B82" s="37"/>
      <c r="C82" s="38"/>
      <c r="D82" s="38"/>
    </row>
    <row r="83" spans="1:4" ht="11.25" customHeight="1" x14ac:dyDescent="0.25">
      <c r="A83" s="35"/>
      <c r="B83" s="37"/>
      <c r="C83" s="38"/>
      <c r="D83" s="38"/>
    </row>
    <row r="84" spans="1:4" ht="11.25" customHeight="1" x14ac:dyDescent="0.25">
      <c r="A84" s="35"/>
      <c r="B84" s="37"/>
      <c r="C84" s="38"/>
      <c r="D84" s="38"/>
    </row>
  </sheetData>
  <mergeCells count="3">
    <mergeCell ref="A1:D1"/>
    <mergeCell ref="A2:D2"/>
    <mergeCell ref="A4:A5"/>
  </mergeCells>
  <phoneticPr fontId="1" type="noConversion"/>
  <printOptions horizontalCentered="1"/>
  <pageMargins left="0.25" right="0.25" top="0.25" bottom="0.5" header="0" footer="0.25"/>
  <pageSetup orientation="portrait" r:id="rId1"/>
  <headerFooter alignWithMargins="0"/>
  <rowBreaks count="1" manualBreakCount="1">
    <brk id="5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70"/>
  <sheetViews>
    <sheetView zoomScaleNormal="100" workbookViewId="0">
      <selection activeCell="A3" sqref="A3:F4"/>
    </sheetView>
  </sheetViews>
  <sheetFormatPr defaultColWidth="11.44140625" defaultRowHeight="11.25" customHeight="1" x14ac:dyDescent="0.2"/>
  <cols>
    <col min="1" max="1" width="42.33203125" style="62" customWidth="1"/>
    <col min="2" max="2" width="16.88671875" style="51" customWidth="1"/>
    <col min="3" max="3" width="8.6640625" style="51" customWidth="1"/>
    <col min="4" max="5" width="8.6640625" style="55" customWidth="1"/>
    <col min="6" max="6" width="15.109375" style="61" customWidth="1"/>
    <col min="7" max="7" width="11.44140625" style="50" customWidth="1"/>
    <col min="8" max="8" width="15.44140625" style="50" bestFit="1" customWidth="1"/>
    <col min="9" max="16384" width="11.44140625" style="50"/>
  </cols>
  <sheetData>
    <row r="1" spans="1:6" s="46" customFormat="1" ht="18.75" customHeight="1" x14ac:dyDescent="0.3">
      <c r="A1" s="120" t="s">
        <v>56</v>
      </c>
      <c r="B1" s="120"/>
      <c r="C1" s="120"/>
      <c r="D1" s="120"/>
      <c r="E1" s="120"/>
      <c r="F1" s="120"/>
    </row>
    <row r="2" spans="1:6" ht="9" customHeight="1" x14ac:dyDescent="0.2"/>
    <row r="3" spans="1:6" s="47" customFormat="1" ht="15" customHeight="1" x14ac:dyDescent="0.25">
      <c r="A3" s="122" t="s">
        <v>59</v>
      </c>
      <c r="B3" s="124" t="s">
        <v>60</v>
      </c>
      <c r="C3" s="126" t="s">
        <v>3074</v>
      </c>
      <c r="D3" s="121" t="s">
        <v>57</v>
      </c>
      <c r="E3" s="121"/>
      <c r="F3" s="65" t="s">
        <v>58</v>
      </c>
    </row>
    <row r="4" spans="1:6" s="47" customFormat="1" ht="15" customHeight="1" x14ac:dyDescent="0.2">
      <c r="A4" s="123"/>
      <c r="B4" s="125"/>
      <c r="C4" s="127"/>
      <c r="D4" s="66" t="s">
        <v>61</v>
      </c>
      <c r="E4" s="66" t="s">
        <v>62</v>
      </c>
      <c r="F4" s="67" t="s">
        <v>63</v>
      </c>
    </row>
    <row r="5" spans="1:6" s="24" customFormat="1" ht="11.25" customHeight="1" x14ac:dyDescent="0.2">
      <c r="A5" s="63" t="s">
        <v>774</v>
      </c>
      <c r="B5" s="68">
        <v>2000000</v>
      </c>
      <c r="C5" s="69">
        <v>3.4</v>
      </c>
      <c r="D5" s="70">
        <v>50072</v>
      </c>
      <c r="E5" s="71">
        <v>50072</v>
      </c>
      <c r="F5" s="72">
        <v>2000000</v>
      </c>
    </row>
    <row r="6" spans="1:6" s="24" customFormat="1" ht="11.25" customHeight="1" thickBot="1" x14ac:dyDescent="0.25">
      <c r="A6" s="64" t="s">
        <v>65</v>
      </c>
      <c r="B6" s="82">
        <f>SUBTOTAL(9,B5:B5)</f>
        <v>2000000</v>
      </c>
      <c r="C6" s="83"/>
      <c r="D6" s="84"/>
      <c r="E6" s="85"/>
      <c r="F6" s="86">
        <f>SUBTOTAL(9,F5:F5)</f>
        <v>2000000</v>
      </c>
    </row>
    <row r="7" spans="1:6" s="24" customFormat="1" ht="11.25" customHeight="1" x14ac:dyDescent="0.2">
      <c r="A7" s="64"/>
      <c r="B7" s="78"/>
      <c r="C7" s="78"/>
      <c r="D7" s="79"/>
      <c r="E7" s="80"/>
      <c r="F7" s="81"/>
    </row>
    <row r="8" spans="1:6" s="24" customFormat="1" ht="11.25" customHeight="1" x14ac:dyDescent="0.2">
      <c r="A8" s="63" t="s">
        <v>2083</v>
      </c>
      <c r="B8" s="73">
        <v>170000</v>
      </c>
      <c r="C8" s="74">
        <v>5.5</v>
      </c>
      <c r="D8" s="75">
        <v>44910</v>
      </c>
      <c r="E8" s="76">
        <v>44910</v>
      </c>
      <c r="F8" s="77">
        <v>170000</v>
      </c>
    </row>
    <row r="9" spans="1:6" s="24" customFormat="1" ht="11.25" customHeight="1" x14ac:dyDescent="0.2">
      <c r="A9" s="63" t="s">
        <v>2083</v>
      </c>
      <c r="B9" s="73">
        <v>1350000</v>
      </c>
      <c r="C9" s="74">
        <v>7</v>
      </c>
      <c r="D9" s="75">
        <v>54575</v>
      </c>
      <c r="E9" s="76">
        <v>54575</v>
      </c>
      <c r="F9" s="77">
        <v>1350000</v>
      </c>
    </row>
    <row r="10" spans="1:6" s="24" customFormat="1" ht="11.25" customHeight="1" x14ac:dyDescent="0.2">
      <c r="A10" s="63" t="s">
        <v>2083</v>
      </c>
      <c r="B10" s="73">
        <v>725000</v>
      </c>
      <c r="C10" s="74">
        <v>7.375</v>
      </c>
      <c r="D10" s="75">
        <v>47604</v>
      </c>
      <c r="E10" s="76">
        <v>47604</v>
      </c>
      <c r="F10" s="77">
        <v>725000</v>
      </c>
    </row>
    <row r="11" spans="1:6" s="24" customFormat="1" ht="11.25" customHeight="1" x14ac:dyDescent="0.2">
      <c r="A11" s="63" t="s">
        <v>2083</v>
      </c>
      <c r="B11" s="73">
        <v>720000</v>
      </c>
      <c r="C11" s="74">
        <v>6.5</v>
      </c>
      <c r="D11" s="75">
        <v>54605</v>
      </c>
      <c r="E11" s="76">
        <v>54605</v>
      </c>
      <c r="F11" s="77">
        <v>720000</v>
      </c>
    </row>
    <row r="12" spans="1:6" s="24" customFormat="1" ht="11.25" customHeight="1" x14ac:dyDescent="0.2">
      <c r="A12" s="63" t="s">
        <v>2711</v>
      </c>
      <c r="B12" s="73">
        <v>930000</v>
      </c>
      <c r="C12" s="74">
        <v>6</v>
      </c>
      <c r="D12" s="75">
        <v>55213</v>
      </c>
      <c r="E12" s="76">
        <v>55213</v>
      </c>
      <c r="F12" s="77">
        <v>930000</v>
      </c>
    </row>
    <row r="13" spans="1:6" s="24" customFormat="1" ht="11.25" customHeight="1" x14ac:dyDescent="0.2">
      <c r="A13" s="63" t="s">
        <v>2711</v>
      </c>
      <c r="B13" s="73">
        <v>500000</v>
      </c>
      <c r="C13" s="74">
        <v>5</v>
      </c>
      <c r="D13" s="75">
        <v>55319</v>
      </c>
      <c r="E13" s="76">
        <v>55319</v>
      </c>
      <c r="F13" s="77">
        <v>517687.56719999999</v>
      </c>
    </row>
    <row r="14" spans="1:6" s="24" customFormat="1" ht="11.25" customHeight="1" x14ac:dyDescent="0.2">
      <c r="A14" s="63" t="s">
        <v>2322</v>
      </c>
      <c r="B14" s="73">
        <v>550000</v>
      </c>
      <c r="C14" s="74">
        <v>6.5</v>
      </c>
      <c r="D14" s="75">
        <v>54940</v>
      </c>
      <c r="E14" s="76">
        <v>54940</v>
      </c>
      <c r="F14" s="77">
        <v>552971.13549999997</v>
      </c>
    </row>
    <row r="15" spans="1:6" s="24" customFormat="1" ht="11.25" customHeight="1" x14ac:dyDescent="0.2">
      <c r="A15" s="63" t="s">
        <v>2039</v>
      </c>
      <c r="B15" s="73">
        <v>250000</v>
      </c>
      <c r="C15" s="74">
        <v>8</v>
      </c>
      <c r="D15" s="75">
        <v>46722</v>
      </c>
      <c r="E15" s="76">
        <v>46722</v>
      </c>
      <c r="F15" s="77">
        <v>250000</v>
      </c>
    </row>
    <row r="16" spans="1:6" s="24" customFormat="1" ht="11.25" customHeight="1" x14ac:dyDescent="0.2">
      <c r="A16" s="63" t="s">
        <v>1469</v>
      </c>
      <c r="B16" s="73">
        <v>550000</v>
      </c>
      <c r="C16" s="74">
        <v>6.5</v>
      </c>
      <c r="D16" s="75">
        <v>46388</v>
      </c>
      <c r="E16" s="76">
        <v>46388</v>
      </c>
      <c r="F16" s="77">
        <v>276138.5</v>
      </c>
    </row>
    <row r="17" spans="1:6" s="24" customFormat="1" ht="11.25" customHeight="1" x14ac:dyDescent="0.2">
      <c r="A17" s="63" t="s">
        <v>1941</v>
      </c>
      <c r="B17" s="73">
        <v>1900000</v>
      </c>
      <c r="C17" s="74">
        <v>7</v>
      </c>
      <c r="D17" s="75">
        <v>54514</v>
      </c>
      <c r="E17" s="76">
        <v>54514</v>
      </c>
      <c r="F17" s="77">
        <v>1900000</v>
      </c>
    </row>
    <row r="18" spans="1:6" s="24" customFormat="1" ht="11.25" customHeight="1" x14ac:dyDescent="0.2">
      <c r="A18" s="63" t="s">
        <v>1941</v>
      </c>
      <c r="B18" s="73">
        <v>3680000</v>
      </c>
      <c r="C18" s="74">
        <v>7</v>
      </c>
      <c r="D18" s="75">
        <v>54697</v>
      </c>
      <c r="E18" s="76">
        <v>54697</v>
      </c>
      <c r="F18" s="77">
        <v>3680000</v>
      </c>
    </row>
    <row r="19" spans="1:6" s="24" customFormat="1" ht="11.25" customHeight="1" x14ac:dyDescent="0.2">
      <c r="A19" s="63" t="s">
        <v>1941</v>
      </c>
      <c r="B19" s="73">
        <v>250000</v>
      </c>
      <c r="C19" s="74">
        <v>8</v>
      </c>
      <c r="D19" s="75">
        <v>46296</v>
      </c>
      <c r="E19" s="76">
        <v>46296</v>
      </c>
      <c r="F19" s="77">
        <v>250000</v>
      </c>
    </row>
    <row r="20" spans="1:6" s="24" customFormat="1" ht="11.25" customHeight="1" x14ac:dyDescent="0.2">
      <c r="A20" s="63" t="s">
        <v>2683</v>
      </c>
      <c r="B20" s="73">
        <v>3400000</v>
      </c>
      <c r="C20" s="74">
        <v>5.75</v>
      </c>
      <c r="D20" s="75">
        <v>54940</v>
      </c>
      <c r="E20" s="76">
        <v>54940</v>
      </c>
      <c r="F20" s="77">
        <v>3400000</v>
      </c>
    </row>
    <row r="21" spans="1:6" s="24" customFormat="1" ht="11.25" customHeight="1" x14ac:dyDescent="0.2">
      <c r="A21" s="63" t="s">
        <v>2323</v>
      </c>
      <c r="B21" s="73">
        <v>1000000</v>
      </c>
      <c r="C21" s="74">
        <v>6</v>
      </c>
      <c r="D21" s="75">
        <v>54940</v>
      </c>
      <c r="E21" s="76">
        <v>54940</v>
      </c>
      <c r="F21" s="77">
        <v>1000000</v>
      </c>
    </row>
    <row r="22" spans="1:6" s="24" customFormat="1" ht="11.25" customHeight="1" x14ac:dyDescent="0.2">
      <c r="A22" s="63" t="s">
        <v>2323</v>
      </c>
      <c r="B22" s="73">
        <v>360000</v>
      </c>
      <c r="C22" s="74">
        <v>6.5</v>
      </c>
      <c r="D22" s="75">
        <v>46174</v>
      </c>
      <c r="E22" s="76">
        <v>46174</v>
      </c>
      <c r="F22" s="77">
        <v>360000</v>
      </c>
    </row>
    <row r="23" spans="1:6" s="24" customFormat="1" ht="11.25" customHeight="1" x14ac:dyDescent="0.2">
      <c r="A23" s="63" t="s">
        <v>1764</v>
      </c>
      <c r="B23" s="73">
        <v>705000</v>
      </c>
      <c r="C23" s="74">
        <v>6.5</v>
      </c>
      <c r="D23" s="75">
        <v>54575</v>
      </c>
      <c r="E23" s="76">
        <v>54575</v>
      </c>
      <c r="F23" s="77">
        <v>705000</v>
      </c>
    </row>
    <row r="24" spans="1:6" s="24" customFormat="1" ht="11.25" customHeight="1" x14ac:dyDescent="0.2">
      <c r="A24" s="63" t="s">
        <v>2211</v>
      </c>
      <c r="B24" s="73">
        <v>895000</v>
      </c>
      <c r="C24" s="74">
        <v>7.5</v>
      </c>
      <c r="D24" s="75">
        <v>49796</v>
      </c>
      <c r="E24" s="76">
        <v>49796</v>
      </c>
      <c r="F24" s="77">
        <v>895000</v>
      </c>
    </row>
    <row r="25" spans="1:6" s="24" customFormat="1" ht="11.25" customHeight="1" x14ac:dyDescent="0.2">
      <c r="A25" s="63" t="s">
        <v>2211</v>
      </c>
      <c r="B25" s="73">
        <v>650000</v>
      </c>
      <c r="C25" s="74">
        <v>6.5</v>
      </c>
      <c r="D25" s="75">
        <v>54728</v>
      </c>
      <c r="E25" s="76">
        <v>54728</v>
      </c>
      <c r="F25" s="77">
        <v>626435.68640000001</v>
      </c>
    </row>
    <row r="26" spans="1:6" s="24" customFormat="1" ht="11.25" customHeight="1" x14ac:dyDescent="0.2">
      <c r="A26" s="63" t="s">
        <v>2509</v>
      </c>
      <c r="B26" s="73">
        <v>1700000</v>
      </c>
      <c r="C26" s="74">
        <v>6.75</v>
      </c>
      <c r="D26" s="75">
        <v>55854</v>
      </c>
      <c r="E26" s="76">
        <v>55854</v>
      </c>
      <c r="F26" s="77">
        <v>598349</v>
      </c>
    </row>
    <row r="27" spans="1:6" s="24" customFormat="1" ht="11.25" customHeight="1" x14ac:dyDescent="0.2">
      <c r="A27" s="63" t="s">
        <v>1942</v>
      </c>
      <c r="B27" s="73">
        <v>255000</v>
      </c>
      <c r="C27" s="74">
        <v>6.625</v>
      </c>
      <c r="D27" s="75">
        <v>52597</v>
      </c>
      <c r="E27" s="76">
        <v>52597</v>
      </c>
      <c r="F27" s="77">
        <v>255000</v>
      </c>
    </row>
    <row r="28" spans="1:6" s="24" customFormat="1" ht="11.25" customHeight="1" x14ac:dyDescent="0.2">
      <c r="A28" s="63" t="s">
        <v>1942</v>
      </c>
      <c r="B28" s="73">
        <v>250000</v>
      </c>
      <c r="C28" s="74">
        <v>5.875</v>
      </c>
      <c r="D28" s="75">
        <v>54970</v>
      </c>
      <c r="E28" s="76">
        <v>54970</v>
      </c>
      <c r="F28" s="77">
        <v>250000</v>
      </c>
    </row>
    <row r="29" spans="1:6" s="24" customFormat="1" ht="11.25" customHeight="1" x14ac:dyDescent="0.2">
      <c r="A29" s="63" t="s">
        <v>1098</v>
      </c>
      <c r="B29" s="73">
        <v>1450000</v>
      </c>
      <c r="C29" s="74">
        <v>6.5</v>
      </c>
      <c r="D29" s="75">
        <v>54605</v>
      </c>
      <c r="E29" s="76">
        <v>54605</v>
      </c>
      <c r="F29" s="77">
        <v>1450000</v>
      </c>
    </row>
    <row r="30" spans="1:6" s="24" customFormat="1" ht="11.25" customHeight="1" x14ac:dyDescent="0.2">
      <c r="A30" s="63" t="s">
        <v>2776</v>
      </c>
      <c r="B30" s="73">
        <v>500000</v>
      </c>
      <c r="C30" s="74">
        <v>5.5</v>
      </c>
      <c r="D30" s="75">
        <v>55427</v>
      </c>
      <c r="E30" s="76">
        <v>55427</v>
      </c>
      <c r="F30" s="77">
        <v>508182.92930000002</v>
      </c>
    </row>
    <row r="31" spans="1:6" s="24" customFormat="1" ht="11.25" customHeight="1" x14ac:dyDescent="0.2">
      <c r="A31" s="63" t="s">
        <v>2212</v>
      </c>
      <c r="B31" s="73">
        <v>2850000</v>
      </c>
      <c r="C31" s="74">
        <v>6.5</v>
      </c>
      <c r="D31" s="75">
        <v>54758</v>
      </c>
      <c r="E31" s="76">
        <v>54758</v>
      </c>
      <c r="F31" s="77">
        <v>2850000</v>
      </c>
    </row>
    <row r="32" spans="1:6" s="24" customFormat="1" ht="11.25" customHeight="1" x14ac:dyDescent="0.2">
      <c r="A32" s="63" t="s">
        <v>2777</v>
      </c>
      <c r="B32" s="73">
        <v>2685000</v>
      </c>
      <c r="C32" s="74">
        <v>6.125</v>
      </c>
      <c r="D32" s="75">
        <v>55062</v>
      </c>
      <c r="E32" s="76">
        <v>55062</v>
      </c>
      <c r="F32" s="77">
        <v>2685000</v>
      </c>
    </row>
    <row r="33" spans="1:6" s="24" customFormat="1" ht="11.25" customHeight="1" x14ac:dyDescent="0.2">
      <c r="A33" s="63" t="s">
        <v>1943</v>
      </c>
      <c r="B33" s="73">
        <v>500000</v>
      </c>
      <c r="C33" s="74">
        <v>7</v>
      </c>
      <c r="D33" s="75">
        <v>54393</v>
      </c>
      <c r="E33" s="76">
        <v>54393</v>
      </c>
      <c r="F33" s="77">
        <v>500000</v>
      </c>
    </row>
    <row r="34" spans="1:6" s="24" customFormat="1" ht="11.25" customHeight="1" x14ac:dyDescent="0.2">
      <c r="A34" s="63" t="s">
        <v>2040</v>
      </c>
      <c r="B34" s="73">
        <v>250000</v>
      </c>
      <c r="C34" s="74">
        <v>6.5</v>
      </c>
      <c r="D34" s="75">
        <v>54210</v>
      </c>
      <c r="E34" s="76">
        <v>54210</v>
      </c>
      <c r="F34" s="77">
        <v>250000</v>
      </c>
    </row>
    <row r="35" spans="1:6" s="24" customFormat="1" ht="11.25" customHeight="1" x14ac:dyDescent="0.2">
      <c r="A35" s="63" t="s">
        <v>2177</v>
      </c>
      <c r="B35" s="73">
        <v>2500000</v>
      </c>
      <c r="C35" s="74">
        <v>6.375</v>
      </c>
      <c r="D35" s="75">
        <v>54667</v>
      </c>
      <c r="E35" s="76">
        <v>54667</v>
      </c>
      <c r="F35" s="77">
        <v>2500000</v>
      </c>
    </row>
    <row r="36" spans="1:6" s="24" customFormat="1" ht="11.25" customHeight="1" x14ac:dyDescent="0.2">
      <c r="A36" s="63" t="s">
        <v>1986</v>
      </c>
      <c r="B36" s="73">
        <v>2500000</v>
      </c>
      <c r="C36" s="74">
        <v>8</v>
      </c>
      <c r="D36" s="75">
        <v>48183</v>
      </c>
      <c r="E36" s="76">
        <v>48183</v>
      </c>
      <c r="F36" s="77">
        <v>2500000</v>
      </c>
    </row>
    <row r="37" spans="1:6" s="24" customFormat="1" ht="11.25" customHeight="1" x14ac:dyDescent="0.2">
      <c r="A37" s="63" t="s">
        <v>1987</v>
      </c>
      <c r="B37" s="73">
        <v>1800000</v>
      </c>
      <c r="C37" s="74">
        <v>4.5</v>
      </c>
      <c r="D37" s="75">
        <v>47392</v>
      </c>
      <c r="E37" s="76">
        <v>47392</v>
      </c>
      <c r="F37" s="77">
        <v>1800000</v>
      </c>
    </row>
    <row r="38" spans="1:6" s="24" customFormat="1" ht="11.25" customHeight="1" x14ac:dyDescent="0.2">
      <c r="A38" s="63" t="s">
        <v>1987</v>
      </c>
      <c r="B38" s="73">
        <v>250000</v>
      </c>
      <c r="C38" s="74">
        <v>4.25</v>
      </c>
      <c r="D38" s="75">
        <v>47392</v>
      </c>
      <c r="E38" s="76">
        <v>47392</v>
      </c>
      <c r="F38" s="77">
        <v>250000</v>
      </c>
    </row>
    <row r="39" spans="1:6" s="24" customFormat="1" ht="11.25" customHeight="1" x14ac:dyDescent="0.2">
      <c r="A39" s="63" t="s">
        <v>1944</v>
      </c>
      <c r="B39" s="73">
        <v>750000</v>
      </c>
      <c r="C39" s="74">
        <v>6.5</v>
      </c>
      <c r="D39" s="75">
        <v>50740</v>
      </c>
      <c r="E39" s="76">
        <v>50740</v>
      </c>
      <c r="F39" s="77">
        <v>734563.6801</v>
      </c>
    </row>
    <row r="40" spans="1:6" s="24" customFormat="1" ht="11.25" customHeight="1" x14ac:dyDescent="0.2">
      <c r="A40" s="63" t="s">
        <v>2178</v>
      </c>
      <c r="B40" s="73">
        <v>235000</v>
      </c>
      <c r="C40" s="74">
        <v>5.85</v>
      </c>
      <c r="D40" s="75">
        <v>49126</v>
      </c>
      <c r="E40" s="76">
        <v>49126</v>
      </c>
      <c r="F40" s="77">
        <v>233397.50769999999</v>
      </c>
    </row>
    <row r="41" spans="1:6" s="24" customFormat="1" ht="11.25" customHeight="1" x14ac:dyDescent="0.2">
      <c r="A41" s="63" t="s">
        <v>1470</v>
      </c>
      <c r="B41" s="73">
        <v>550000</v>
      </c>
      <c r="C41" s="74">
        <v>5.5</v>
      </c>
      <c r="D41" s="75">
        <v>55550</v>
      </c>
      <c r="E41" s="76">
        <v>55550</v>
      </c>
      <c r="F41" s="77">
        <v>504975.16560000001</v>
      </c>
    </row>
    <row r="42" spans="1:6" s="24" customFormat="1" ht="11.25" customHeight="1" x14ac:dyDescent="0.2">
      <c r="A42" s="63" t="s">
        <v>2867</v>
      </c>
      <c r="B42" s="73">
        <v>900000</v>
      </c>
      <c r="C42" s="74">
        <v>5.5</v>
      </c>
      <c r="D42" s="75">
        <v>55397</v>
      </c>
      <c r="E42" s="76">
        <v>55397</v>
      </c>
      <c r="F42" s="77">
        <v>900000</v>
      </c>
    </row>
    <row r="43" spans="1:6" s="24" customFormat="1" ht="11.25" customHeight="1" x14ac:dyDescent="0.2">
      <c r="A43" s="63" t="s">
        <v>2084</v>
      </c>
      <c r="B43" s="73">
        <v>1010000</v>
      </c>
      <c r="C43" s="74">
        <v>6</v>
      </c>
      <c r="D43" s="75">
        <v>54514</v>
      </c>
      <c r="E43" s="76">
        <v>54514</v>
      </c>
      <c r="F43" s="77">
        <v>994827.50249999994</v>
      </c>
    </row>
    <row r="44" spans="1:6" s="24" customFormat="1" ht="11.25" customHeight="1" x14ac:dyDescent="0.2">
      <c r="A44" s="63" t="s">
        <v>2084</v>
      </c>
      <c r="B44" s="73">
        <v>815000</v>
      </c>
      <c r="C44" s="74">
        <v>7.5</v>
      </c>
      <c r="D44" s="75">
        <v>49035</v>
      </c>
      <c r="E44" s="76">
        <v>49035</v>
      </c>
      <c r="F44" s="77">
        <v>815000</v>
      </c>
    </row>
    <row r="45" spans="1:6" s="24" customFormat="1" ht="11.25" customHeight="1" x14ac:dyDescent="0.2">
      <c r="A45" s="63" t="s">
        <v>2084</v>
      </c>
      <c r="B45" s="73">
        <v>1000000</v>
      </c>
      <c r="C45" s="74">
        <v>7</v>
      </c>
      <c r="D45" s="75">
        <v>54605</v>
      </c>
      <c r="E45" s="76">
        <v>54605</v>
      </c>
      <c r="F45" s="77">
        <v>1000000</v>
      </c>
    </row>
    <row r="46" spans="1:6" s="24" customFormat="1" ht="11.25" customHeight="1" x14ac:dyDescent="0.2">
      <c r="A46" s="63" t="s">
        <v>2084</v>
      </c>
      <c r="B46" s="73">
        <v>2700000</v>
      </c>
      <c r="C46" s="74">
        <v>5.75</v>
      </c>
      <c r="D46" s="75">
        <v>55123</v>
      </c>
      <c r="E46" s="76">
        <v>55123</v>
      </c>
      <c r="F46" s="77">
        <v>2700000</v>
      </c>
    </row>
    <row r="47" spans="1:6" s="24" customFormat="1" ht="11.25" customHeight="1" x14ac:dyDescent="0.2">
      <c r="A47" s="63" t="s">
        <v>1945</v>
      </c>
      <c r="B47" s="73">
        <v>250000</v>
      </c>
      <c r="C47" s="74">
        <v>7</v>
      </c>
      <c r="D47" s="75">
        <v>54363</v>
      </c>
      <c r="E47" s="76">
        <v>54363</v>
      </c>
      <c r="F47" s="77">
        <v>250000</v>
      </c>
    </row>
    <row r="48" spans="1:6" s="24" customFormat="1" ht="11.25" customHeight="1" x14ac:dyDescent="0.2">
      <c r="A48" s="63" t="s">
        <v>1945</v>
      </c>
      <c r="B48" s="73">
        <v>3200000</v>
      </c>
      <c r="C48" s="74">
        <v>6.75</v>
      </c>
      <c r="D48" s="75">
        <v>54758</v>
      </c>
      <c r="E48" s="76">
        <v>54758</v>
      </c>
      <c r="F48" s="77">
        <v>3192824.5872999998</v>
      </c>
    </row>
    <row r="49" spans="1:6" s="24" customFormat="1" ht="11.25" customHeight="1" x14ac:dyDescent="0.2">
      <c r="A49" s="63" t="s">
        <v>1945</v>
      </c>
      <c r="B49" s="73">
        <v>250000</v>
      </c>
      <c r="C49" s="74">
        <v>7</v>
      </c>
      <c r="D49" s="75">
        <v>53632</v>
      </c>
      <c r="E49" s="76">
        <v>53632</v>
      </c>
      <c r="F49" s="77">
        <v>254930.73929999999</v>
      </c>
    </row>
    <row r="50" spans="1:6" s="24" customFormat="1" ht="11.25" customHeight="1" x14ac:dyDescent="0.2">
      <c r="A50" s="63" t="s">
        <v>1945</v>
      </c>
      <c r="B50" s="73">
        <v>3400000</v>
      </c>
      <c r="C50" s="74">
        <v>6.5</v>
      </c>
      <c r="D50" s="75">
        <v>54970</v>
      </c>
      <c r="E50" s="76">
        <v>54970</v>
      </c>
      <c r="F50" s="77">
        <v>3400000</v>
      </c>
    </row>
    <row r="51" spans="1:6" s="24" customFormat="1" ht="11.25" customHeight="1" x14ac:dyDescent="0.2">
      <c r="A51" s="63" t="s">
        <v>2213</v>
      </c>
      <c r="B51" s="73">
        <v>400000</v>
      </c>
      <c r="C51" s="74">
        <v>7</v>
      </c>
      <c r="D51" s="75">
        <v>54575</v>
      </c>
      <c r="E51" s="76">
        <v>54575</v>
      </c>
      <c r="F51" s="77">
        <v>400000</v>
      </c>
    </row>
    <row r="52" spans="1:6" s="24" customFormat="1" ht="11.25" customHeight="1" x14ac:dyDescent="0.2">
      <c r="A52" s="63" t="s">
        <v>2213</v>
      </c>
      <c r="B52" s="73">
        <v>275000</v>
      </c>
      <c r="C52" s="74">
        <v>8</v>
      </c>
      <c r="D52" s="75">
        <v>46388</v>
      </c>
      <c r="E52" s="76">
        <v>46388</v>
      </c>
      <c r="F52" s="77">
        <v>275000</v>
      </c>
    </row>
    <row r="53" spans="1:6" s="24" customFormat="1" ht="11.25" customHeight="1" x14ac:dyDescent="0.2">
      <c r="A53" s="63" t="s">
        <v>2213</v>
      </c>
      <c r="B53" s="73">
        <v>700000</v>
      </c>
      <c r="C53" s="74">
        <v>7</v>
      </c>
      <c r="D53" s="75">
        <v>54789</v>
      </c>
      <c r="E53" s="76">
        <v>54789</v>
      </c>
      <c r="F53" s="77">
        <v>702584.99899999995</v>
      </c>
    </row>
    <row r="54" spans="1:6" s="24" customFormat="1" ht="11.25" customHeight="1" x14ac:dyDescent="0.2">
      <c r="A54" s="63" t="s">
        <v>2213</v>
      </c>
      <c r="B54" s="73">
        <v>250000</v>
      </c>
      <c r="C54" s="74">
        <v>6.5</v>
      </c>
      <c r="D54" s="75">
        <v>46357</v>
      </c>
      <c r="E54" s="76">
        <v>46357</v>
      </c>
      <c r="F54" s="77">
        <v>250000</v>
      </c>
    </row>
    <row r="55" spans="1:6" s="24" customFormat="1" ht="11.25" customHeight="1" x14ac:dyDescent="0.2">
      <c r="A55" s="63" t="s">
        <v>2213</v>
      </c>
      <c r="B55" s="73">
        <v>1095000</v>
      </c>
      <c r="C55" s="74">
        <v>5.125</v>
      </c>
      <c r="D55" s="75">
        <v>55305</v>
      </c>
      <c r="E55" s="76">
        <v>55305</v>
      </c>
      <c r="F55" s="77">
        <v>1095000</v>
      </c>
    </row>
    <row r="56" spans="1:6" s="24" customFormat="1" ht="11.25" customHeight="1" x14ac:dyDescent="0.2">
      <c r="A56" s="63" t="s">
        <v>1471</v>
      </c>
      <c r="B56" s="73">
        <v>295000</v>
      </c>
      <c r="C56" s="74">
        <v>5.625</v>
      </c>
      <c r="D56" s="75">
        <v>47939</v>
      </c>
      <c r="E56" s="76">
        <v>47939</v>
      </c>
      <c r="F56" s="77">
        <v>293811.64069999999</v>
      </c>
    </row>
    <row r="57" spans="1:6" s="24" customFormat="1" ht="11.25" customHeight="1" thickBot="1" x14ac:dyDescent="0.25">
      <c r="A57" s="63" t="s">
        <v>66</v>
      </c>
      <c r="B57" s="82">
        <f>SUBTOTAL(9,B8:B56)</f>
        <v>54150000</v>
      </c>
      <c r="C57" s="83"/>
      <c r="D57" s="84"/>
      <c r="E57" s="85"/>
      <c r="F57" s="86">
        <f>SUBTOTAL(9,F8:F56)</f>
        <v>52701680.640599996</v>
      </c>
    </row>
    <row r="58" spans="1:6" s="24" customFormat="1" ht="11.25" customHeight="1" x14ac:dyDescent="0.2">
      <c r="A58" s="64"/>
      <c r="B58" s="78"/>
      <c r="C58" s="78"/>
      <c r="D58" s="79"/>
      <c r="E58" s="80"/>
      <c r="F58" s="81"/>
    </row>
    <row r="59" spans="1:6" s="24" customFormat="1" ht="11.25" customHeight="1" x14ac:dyDescent="0.2">
      <c r="A59" s="63" t="s">
        <v>1940</v>
      </c>
      <c r="B59" s="73">
        <v>805000</v>
      </c>
      <c r="C59" s="74">
        <v>5.75</v>
      </c>
      <c r="D59" s="75">
        <v>46188</v>
      </c>
      <c r="E59" s="76">
        <v>46188</v>
      </c>
      <c r="F59" s="77">
        <v>813710.91260000004</v>
      </c>
    </row>
    <row r="60" spans="1:6" s="24" customFormat="1" ht="11.25" customHeight="1" x14ac:dyDescent="0.2">
      <c r="A60" s="63" t="s">
        <v>2972</v>
      </c>
      <c r="B60" s="73">
        <v>1784000</v>
      </c>
      <c r="C60" s="74">
        <v>5.625</v>
      </c>
      <c r="D60" s="75">
        <v>46296</v>
      </c>
      <c r="E60" s="76">
        <v>46296</v>
      </c>
      <c r="F60" s="77">
        <v>1855360</v>
      </c>
    </row>
    <row r="61" spans="1:6" s="24" customFormat="1" ht="11.25" customHeight="1" x14ac:dyDescent="0.2">
      <c r="A61" s="63" t="s">
        <v>2324</v>
      </c>
      <c r="B61" s="73">
        <v>4400000</v>
      </c>
      <c r="C61" s="74">
        <v>12</v>
      </c>
      <c r="D61" s="75">
        <v>45322</v>
      </c>
      <c r="E61" s="76">
        <v>45322</v>
      </c>
      <c r="F61" s="77">
        <v>4400000</v>
      </c>
    </row>
    <row r="62" spans="1:6" s="24" customFormat="1" ht="11.25" customHeight="1" x14ac:dyDescent="0.2">
      <c r="A62" s="63" t="s">
        <v>2488</v>
      </c>
      <c r="B62" s="73">
        <v>2000000</v>
      </c>
      <c r="C62" s="74">
        <v>4.6500000000000004</v>
      </c>
      <c r="D62" s="75">
        <v>45366</v>
      </c>
      <c r="E62" s="76">
        <v>45366</v>
      </c>
      <c r="F62" s="77">
        <v>2048240</v>
      </c>
    </row>
    <row r="63" spans="1:6" s="24" customFormat="1" ht="11.25" customHeight="1" thickBot="1" x14ac:dyDescent="0.25">
      <c r="A63" s="64" t="s">
        <v>76</v>
      </c>
      <c r="B63" s="82">
        <f>SUBTOTAL(9,B59:B62)</f>
        <v>8989000</v>
      </c>
      <c r="C63" s="83"/>
      <c r="D63" s="84"/>
      <c r="E63" s="85"/>
      <c r="F63" s="86">
        <f>SUBTOTAL(9,F59:F62)</f>
        <v>9117310.9125999995</v>
      </c>
    </row>
    <row r="64" spans="1:6" s="24" customFormat="1" ht="6" customHeight="1" x14ac:dyDescent="0.2">
      <c r="A64" s="64"/>
      <c r="B64" s="73"/>
      <c r="C64" s="74"/>
      <c r="D64" s="75"/>
      <c r="E64" s="76"/>
      <c r="F64" s="77"/>
    </row>
    <row r="65" spans="1:6" s="24" customFormat="1" ht="11.25" customHeight="1" thickBot="1" x14ac:dyDescent="0.25">
      <c r="A65" s="64" t="s">
        <v>77</v>
      </c>
      <c r="B65" s="87">
        <f>B63+B57+B6</f>
        <v>65139000</v>
      </c>
      <c r="C65" s="87"/>
      <c r="D65" s="88"/>
      <c r="E65" s="88"/>
      <c r="F65" s="89">
        <f t="shared" ref="F65" si="0">F63+F57+F6</f>
        <v>63818991.553199992</v>
      </c>
    </row>
    <row r="66" spans="1:6" s="24" customFormat="1" ht="11.25" customHeight="1" thickBot="1" x14ac:dyDescent="0.25">
      <c r="A66" s="64" t="s">
        <v>78</v>
      </c>
      <c r="B66" s="90"/>
      <c r="C66" s="90"/>
      <c r="D66" s="91"/>
      <c r="E66" s="91"/>
      <c r="F66" s="92">
        <f>F67-F65</f>
        <v>192214.1468000114</v>
      </c>
    </row>
    <row r="67" spans="1:6" s="24" customFormat="1" ht="11.25" customHeight="1" thickBot="1" x14ac:dyDescent="0.25">
      <c r="A67" s="64" t="s">
        <v>1468</v>
      </c>
      <c r="B67" s="90"/>
      <c r="C67" s="90"/>
      <c r="D67" s="91"/>
      <c r="E67" s="91"/>
      <c r="F67" s="92">
        <f>64011205.7</f>
        <v>64011205.700000003</v>
      </c>
    </row>
    <row r="68" spans="1:6" s="24" customFormat="1" ht="11.25" customHeight="1" x14ac:dyDescent="0.2">
      <c r="A68" s="64"/>
      <c r="B68" s="52"/>
      <c r="C68" s="54"/>
      <c r="D68" s="56"/>
      <c r="E68" s="57"/>
      <c r="F68" s="49"/>
    </row>
    <row r="69" spans="1:6" s="24" customFormat="1" ht="11.25" customHeight="1" x14ac:dyDescent="0.2">
      <c r="A69" s="64"/>
      <c r="B69" s="52"/>
      <c r="C69" s="54"/>
      <c r="D69" s="56"/>
      <c r="E69" s="57"/>
      <c r="F69" s="49"/>
    </row>
    <row r="70" spans="1:6" s="24" customFormat="1" ht="11.25" customHeight="1" x14ac:dyDescent="0.2">
      <c r="A70" s="64"/>
      <c r="B70" s="52"/>
      <c r="C70" s="54"/>
      <c r="D70" s="56"/>
      <c r="E70" s="57"/>
      <c r="F70" s="49"/>
    </row>
  </sheetData>
  <mergeCells count="5">
    <mergeCell ref="A1:F1"/>
    <mergeCell ref="D3:E3"/>
    <mergeCell ref="A3:A4"/>
    <mergeCell ref="B3:B4"/>
    <mergeCell ref="C3:C4"/>
  </mergeCells>
  <phoneticPr fontId="1" type="noConversion"/>
  <printOptions horizontalCentered="1"/>
  <pageMargins left="0.25" right="0.25" top="0.25" bottom="0.5" header="0" footer="0.25"/>
  <pageSetup orientation="portrait" r:id="rId1"/>
  <headerFooter alignWithMargins="0"/>
  <rowBreaks count="1" manualBreakCount="1">
    <brk id="5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579"/>
  <sheetViews>
    <sheetView zoomScaleNormal="100" workbookViewId="0">
      <selection sqref="A1:F1"/>
    </sheetView>
  </sheetViews>
  <sheetFormatPr defaultColWidth="11.44140625" defaultRowHeight="11.25" customHeight="1" x14ac:dyDescent="0.2"/>
  <cols>
    <col min="1" max="1" width="42.33203125" style="62" customWidth="1"/>
    <col min="2" max="2" width="16.88671875" style="51" customWidth="1"/>
    <col min="3" max="3" width="8.6640625" style="51" customWidth="1"/>
    <col min="4" max="4" width="8.6640625" style="55" customWidth="1"/>
    <col min="5" max="5" width="8.6640625" style="93" customWidth="1"/>
    <col min="6" max="6" width="15.109375" style="61" customWidth="1"/>
    <col min="7" max="7" width="11.44140625" style="50" customWidth="1"/>
    <col min="8" max="8" width="15.44140625" style="50" bestFit="1" customWidth="1"/>
    <col min="9" max="16384" width="11.44140625" style="50"/>
  </cols>
  <sheetData>
    <row r="1" spans="1:6" s="46" customFormat="1" ht="18.75" customHeight="1" x14ac:dyDescent="0.3">
      <c r="A1" s="120" t="s">
        <v>3075</v>
      </c>
      <c r="B1" s="120"/>
      <c r="C1" s="120"/>
      <c r="D1" s="120"/>
      <c r="E1" s="120"/>
      <c r="F1" s="120"/>
    </row>
    <row r="2" spans="1:6" ht="9" customHeight="1" x14ac:dyDescent="0.2"/>
    <row r="3" spans="1:6" s="47" customFormat="1" ht="15" customHeight="1" x14ac:dyDescent="0.25">
      <c r="A3" s="122" t="s">
        <v>59</v>
      </c>
      <c r="B3" s="124" t="s">
        <v>60</v>
      </c>
      <c r="C3" s="126" t="s">
        <v>3074</v>
      </c>
      <c r="D3" s="121" t="s">
        <v>57</v>
      </c>
      <c r="E3" s="121"/>
      <c r="F3" s="94" t="s">
        <v>58</v>
      </c>
    </row>
    <row r="4" spans="1:6" s="47" customFormat="1" ht="15" customHeight="1" x14ac:dyDescent="0.2">
      <c r="A4" s="123"/>
      <c r="B4" s="125"/>
      <c r="C4" s="127"/>
      <c r="D4" s="66" t="s">
        <v>61</v>
      </c>
      <c r="E4" s="95" t="s">
        <v>62</v>
      </c>
      <c r="F4" s="96" t="s">
        <v>63</v>
      </c>
    </row>
    <row r="5" spans="1:6" s="24" customFormat="1" ht="11.25" customHeight="1" x14ac:dyDescent="0.2">
      <c r="A5" s="63" t="s">
        <v>237</v>
      </c>
      <c r="B5" s="68">
        <v>75000</v>
      </c>
      <c r="C5" s="69">
        <v>0.125</v>
      </c>
      <c r="D5" s="70">
        <v>44926</v>
      </c>
      <c r="E5" s="71">
        <v>44926</v>
      </c>
      <c r="F5" s="72">
        <v>74977.598100000003</v>
      </c>
    </row>
    <row r="6" spans="1:6" s="24" customFormat="1" ht="11.25" customHeight="1" x14ac:dyDescent="0.2">
      <c r="A6" s="63" t="s">
        <v>237</v>
      </c>
      <c r="B6" s="73">
        <v>1011000</v>
      </c>
      <c r="C6" s="74">
        <v>1.25</v>
      </c>
      <c r="D6" s="75">
        <v>46843</v>
      </c>
      <c r="E6" s="76">
        <v>46843</v>
      </c>
      <c r="F6" s="77">
        <v>1000855.3659</v>
      </c>
    </row>
    <row r="7" spans="1:6" s="24" customFormat="1" ht="11.25" customHeight="1" x14ac:dyDescent="0.2">
      <c r="A7" s="63" t="s">
        <v>237</v>
      </c>
      <c r="B7" s="73">
        <v>4661000</v>
      </c>
      <c r="C7" s="74">
        <v>1.25</v>
      </c>
      <c r="D7" s="75">
        <v>46873</v>
      </c>
      <c r="E7" s="76">
        <v>46873</v>
      </c>
      <c r="F7" s="77">
        <v>4644558.0845999997</v>
      </c>
    </row>
    <row r="8" spans="1:6" s="24" customFormat="1" ht="11.25" customHeight="1" x14ac:dyDescent="0.2">
      <c r="A8" s="63" t="s">
        <v>237</v>
      </c>
      <c r="B8" s="73">
        <v>25000</v>
      </c>
      <c r="C8" s="74">
        <v>0.125</v>
      </c>
      <c r="D8" s="75">
        <v>44926</v>
      </c>
      <c r="E8" s="76">
        <v>44926</v>
      </c>
      <c r="F8" s="77">
        <v>24992.532999999999</v>
      </c>
    </row>
    <row r="9" spans="1:6" s="24" customFormat="1" ht="11.25" customHeight="1" x14ac:dyDescent="0.2">
      <c r="A9" s="63" t="s">
        <v>237</v>
      </c>
      <c r="B9" s="73">
        <v>650000</v>
      </c>
      <c r="C9" s="74">
        <v>1.25</v>
      </c>
      <c r="D9" s="75">
        <v>46873</v>
      </c>
      <c r="E9" s="76">
        <v>46873</v>
      </c>
      <c r="F9" s="77">
        <v>647707.11</v>
      </c>
    </row>
    <row r="10" spans="1:6" s="24" customFormat="1" ht="11.25" customHeight="1" x14ac:dyDescent="0.2">
      <c r="A10" s="63" t="s">
        <v>237</v>
      </c>
      <c r="B10" s="73">
        <v>7000000</v>
      </c>
      <c r="C10" s="74">
        <v>2.125</v>
      </c>
      <c r="D10" s="75">
        <v>45260</v>
      </c>
      <c r="E10" s="76">
        <v>45260</v>
      </c>
      <c r="F10" s="77">
        <v>6995843.0329</v>
      </c>
    </row>
    <row r="11" spans="1:6" s="24" customFormat="1" ht="11.25" customHeight="1" x14ac:dyDescent="0.2">
      <c r="A11" s="63" t="s">
        <v>237</v>
      </c>
      <c r="B11" s="73">
        <v>6050000</v>
      </c>
      <c r="C11" s="74">
        <v>2</v>
      </c>
      <c r="D11" s="75">
        <v>44895</v>
      </c>
      <c r="E11" s="76">
        <v>44895</v>
      </c>
      <c r="F11" s="77">
        <v>6048480.6923000002</v>
      </c>
    </row>
    <row r="12" spans="1:6" s="24" customFormat="1" ht="11.25" customHeight="1" x14ac:dyDescent="0.2">
      <c r="A12" s="63" t="s">
        <v>237</v>
      </c>
      <c r="B12" s="73">
        <v>2200000</v>
      </c>
      <c r="C12" s="74">
        <v>1.25</v>
      </c>
      <c r="D12" s="75">
        <v>45138</v>
      </c>
      <c r="E12" s="76">
        <v>45138</v>
      </c>
      <c r="F12" s="77">
        <v>2186288.8481000001</v>
      </c>
    </row>
    <row r="13" spans="1:6" s="24" customFormat="1" ht="11.25" customHeight="1" x14ac:dyDescent="0.2">
      <c r="A13" s="63" t="s">
        <v>237</v>
      </c>
      <c r="B13" s="73">
        <v>1500000</v>
      </c>
      <c r="C13" s="74">
        <v>1.75</v>
      </c>
      <c r="D13" s="75">
        <v>44681</v>
      </c>
      <c r="E13" s="76">
        <v>44681</v>
      </c>
      <c r="F13" s="77">
        <v>1504441.9923</v>
      </c>
    </row>
    <row r="14" spans="1:6" s="24" customFormat="1" ht="11.25" customHeight="1" x14ac:dyDescent="0.2">
      <c r="A14" s="63" t="s">
        <v>237</v>
      </c>
      <c r="B14" s="73">
        <v>5450000</v>
      </c>
      <c r="C14" s="74">
        <v>2.25</v>
      </c>
      <c r="D14" s="75">
        <v>45976</v>
      </c>
      <c r="E14" s="76">
        <v>45976</v>
      </c>
      <c r="F14" s="77">
        <v>5431385.3932999996</v>
      </c>
    </row>
    <row r="15" spans="1:6" s="24" customFormat="1" ht="11.25" customHeight="1" x14ac:dyDescent="0.2">
      <c r="A15" s="63" t="s">
        <v>237</v>
      </c>
      <c r="B15" s="73">
        <v>2700000</v>
      </c>
      <c r="C15" s="74">
        <v>2.75</v>
      </c>
      <c r="D15" s="75">
        <v>45716</v>
      </c>
      <c r="E15" s="76">
        <v>45716</v>
      </c>
      <c r="F15" s="77">
        <v>2682147.1225000001</v>
      </c>
    </row>
    <row r="16" spans="1:6" s="24" customFormat="1" ht="11.25" customHeight="1" x14ac:dyDescent="0.2">
      <c r="A16" s="63" t="s">
        <v>237</v>
      </c>
      <c r="B16" s="73">
        <v>930000</v>
      </c>
      <c r="C16" s="74">
        <v>2.75</v>
      </c>
      <c r="D16" s="75">
        <v>45838</v>
      </c>
      <c r="E16" s="76">
        <v>45838</v>
      </c>
      <c r="F16" s="77">
        <v>921277.79709999997</v>
      </c>
    </row>
    <row r="17" spans="1:6" s="24" customFormat="1" ht="11.25" customHeight="1" x14ac:dyDescent="0.2">
      <c r="A17" s="63" t="s">
        <v>237</v>
      </c>
      <c r="B17" s="73">
        <v>5000000</v>
      </c>
      <c r="C17" s="74">
        <v>2.75</v>
      </c>
      <c r="D17" s="75">
        <v>45138</v>
      </c>
      <c r="E17" s="76">
        <v>45138</v>
      </c>
      <c r="F17" s="77">
        <v>4973560.0352999996</v>
      </c>
    </row>
    <row r="18" spans="1:6" s="24" customFormat="1" ht="11.25" customHeight="1" x14ac:dyDescent="0.2">
      <c r="A18" s="63" t="s">
        <v>237</v>
      </c>
      <c r="B18" s="73">
        <v>5000000</v>
      </c>
      <c r="C18" s="74">
        <v>2.875</v>
      </c>
      <c r="D18" s="75">
        <v>45869</v>
      </c>
      <c r="E18" s="76">
        <v>45869</v>
      </c>
      <c r="F18" s="77">
        <v>4944813.4506999999</v>
      </c>
    </row>
    <row r="19" spans="1:6" s="24" customFormat="1" ht="11.25" customHeight="1" x14ac:dyDescent="0.2">
      <c r="A19" s="63" t="s">
        <v>237</v>
      </c>
      <c r="B19" s="73">
        <v>4000000</v>
      </c>
      <c r="C19" s="74">
        <v>2.75</v>
      </c>
      <c r="D19" s="75">
        <v>46798</v>
      </c>
      <c r="E19" s="76">
        <v>46798</v>
      </c>
      <c r="F19" s="77">
        <v>3929400.0109000001</v>
      </c>
    </row>
    <row r="20" spans="1:6" s="24" customFormat="1" ht="11.25" customHeight="1" x14ac:dyDescent="0.2">
      <c r="A20" s="63" t="s">
        <v>237</v>
      </c>
      <c r="B20" s="73">
        <v>5980000</v>
      </c>
      <c r="C20" s="74">
        <v>2.875</v>
      </c>
      <c r="D20" s="75">
        <v>44515</v>
      </c>
      <c r="E20" s="76">
        <v>44515</v>
      </c>
      <c r="F20" s="77">
        <v>5976927.0263999999</v>
      </c>
    </row>
    <row r="21" spans="1:6" s="24" customFormat="1" ht="11.25" customHeight="1" x14ac:dyDescent="0.2">
      <c r="A21" s="63" t="s">
        <v>237</v>
      </c>
      <c r="B21" s="73">
        <v>3800000</v>
      </c>
      <c r="C21" s="74">
        <v>1.25</v>
      </c>
      <c r="D21" s="75">
        <v>46873</v>
      </c>
      <c r="E21" s="76">
        <v>46873</v>
      </c>
      <c r="F21" s="77">
        <v>3786596.0353999999</v>
      </c>
    </row>
    <row r="22" spans="1:6" s="24" customFormat="1" ht="11.25" customHeight="1" x14ac:dyDescent="0.2">
      <c r="A22" s="63" t="s">
        <v>237</v>
      </c>
      <c r="B22" s="73">
        <v>2150000</v>
      </c>
      <c r="C22" s="74">
        <v>2.25</v>
      </c>
      <c r="D22" s="75">
        <v>45611</v>
      </c>
      <c r="E22" s="76">
        <v>45611</v>
      </c>
      <c r="F22" s="77">
        <v>2146009.5684000002</v>
      </c>
    </row>
    <row r="23" spans="1:6" s="24" customFormat="1" ht="11.25" customHeight="1" x14ac:dyDescent="0.2">
      <c r="A23" s="63" t="s">
        <v>237</v>
      </c>
      <c r="B23" s="73">
        <v>450000</v>
      </c>
      <c r="C23" s="74">
        <v>2</v>
      </c>
      <c r="D23" s="75">
        <v>44895</v>
      </c>
      <c r="E23" s="76">
        <v>44895</v>
      </c>
      <c r="F23" s="77">
        <v>449886.99359999999</v>
      </c>
    </row>
    <row r="24" spans="1:6" s="24" customFormat="1" ht="11.25" customHeight="1" x14ac:dyDescent="0.2">
      <c r="A24" s="63" t="s">
        <v>237</v>
      </c>
      <c r="B24" s="73">
        <v>120000</v>
      </c>
      <c r="C24" s="74">
        <v>2.875</v>
      </c>
      <c r="D24" s="75">
        <v>44515</v>
      </c>
      <c r="E24" s="76">
        <v>44515</v>
      </c>
      <c r="F24" s="77">
        <v>119943.4506</v>
      </c>
    </row>
    <row r="25" spans="1:6" s="24" customFormat="1" ht="11.25" customHeight="1" x14ac:dyDescent="0.2">
      <c r="A25" s="63" t="s">
        <v>237</v>
      </c>
      <c r="B25" s="73">
        <v>2500000</v>
      </c>
      <c r="C25" s="74">
        <v>2.125</v>
      </c>
      <c r="D25" s="75">
        <v>45260</v>
      </c>
      <c r="E25" s="76">
        <v>45260</v>
      </c>
      <c r="F25" s="77">
        <v>2498515.3689000001</v>
      </c>
    </row>
    <row r="26" spans="1:6" s="24" customFormat="1" ht="11.25" customHeight="1" x14ac:dyDescent="0.2">
      <c r="A26" s="63" t="s">
        <v>237</v>
      </c>
      <c r="B26" s="73">
        <v>1000000</v>
      </c>
      <c r="C26" s="74">
        <v>2.25</v>
      </c>
      <c r="D26" s="75">
        <v>45611</v>
      </c>
      <c r="E26" s="76">
        <v>45611</v>
      </c>
      <c r="F26" s="77">
        <v>997173.56850000005</v>
      </c>
    </row>
    <row r="27" spans="1:6" s="24" customFormat="1" ht="11.25" customHeight="1" x14ac:dyDescent="0.2">
      <c r="A27" s="63" t="s">
        <v>237</v>
      </c>
      <c r="B27" s="73">
        <v>1100000</v>
      </c>
      <c r="C27" s="74">
        <v>1.875</v>
      </c>
      <c r="D27" s="75">
        <v>44804</v>
      </c>
      <c r="E27" s="76">
        <v>44804</v>
      </c>
      <c r="F27" s="77">
        <v>1097746.0349999999</v>
      </c>
    </row>
    <row r="28" spans="1:6" s="24" customFormat="1" ht="11.25" customHeight="1" x14ac:dyDescent="0.2">
      <c r="A28" s="63" t="s">
        <v>237</v>
      </c>
      <c r="B28" s="73">
        <v>1000000</v>
      </c>
      <c r="C28" s="74">
        <v>2</v>
      </c>
      <c r="D28" s="75">
        <v>44895</v>
      </c>
      <c r="E28" s="76">
        <v>44895</v>
      </c>
      <c r="F28" s="77">
        <v>999748.87479999999</v>
      </c>
    </row>
    <row r="29" spans="1:6" s="24" customFormat="1" ht="11.25" customHeight="1" x14ac:dyDescent="0.2">
      <c r="A29" s="63" t="s">
        <v>237</v>
      </c>
      <c r="B29" s="73">
        <v>1900000</v>
      </c>
      <c r="C29" s="74">
        <v>2.25</v>
      </c>
      <c r="D29" s="75">
        <v>45976</v>
      </c>
      <c r="E29" s="76">
        <v>45976</v>
      </c>
      <c r="F29" s="77">
        <v>1854670.5626999999</v>
      </c>
    </row>
    <row r="30" spans="1:6" s="24" customFormat="1" ht="11.25" customHeight="1" x14ac:dyDescent="0.2">
      <c r="A30" s="63" t="s">
        <v>237</v>
      </c>
      <c r="B30" s="73">
        <v>750000</v>
      </c>
      <c r="C30" s="74">
        <v>2.75</v>
      </c>
      <c r="D30" s="75">
        <v>45838</v>
      </c>
      <c r="E30" s="76">
        <v>45838</v>
      </c>
      <c r="F30" s="77">
        <v>742964.53659999999</v>
      </c>
    </row>
    <row r="31" spans="1:6" s="24" customFormat="1" ht="11.25" customHeight="1" x14ac:dyDescent="0.2">
      <c r="A31" s="63" t="s">
        <v>237</v>
      </c>
      <c r="B31" s="73">
        <v>2400000</v>
      </c>
      <c r="C31" s="74">
        <v>2.75</v>
      </c>
      <c r="D31" s="75">
        <v>45716</v>
      </c>
      <c r="E31" s="76">
        <v>45716</v>
      </c>
      <c r="F31" s="77">
        <v>2384130.0189999999</v>
      </c>
    </row>
    <row r="32" spans="1:6" s="24" customFormat="1" ht="11.25" customHeight="1" x14ac:dyDescent="0.2">
      <c r="A32" s="63" t="s">
        <v>237</v>
      </c>
      <c r="B32" s="73">
        <v>1600000</v>
      </c>
      <c r="C32" s="74">
        <v>2.875</v>
      </c>
      <c r="D32" s="75">
        <v>44515</v>
      </c>
      <c r="E32" s="76">
        <v>44515</v>
      </c>
      <c r="F32" s="77">
        <v>1599246.0085</v>
      </c>
    </row>
    <row r="33" spans="1:6" s="24" customFormat="1" ht="11.25" customHeight="1" x14ac:dyDescent="0.2">
      <c r="A33" s="63" t="s">
        <v>237</v>
      </c>
      <c r="B33" s="73">
        <v>3889000</v>
      </c>
      <c r="C33" s="74">
        <v>1.25</v>
      </c>
      <c r="D33" s="75">
        <v>46873</v>
      </c>
      <c r="E33" s="76">
        <v>46873</v>
      </c>
      <c r="F33" s="77">
        <v>3875282.1003999999</v>
      </c>
    </row>
    <row r="34" spans="1:6" s="24" customFormat="1" ht="11.25" customHeight="1" x14ac:dyDescent="0.2">
      <c r="A34" s="63" t="s">
        <v>237</v>
      </c>
      <c r="B34" s="73">
        <v>150000</v>
      </c>
      <c r="C34" s="74">
        <v>2.25</v>
      </c>
      <c r="D34" s="75">
        <v>45976</v>
      </c>
      <c r="E34" s="76">
        <v>45976</v>
      </c>
      <c r="F34" s="77">
        <v>146421.3602</v>
      </c>
    </row>
    <row r="35" spans="1:6" s="24" customFormat="1" ht="11.25" customHeight="1" x14ac:dyDescent="0.2">
      <c r="A35" s="63" t="s">
        <v>237</v>
      </c>
      <c r="B35" s="73">
        <v>1320000</v>
      </c>
      <c r="C35" s="74">
        <v>2.75</v>
      </c>
      <c r="D35" s="75">
        <v>45838</v>
      </c>
      <c r="E35" s="76">
        <v>45838</v>
      </c>
      <c r="F35" s="77">
        <v>1307617.5844000001</v>
      </c>
    </row>
    <row r="36" spans="1:6" s="24" customFormat="1" ht="11.25" customHeight="1" x14ac:dyDescent="0.2">
      <c r="A36" s="63" t="s">
        <v>237</v>
      </c>
      <c r="B36" s="73">
        <v>250000</v>
      </c>
      <c r="C36" s="74">
        <v>1.375</v>
      </c>
      <c r="D36" s="75">
        <v>44592</v>
      </c>
      <c r="E36" s="76">
        <v>44592</v>
      </c>
      <c r="F36" s="77">
        <v>251915.2861</v>
      </c>
    </row>
    <row r="37" spans="1:6" s="24" customFormat="1" ht="11.25" customHeight="1" x14ac:dyDescent="0.2">
      <c r="A37" s="63" t="s">
        <v>237</v>
      </c>
      <c r="B37" s="73">
        <v>1300000</v>
      </c>
      <c r="C37" s="74">
        <v>2.875</v>
      </c>
      <c r="D37" s="75">
        <v>44515</v>
      </c>
      <c r="E37" s="76">
        <v>44515</v>
      </c>
      <c r="F37" s="77">
        <v>1299387.3818999999</v>
      </c>
    </row>
    <row r="38" spans="1:6" s="24" customFormat="1" ht="11.25" customHeight="1" thickBot="1" x14ac:dyDescent="0.25">
      <c r="A38" s="64" t="s">
        <v>64</v>
      </c>
      <c r="B38" s="82">
        <f>SUBTOTAL(9,B5:B37)</f>
        <v>77911000</v>
      </c>
      <c r="C38" s="83"/>
      <c r="D38" s="84"/>
      <c r="E38" s="85"/>
      <c r="F38" s="86">
        <f>SUBTOTAL(9,F5:F37)</f>
        <v>77544910.828399986</v>
      </c>
    </row>
    <row r="39" spans="1:6" s="24" customFormat="1" ht="11.25" customHeight="1" x14ac:dyDescent="0.2">
      <c r="A39" s="64"/>
      <c r="B39" s="78"/>
      <c r="C39" s="78"/>
      <c r="D39" s="79"/>
      <c r="E39" s="80"/>
      <c r="F39" s="81"/>
    </row>
    <row r="40" spans="1:6" s="24" customFormat="1" ht="11.25" customHeight="1" x14ac:dyDescent="0.2">
      <c r="A40" s="63" t="s">
        <v>238</v>
      </c>
      <c r="B40" s="73">
        <v>10000000</v>
      </c>
      <c r="C40" s="74">
        <v>3.77</v>
      </c>
      <c r="D40" s="75">
        <v>45017</v>
      </c>
      <c r="E40" s="76">
        <v>45017</v>
      </c>
      <c r="F40" s="77">
        <v>10000000</v>
      </c>
    </row>
    <row r="41" spans="1:6" s="24" customFormat="1" ht="11.25" customHeight="1" thickBot="1" x14ac:dyDescent="0.25">
      <c r="A41" s="64" t="s">
        <v>86</v>
      </c>
      <c r="B41" s="82">
        <f>SUBTOTAL(9,B40:B40)</f>
        <v>10000000</v>
      </c>
      <c r="C41" s="83"/>
      <c r="D41" s="84"/>
      <c r="E41" s="85"/>
      <c r="F41" s="86">
        <f>SUBTOTAL(9,F40:F40)</f>
        <v>10000000</v>
      </c>
    </row>
    <row r="42" spans="1:6" s="24" customFormat="1" ht="11.25" customHeight="1" x14ac:dyDescent="0.2">
      <c r="A42" s="64"/>
      <c r="B42" s="78"/>
      <c r="C42" s="78"/>
      <c r="D42" s="79"/>
      <c r="E42" s="80"/>
      <c r="F42" s="81"/>
    </row>
    <row r="43" spans="1:6" s="24" customFormat="1" ht="11.25" customHeight="1" x14ac:dyDescent="0.2">
      <c r="A43" s="63" t="s">
        <v>239</v>
      </c>
      <c r="B43" s="73">
        <v>2645000</v>
      </c>
      <c r="C43" s="74">
        <v>5</v>
      </c>
      <c r="D43" s="75">
        <v>45870</v>
      </c>
      <c r="E43" s="76">
        <v>45870</v>
      </c>
      <c r="F43" s="77">
        <v>2735960.7006000001</v>
      </c>
    </row>
    <row r="44" spans="1:6" s="24" customFormat="1" ht="11.25" customHeight="1" x14ac:dyDescent="0.2">
      <c r="A44" s="63" t="s">
        <v>239</v>
      </c>
      <c r="B44" s="73">
        <v>6950000</v>
      </c>
      <c r="C44" s="74">
        <v>3</v>
      </c>
      <c r="D44" s="75">
        <v>48884</v>
      </c>
      <c r="E44" s="76">
        <v>48884</v>
      </c>
      <c r="F44" s="77">
        <v>6943827.0460000001</v>
      </c>
    </row>
    <row r="45" spans="1:6" s="24" customFormat="1" ht="11.25" customHeight="1" x14ac:dyDescent="0.2">
      <c r="A45" s="63" t="s">
        <v>240</v>
      </c>
      <c r="B45" s="73">
        <v>1615000</v>
      </c>
      <c r="C45" s="74">
        <v>5</v>
      </c>
      <c r="D45" s="75">
        <v>49157</v>
      </c>
      <c r="E45" s="76">
        <v>49157</v>
      </c>
      <c r="F45" s="77">
        <v>1785467.0604000001</v>
      </c>
    </row>
    <row r="46" spans="1:6" s="24" customFormat="1" ht="11.25" customHeight="1" x14ac:dyDescent="0.2">
      <c r="A46" s="63" t="s">
        <v>240</v>
      </c>
      <c r="B46" s="73">
        <v>7335000</v>
      </c>
      <c r="C46" s="74">
        <v>5</v>
      </c>
      <c r="D46" s="75">
        <v>49157</v>
      </c>
      <c r="E46" s="76">
        <v>49157</v>
      </c>
      <c r="F46" s="77">
        <v>8109226.5566999996</v>
      </c>
    </row>
    <row r="47" spans="1:6" s="24" customFormat="1" ht="11.25" customHeight="1" x14ac:dyDescent="0.2">
      <c r="A47" s="63" t="s">
        <v>241</v>
      </c>
      <c r="B47" s="73">
        <v>2500000</v>
      </c>
      <c r="C47" s="74">
        <v>4</v>
      </c>
      <c r="D47" s="75">
        <v>48458</v>
      </c>
      <c r="E47" s="76">
        <v>48458</v>
      </c>
      <c r="F47" s="77">
        <v>2610325.5625999998</v>
      </c>
    </row>
    <row r="48" spans="1:6" s="24" customFormat="1" ht="11.25" customHeight="1" x14ac:dyDescent="0.2">
      <c r="A48" s="63" t="s">
        <v>241</v>
      </c>
      <c r="B48" s="73">
        <v>5000000</v>
      </c>
      <c r="C48" s="74">
        <v>3.375</v>
      </c>
      <c r="D48" s="75">
        <v>48823</v>
      </c>
      <c r="E48" s="76">
        <v>48823</v>
      </c>
      <c r="F48" s="77">
        <v>4938384.7178999996</v>
      </c>
    </row>
    <row r="49" spans="1:6" s="24" customFormat="1" ht="11.25" customHeight="1" x14ac:dyDescent="0.2">
      <c r="A49" s="63" t="s">
        <v>241</v>
      </c>
      <c r="B49" s="73">
        <v>5000000</v>
      </c>
      <c r="C49" s="74">
        <v>4</v>
      </c>
      <c r="D49" s="75">
        <v>49157</v>
      </c>
      <c r="E49" s="76">
        <v>49157</v>
      </c>
      <c r="F49" s="77">
        <v>5059553.1518000001</v>
      </c>
    </row>
    <row r="50" spans="1:6" s="24" customFormat="1" ht="11.25" customHeight="1" x14ac:dyDescent="0.2">
      <c r="A50" s="63" t="s">
        <v>241</v>
      </c>
      <c r="B50" s="73">
        <v>2000000</v>
      </c>
      <c r="C50" s="74">
        <v>3.5</v>
      </c>
      <c r="D50" s="75">
        <v>47818</v>
      </c>
      <c r="E50" s="76">
        <v>47818</v>
      </c>
      <c r="F50" s="77">
        <v>1988915.8805</v>
      </c>
    </row>
    <row r="51" spans="1:6" s="24" customFormat="1" ht="11.25" customHeight="1" x14ac:dyDescent="0.2">
      <c r="A51" s="63" t="s">
        <v>241</v>
      </c>
      <c r="B51" s="73">
        <v>1500000</v>
      </c>
      <c r="C51" s="74">
        <v>3</v>
      </c>
      <c r="D51" s="75">
        <v>47027</v>
      </c>
      <c r="E51" s="76">
        <v>47027</v>
      </c>
      <c r="F51" s="77">
        <v>1485537.0913</v>
      </c>
    </row>
    <row r="52" spans="1:6" s="24" customFormat="1" ht="11.25" customHeight="1" x14ac:dyDescent="0.2">
      <c r="A52" s="63" t="s">
        <v>242</v>
      </c>
      <c r="B52" s="73">
        <v>1000000</v>
      </c>
      <c r="C52" s="74">
        <v>4</v>
      </c>
      <c r="D52" s="75">
        <v>47649</v>
      </c>
      <c r="E52" s="76">
        <v>47649</v>
      </c>
      <c r="F52" s="77">
        <v>1010217.4695</v>
      </c>
    </row>
    <row r="53" spans="1:6" s="24" customFormat="1" ht="11.25" customHeight="1" x14ac:dyDescent="0.2">
      <c r="A53" s="63" t="s">
        <v>242</v>
      </c>
      <c r="B53" s="73">
        <v>2000000</v>
      </c>
      <c r="C53" s="74">
        <v>5</v>
      </c>
      <c r="D53" s="75">
        <v>46082</v>
      </c>
      <c r="E53" s="76">
        <v>46082</v>
      </c>
      <c r="F53" s="77">
        <v>2049840.564</v>
      </c>
    </row>
    <row r="54" spans="1:6" s="24" customFormat="1" ht="11.25" customHeight="1" x14ac:dyDescent="0.2">
      <c r="A54" s="63" t="s">
        <v>242</v>
      </c>
      <c r="B54" s="73">
        <v>1000000</v>
      </c>
      <c r="C54" s="74">
        <v>5</v>
      </c>
      <c r="D54" s="75">
        <v>44819</v>
      </c>
      <c r="E54" s="76">
        <v>44819</v>
      </c>
      <c r="F54" s="77">
        <v>1034475.9214</v>
      </c>
    </row>
    <row r="55" spans="1:6" s="24" customFormat="1" ht="11.25" customHeight="1" x14ac:dyDescent="0.2">
      <c r="A55" s="63" t="s">
        <v>242</v>
      </c>
      <c r="B55" s="73">
        <v>2460000</v>
      </c>
      <c r="C55" s="74">
        <v>3.75</v>
      </c>
      <c r="D55" s="75">
        <v>48319</v>
      </c>
      <c r="E55" s="76">
        <v>48319</v>
      </c>
      <c r="F55" s="77">
        <v>2429924.2094999999</v>
      </c>
    </row>
    <row r="56" spans="1:6" s="24" customFormat="1" ht="11.25" customHeight="1" x14ac:dyDescent="0.2">
      <c r="A56" s="63" t="s">
        <v>242</v>
      </c>
      <c r="B56" s="73">
        <v>600000</v>
      </c>
      <c r="C56" s="74">
        <v>5</v>
      </c>
      <c r="D56" s="75">
        <v>48684</v>
      </c>
      <c r="E56" s="76">
        <v>48684</v>
      </c>
      <c r="F56" s="77">
        <v>647565.90359999996</v>
      </c>
    </row>
    <row r="57" spans="1:6" s="24" customFormat="1" ht="11.25" customHeight="1" x14ac:dyDescent="0.2">
      <c r="A57" s="63" t="s">
        <v>243</v>
      </c>
      <c r="B57" s="73">
        <v>2500000</v>
      </c>
      <c r="C57" s="74">
        <v>4</v>
      </c>
      <c r="D57" s="75">
        <v>49004</v>
      </c>
      <c r="E57" s="76">
        <v>49004</v>
      </c>
      <c r="F57" s="77">
        <v>2589812.1797000002</v>
      </c>
    </row>
    <row r="58" spans="1:6" s="24" customFormat="1" ht="11.25" customHeight="1" x14ac:dyDescent="0.2">
      <c r="A58" s="63" t="s">
        <v>243</v>
      </c>
      <c r="B58" s="73">
        <v>755000</v>
      </c>
      <c r="C58" s="74">
        <v>4</v>
      </c>
      <c r="D58" s="75">
        <v>49004</v>
      </c>
      <c r="E58" s="76">
        <v>49004</v>
      </c>
      <c r="F58" s="77">
        <v>782129.56160000002</v>
      </c>
    </row>
    <row r="59" spans="1:6" s="24" customFormat="1" ht="11.25" customHeight="1" x14ac:dyDescent="0.2">
      <c r="A59" s="63" t="s">
        <v>245</v>
      </c>
      <c r="B59" s="73">
        <v>3000000</v>
      </c>
      <c r="C59" s="74">
        <v>4</v>
      </c>
      <c r="D59" s="75">
        <v>45627</v>
      </c>
      <c r="E59" s="76">
        <v>45627</v>
      </c>
      <c r="F59" s="77">
        <v>3085012.0210000002</v>
      </c>
    </row>
    <row r="60" spans="1:6" s="24" customFormat="1" ht="11.25" customHeight="1" x14ac:dyDescent="0.2">
      <c r="A60" s="63" t="s">
        <v>245</v>
      </c>
      <c r="B60" s="73">
        <v>5000000</v>
      </c>
      <c r="C60" s="74">
        <v>3</v>
      </c>
      <c r="D60" s="75">
        <v>48976</v>
      </c>
      <c r="E60" s="76">
        <v>48976</v>
      </c>
      <c r="F60" s="77">
        <v>4939771.6968999999</v>
      </c>
    </row>
    <row r="61" spans="1:6" s="24" customFormat="1" ht="11.25" customHeight="1" x14ac:dyDescent="0.2">
      <c r="A61" s="63" t="s">
        <v>246</v>
      </c>
      <c r="B61" s="73">
        <v>3000000</v>
      </c>
      <c r="C61" s="74">
        <v>5</v>
      </c>
      <c r="D61" s="75">
        <v>46419</v>
      </c>
      <c r="E61" s="76">
        <v>46419</v>
      </c>
      <c r="F61" s="77">
        <v>3138266.8374000001</v>
      </c>
    </row>
    <row r="62" spans="1:6" s="24" customFormat="1" ht="11.25" customHeight="1" x14ac:dyDescent="0.2">
      <c r="A62" s="63" t="s">
        <v>247</v>
      </c>
      <c r="B62" s="73">
        <v>2610000</v>
      </c>
      <c r="C62" s="74">
        <v>4</v>
      </c>
      <c r="D62" s="75">
        <v>44621</v>
      </c>
      <c r="E62" s="76">
        <v>44621</v>
      </c>
      <c r="F62" s="77">
        <v>2626401.1490000002</v>
      </c>
    </row>
    <row r="63" spans="1:6" s="24" customFormat="1" ht="11.25" customHeight="1" x14ac:dyDescent="0.2">
      <c r="A63" s="63" t="s">
        <v>247</v>
      </c>
      <c r="B63" s="73">
        <v>1650000</v>
      </c>
      <c r="C63" s="74">
        <v>3</v>
      </c>
      <c r="D63" s="75">
        <v>46082</v>
      </c>
      <c r="E63" s="76">
        <v>46082</v>
      </c>
      <c r="F63" s="77">
        <v>1650000</v>
      </c>
    </row>
    <row r="64" spans="1:6" s="24" customFormat="1" ht="11.25" customHeight="1" x14ac:dyDescent="0.2">
      <c r="A64" s="63" t="s">
        <v>247</v>
      </c>
      <c r="B64" s="73">
        <v>3000000</v>
      </c>
      <c r="C64" s="74">
        <v>3</v>
      </c>
      <c r="D64" s="75">
        <v>46966</v>
      </c>
      <c r="E64" s="76">
        <v>46966</v>
      </c>
      <c r="F64" s="77">
        <v>3000000</v>
      </c>
    </row>
    <row r="65" spans="1:6" s="24" customFormat="1" ht="11.25" customHeight="1" x14ac:dyDescent="0.2">
      <c r="A65" s="63" t="s">
        <v>247</v>
      </c>
      <c r="B65" s="73">
        <v>350000</v>
      </c>
      <c r="C65" s="74">
        <v>3</v>
      </c>
      <c r="D65" s="75">
        <v>46082</v>
      </c>
      <c r="E65" s="76">
        <v>46082</v>
      </c>
      <c r="F65" s="77">
        <v>350000</v>
      </c>
    </row>
    <row r="66" spans="1:6" s="24" customFormat="1" ht="11.25" customHeight="1" x14ac:dyDescent="0.2">
      <c r="A66" s="63" t="s">
        <v>247</v>
      </c>
      <c r="B66" s="73">
        <v>1500000</v>
      </c>
      <c r="C66" s="74">
        <v>4</v>
      </c>
      <c r="D66" s="75">
        <v>44621</v>
      </c>
      <c r="E66" s="76">
        <v>44621</v>
      </c>
      <c r="F66" s="77">
        <v>1509745.7836</v>
      </c>
    </row>
    <row r="67" spans="1:6" s="24" customFormat="1" ht="11.25" customHeight="1" x14ac:dyDescent="0.2">
      <c r="A67" s="63" t="s">
        <v>2388</v>
      </c>
      <c r="B67" s="73">
        <v>2000000</v>
      </c>
      <c r="C67" s="74">
        <v>5</v>
      </c>
      <c r="D67" s="75">
        <v>44409</v>
      </c>
      <c r="E67" s="76">
        <v>44409</v>
      </c>
      <c r="F67" s="77">
        <v>2002678.2594999999</v>
      </c>
    </row>
    <row r="68" spans="1:6" s="24" customFormat="1" ht="11.25" customHeight="1" x14ac:dyDescent="0.2">
      <c r="A68" s="63" t="s">
        <v>2388</v>
      </c>
      <c r="B68" s="73">
        <v>2550000</v>
      </c>
      <c r="C68" s="74">
        <v>5.25</v>
      </c>
      <c r="D68" s="75">
        <v>45170</v>
      </c>
      <c r="E68" s="76">
        <v>45170</v>
      </c>
      <c r="F68" s="77">
        <v>2679437.6768</v>
      </c>
    </row>
    <row r="69" spans="1:6" s="24" customFormat="1" ht="11.25" customHeight="1" x14ac:dyDescent="0.2">
      <c r="A69" s="63" t="s">
        <v>2388</v>
      </c>
      <c r="B69" s="73">
        <v>2500000</v>
      </c>
      <c r="C69" s="74">
        <v>5</v>
      </c>
      <c r="D69" s="75">
        <v>47665</v>
      </c>
      <c r="E69" s="76">
        <v>47665</v>
      </c>
      <c r="F69" s="77">
        <v>2680288.7784000002</v>
      </c>
    </row>
    <row r="70" spans="1:6" s="24" customFormat="1" ht="11.25" customHeight="1" x14ac:dyDescent="0.2">
      <c r="A70" s="63" t="s">
        <v>2388</v>
      </c>
      <c r="B70" s="73">
        <v>5000000</v>
      </c>
      <c r="C70" s="74">
        <v>3</v>
      </c>
      <c r="D70" s="75">
        <v>49249</v>
      </c>
      <c r="E70" s="76">
        <v>49249</v>
      </c>
      <c r="F70" s="77">
        <v>4972859.8295</v>
      </c>
    </row>
    <row r="71" spans="1:6" s="24" customFormat="1" ht="11.25" customHeight="1" x14ac:dyDescent="0.2">
      <c r="A71" s="63" t="s">
        <v>2388</v>
      </c>
      <c r="B71" s="73">
        <v>450000</v>
      </c>
      <c r="C71" s="74">
        <v>5.25</v>
      </c>
      <c r="D71" s="75">
        <v>45170</v>
      </c>
      <c r="E71" s="76">
        <v>45170</v>
      </c>
      <c r="F71" s="77">
        <v>472841.94309999997</v>
      </c>
    </row>
    <row r="72" spans="1:6" s="24" customFormat="1" ht="11.25" customHeight="1" x14ac:dyDescent="0.2">
      <c r="A72" s="63" t="s">
        <v>248</v>
      </c>
      <c r="B72" s="73">
        <v>45000</v>
      </c>
      <c r="C72" s="74">
        <v>3.125</v>
      </c>
      <c r="D72" s="75">
        <v>45200</v>
      </c>
      <c r="E72" s="76">
        <v>45200</v>
      </c>
      <c r="F72" s="77">
        <v>44878.967499999999</v>
      </c>
    </row>
    <row r="73" spans="1:6" s="24" customFormat="1" ht="11.25" customHeight="1" x14ac:dyDescent="0.2">
      <c r="A73" s="63" t="s">
        <v>248</v>
      </c>
      <c r="B73" s="73">
        <v>955000</v>
      </c>
      <c r="C73" s="74">
        <v>3.125</v>
      </c>
      <c r="D73" s="75">
        <v>46296</v>
      </c>
      <c r="E73" s="76">
        <v>46296</v>
      </c>
      <c r="F73" s="77">
        <v>951130.6067</v>
      </c>
    </row>
    <row r="74" spans="1:6" s="24" customFormat="1" ht="11.25" customHeight="1" x14ac:dyDescent="0.2">
      <c r="A74" s="63" t="s">
        <v>249</v>
      </c>
      <c r="B74" s="73">
        <v>5000000</v>
      </c>
      <c r="C74" s="74">
        <v>5</v>
      </c>
      <c r="D74" s="75">
        <v>45261</v>
      </c>
      <c r="E74" s="76">
        <v>45261</v>
      </c>
      <c r="F74" s="77">
        <v>5186545.6952</v>
      </c>
    </row>
    <row r="75" spans="1:6" s="24" customFormat="1" ht="11.25" customHeight="1" x14ac:dyDescent="0.2">
      <c r="A75" s="63" t="s">
        <v>250</v>
      </c>
      <c r="B75" s="73">
        <v>4695000</v>
      </c>
      <c r="C75" s="74">
        <v>3.25</v>
      </c>
      <c r="D75" s="75">
        <v>48305</v>
      </c>
      <c r="E75" s="76">
        <v>48305</v>
      </c>
      <c r="F75" s="77">
        <v>4623642.6293000001</v>
      </c>
    </row>
    <row r="76" spans="1:6" s="24" customFormat="1" ht="11.25" customHeight="1" x14ac:dyDescent="0.2">
      <c r="A76" s="63" t="s">
        <v>250</v>
      </c>
      <c r="B76" s="73">
        <v>4865000</v>
      </c>
      <c r="C76" s="74">
        <v>3.125</v>
      </c>
      <c r="D76" s="75">
        <v>50161</v>
      </c>
      <c r="E76" s="76">
        <v>50161</v>
      </c>
      <c r="F76" s="77">
        <v>4814036.9051000001</v>
      </c>
    </row>
    <row r="77" spans="1:6" s="24" customFormat="1" ht="11.25" customHeight="1" x14ac:dyDescent="0.2">
      <c r="A77" s="63" t="s">
        <v>251</v>
      </c>
      <c r="B77" s="73">
        <v>2000000</v>
      </c>
      <c r="C77" s="74">
        <v>4</v>
      </c>
      <c r="D77" s="75">
        <v>48731</v>
      </c>
      <c r="E77" s="76">
        <v>48731</v>
      </c>
      <c r="F77" s="77">
        <v>2026796.0288</v>
      </c>
    </row>
    <row r="78" spans="1:6" s="24" customFormat="1" ht="11.25" customHeight="1" x14ac:dyDescent="0.2">
      <c r="A78" s="63" t="s">
        <v>252</v>
      </c>
      <c r="B78" s="73">
        <v>2000000</v>
      </c>
      <c r="C78" s="74">
        <v>5</v>
      </c>
      <c r="D78" s="75">
        <v>44621</v>
      </c>
      <c r="E78" s="76">
        <v>44621</v>
      </c>
      <c r="F78" s="77">
        <v>2041631.7830000001</v>
      </c>
    </row>
    <row r="79" spans="1:6" s="24" customFormat="1" ht="11.25" customHeight="1" x14ac:dyDescent="0.2">
      <c r="A79" s="63" t="s">
        <v>253</v>
      </c>
      <c r="B79" s="73">
        <v>2000000</v>
      </c>
      <c r="C79" s="74">
        <v>5</v>
      </c>
      <c r="D79" s="75">
        <v>44621</v>
      </c>
      <c r="E79" s="76">
        <v>44621</v>
      </c>
      <c r="F79" s="77">
        <v>2023868.5072999999</v>
      </c>
    </row>
    <row r="80" spans="1:6" s="24" customFormat="1" ht="11.25" customHeight="1" x14ac:dyDescent="0.2">
      <c r="A80" s="63" t="s">
        <v>254</v>
      </c>
      <c r="B80" s="73">
        <v>1500000</v>
      </c>
      <c r="C80" s="74">
        <v>3.5</v>
      </c>
      <c r="D80" s="75">
        <v>50375</v>
      </c>
      <c r="E80" s="76">
        <v>50375</v>
      </c>
      <c r="F80" s="77">
        <v>1500000</v>
      </c>
    </row>
    <row r="81" spans="1:6" s="24" customFormat="1" ht="11.25" customHeight="1" x14ac:dyDescent="0.2">
      <c r="A81" s="63" t="s">
        <v>1960</v>
      </c>
      <c r="B81" s="73">
        <v>3000000</v>
      </c>
      <c r="C81" s="74">
        <v>5</v>
      </c>
      <c r="D81" s="75">
        <v>44713</v>
      </c>
      <c r="E81" s="76">
        <v>44713</v>
      </c>
      <c r="F81" s="77">
        <v>3050633.6834999998</v>
      </c>
    </row>
    <row r="82" spans="1:6" s="24" customFormat="1" ht="11.25" customHeight="1" x14ac:dyDescent="0.2">
      <c r="A82" s="63" t="s">
        <v>1960</v>
      </c>
      <c r="B82" s="73">
        <v>5000000</v>
      </c>
      <c r="C82" s="74">
        <v>3</v>
      </c>
      <c r="D82" s="75">
        <v>47557</v>
      </c>
      <c r="E82" s="76">
        <v>47557</v>
      </c>
      <c r="F82" s="77">
        <v>4968569.0436000004</v>
      </c>
    </row>
    <row r="83" spans="1:6" s="24" customFormat="1" ht="11.25" customHeight="1" x14ac:dyDescent="0.2">
      <c r="A83" s="63" t="s">
        <v>1960</v>
      </c>
      <c r="B83" s="73">
        <v>5000000</v>
      </c>
      <c r="C83" s="74">
        <v>5</v>
      </c>
      <c r="D83" s="75">
        <v>45017</v>
      </c>
      <c r="E83" s="76">
        <v>45017</v>
      </c>
      <c r="F83" s="77">
        <v>5248859.1645</v>
      </c>
    </row>
    <row r="84" spans="1:6" s="24" customFormat="1" ht="11.25" customHeight="1" x14ac:dyDescent="0.2">
      <c r="A84" s="63" t="s">
        <v>256</v>
      </c>
      <c r="B84" s="73">
        <v>5000000</v>
      </c>
      <c r="C84" s="74">
        <v>3</v>
      </c>
      <c r="D84" s="75">
        <v>47635</v>
      </c>
      <c r="E84" s="76">
        <v>47635</v>
      </c>
      <c r="F84" s="77">
        <v>5000000</v>
      </c>
    </row>
    <row r="85" spans="1:6" s="24" customFormat="1" ht="11.25" customHeight="1" x14ac:dyDescent="0.2">
      <c r="A85" s="63" t="s">
        <v>257</v>
      </c>
      <c r="B85" s="73">
        <v>2000000</v>
      </c>
      <c r="C85" s="74">
        <v>5</v>
      </c>
      <c r="D85" s="75">
        <v>46419</v>
      </c>
      <c r="E85" s="76">
        <v>46419</v>
      </c>
      <c r="F85" s="77">
        <v>2091177.2890000001</v>
      </c>
    </row>
    <row r="86" spans="1:6" s="24" customFormat="1" ht="11.25" customHeight="1" x14ac:dyDescent="0.2">
      <c r="A86" s="63" t="s">
        <v>257</v>
      </c>
      <c r="B86" s="73">
        <v>2000000</v>
      </c>
      <c r="C86" s="74">
        <v>5</v>
      </c>
      <c r="D86" s="75">
        <v>46235</v>
      </c>
      <c r="E86" s="76">
        <v>46235</v>
      </c>
      <c r="F86" s="77">
        <v>2057377.7287999999</v>
      </c>
    </row>
    <row r="87" spans="1:6" s="24" customFormat="1" ht="11.25" customHeight="1" thickBot="1" x14ac:dyDescent="0.25">
      <c r="A87" s="64" t="s">
        <v>87</v>
      </c>
      <c r="B87" s="82">
        <f>SUBTOTAL(9,B43:B86)</f>
        <v>122530000</v>
      </c>
      <c r="C87" s="83"/>
      <c r="D87" s="84"/>
      <c r="E87" s="85"/>
      <c r="F87" s="86">
        <f>SUBTOTAL(9,F43:F86)</f>
        <v>124937615.58460003</v>
      </c>
    </row>
    <row r="88" spans="1:6" s="24" customFormat="1" ht="11.25" customHeight="1" x14ac:dyDescent="0.2">
      <c r="A88" s="64"/>
      <c r="B88" s="78"/>
      <c r="C88" s="78"/>
      <c r="D88" s="79"/>
      <c r="E88" s="80"/>
      <c r="F88" s="81"/>
    </row>
    <row r="89" spans="1:6" s="24" customFormat="1" ht="11.25" customHeight="1" x14ac:dyDescent="0.2">
      <c r="A89" s="63" t="s">
        <v>2143</v>
      </c>
      <c r="B89" s="73">
        <v>2185000</v>
      </c>
      <c r="C89" s="74">
        <v>3</v>
      </c>
      <c r="D89" s="75">
        <v>50253</v>
      </c>
      <c r="E89" s="76">
        <v>50253</v>
      </c>
      <c r="F89" s="77">
        <v>2216257.5589000001</v>
      </c>
    </row>
    <row r="90" spans="1:6" s="24" customFormat="1" ht="11.25" customHeight="1" x14ac:dyDescent="0.2">
      <c r="A90" s="63" t="s">
        <v>258</v>
      </c>
      <c r="B90" s="73">
        <v>2215000</v>
      </c>
      <c r="C90" s="74">
        <v>4</v>
      </c>
      <c r="D90" s="75">
        <v>45884</v>
      </c>
      <c r="E90" s="76">
        <v>45884</v>
      </c>
      <c r="F90" s="77">
        <v>2274398.7908999999</v>
      </c>
    </row>
    <row r="91" spans="1:6" s="24" customFormat="1" ht="11.25" customHeight="1" x14ac:dyDescent="0.2">
      <c r="A91" s="63" t="s">
        <v>258</v>
      </c>
      <c r="B91" s="73">
        <v>2000000</v>
      </c>
      <c r="C91" s="74">
        <v>4</v>
      </c>
      <c r="D91" s="75">
        <v>44423</v>
      </c>
      <c r="E91" s="76">
        <v>44423</v>
      </c>
      <c r="F91" s="77">
        <v>2004973.5277</v>
      </c>
    </row>
    <row r="92" spans="1:6" s="24" customFormat="1" ht="11.25" customHeight="1" x14ac:dyDescent="0.2">
      <c r="A92" s="63" t="s">
        <v>259</v>
      </c>
      <c r="B92" s="73">
        <v>2000000</v>
      </c>
      <c r="C92" s="74">
        <v>4</v>
      </c>
      <c r="D92" s="75">
        <v>45275</v>
      </c>
      <c r="E92" s="76">
        <v>45275</v>
      </c>
      <c r="F92" s="77">
        <v>2017394.5662</v>
      </c>
    </row>
    <row r="93" spans="1:6" s="24" customFormat="1" ht="11.25" customHeight="1" x14ac:dyDescent="0.2">
      <c r="A93" s="63" t="s">
        <v>259</v>
      </c>
      <c r="B93" s="73">
        <v>5000000</v>
      </c>
      <c r="C93" s="74">
        <v>5</v>
      </c>
      <c r="D93" s="75">
        <v>49658</v>
      </c>
      <c r="E93" s="76">
        <v>49658</v>
      </c>
      <c r="F93" s="77">
        <v>5338852.7237999998</v>
      </c>
    </row>
    <row r="94" spans="1:6" s="24" customFormat="1" ht="11.25" customHeight="1" x14ac:dyDescent="0.2">
      <c r="A94" s="63" t="s">
        <v>260</v>
      </c>
      <c r="B94" s="73">
        <v>3820000</v>
      </c>
      <c r="C94" s="74">
        <v>5</v>
      </c>
      <c r="D94" s="75">
        <v>49644</v>
      </c>
      <c r="E94" s="76">
        <v>49644</v>
      </c>
      <c r="F94" s="77">
        <v>4141549.0896000001</v>
      </c>
    </row>
    <row r="95" spans="1:6" s="24" customFormat="1" ht="11.25" customHeight="1" x14ac:dyDescent="0.2">
      <c r="A95" s="63" t="s">
        <v>2688</v>
      </c>
      <c r="B95" s="73">
        <v>1110000</v>
      </c>
      <c r="C95" s="74">
        <v>2.125</v>
      </c>
      <c r="D95" s="75">
        <v>49279</v>
      </c>
      <c r="E95" s="76">
        <v>49279</v>
      </c>
      <c r="F95" s="77">
        <v>1102940.7897999999</v>
      </c>
    </row>
    <row r="96" spans="1:6" s="24" customFormat="1" ht="11.25" customHeight="1" x14ac:dyDescent="0.2">
      <c r="A96" s="63" t="s">
        <v>2688</v>
      </c>
      <c r="B96" s="73">
        <v>1760000</v>
      </c>
      <c r="C96" s="74">
        <v>2.25</v>
      </c>
      <c r="D96" s="75">
        <v>50375</v>
      </c>
      <c r="E96" s="76">
        <v>50375</v>
      </c>
      <c r="F96" s="77">
        <v>1748037.4665000001</v>
      </c>
    </row>
    <row r="97" spans="1:6" s="24" customFormat="1" ht="11.25" customHeight="1" x14ac:dyDescent="0.2">
      <c r="A97" s="63" t="s">
        <v>261</v>
      </c>
      <c r="B97" s="73">
        <v>1000000</v>
      </c>
      <c r="C97" s="74">
        <v>5</v>
      </c>
      <c r="D97" s="75">
        <v>49065</v>
      </c>
      <c r="E97" s="76">
        <v>49065</v>
      </c>
      <c r="F97" s="77">
        <v>1086282.122</v>
      </c>
    </row>
    <row r="98" spans="1:6" s="24" customFormat="1" ht="11.25" customHeight="1" x14ac:dyDescent="0.2">
      <c r="A98" s="63" t="s">
        <v>262</v>
      </c>
      <c r="B98" s="73">
        <v>1570000</v>
      </c>
      <c r="C98" s="74">
        <v>3.25</v>
      </c>
      <c r="D98" s="75">
        <v>47453</v>
      </c>
      <c r="E98" s="76">
        <v>47453</v>
      </c>
      <c r="F98" s="77">
        <v>1547246.3961</v>
      </c>
    </row>
    <row r="99" spans="1:6" s="24" customFormat="1" ht="11.25" customHeight="1" x14ac:dyDescent="0.2">
      <c r="A99" s="63" t="s">
        <v>263</v>
      </c>
      <c r="B99" s="73">
        <v>1500000</v>
      </c>
      <c r="C99" s="74">
        <v>4</v>
      </c>
      <c r="D99" s="75">
        <v>48792</v>
      </c>
      <c r="E99" s="76">
        <v>48792</v>
      </c>
      <c r="F99" s="77">
        <v>1517238.1403000001</v>
      </c>
    </row>
    <row r="100" spans="1:6" s="24" customFormat="1" ht="11.25" customHeight="1" x14ac:dyDescent="0.2">
      <c r="A100" s="63" t="s">
        <v>263</v>
      </c>
      <c r="B100" s="73">
        <v>1815000</v>
      </c>
      <c r="C100" s="74">
        <v>4</v>
      </c>
      <c r="D100" s="75">
        <v>46600</v>
      </c>
      <c r="E100" s="76">
        <v>46600</v>
      </c>
      <c r="F100" s="77">
        <v>1851057.6983</v>
      </c>
    </row>
    <row r="101" spans="1:6" s="24" customFormat="1" ht="11.25" customHeight="1" x14ac:dyDescent="0.2">
      <c r="A101" s="63" t="s">
        <v>264</v>
      </c>
      <c r="B101" s="73">
        <v>3600000</v>
      </c>
      <c r="C101" s="74">
        <v>3</v>
      </c>
      <c r="D101" s="75">
        <v>48990</v>
      </c>
      <c r="E101" s="76">
        <v>48990</v>
      </c>
      <c r="F101" s="77">
        <v>3600000</v>
      </c>
    </row>
    <row r="102" spans="1:6" s="24" customFormat="1" ht="11.25" customHeight="1" x14ac:dyDescent="0.2">
      <c r="A102" s="63" t="s">
        <v>264</v>
      </c>
      <c r="B102" s="73">
        <v>1965000</v>
      </c>
      <c r="C102" s="74">
        <v>3</v>
      </c>
      <c r="D102" s="75">
        <v>49720</v>
      </c>
      <c r="E102" s="76">
        <v>49720</v>
      </c>
      <c r="F102" s="77">
        <v>1953369.8322000001</v>
      </c>
    </row>
    <row r="103" spans="1:6" s="24" customFormat="1" ht="11.25" customHeight="1" x14ac:dyDescent="0.2">
      <c r="A103" s="63" t="s">
        <v>2689</v>
      </c>
      <c r="B103" s="73">
        <v>1250000</v>
      </c>
      <c r="C103" s="74">
        <v>3</v>
      </c>
      <c r="D103" s="75">
        <v>51075</v>
      </c>
      <c r="E103" s="76">
        <v>51075</v>
      </c>
      <c r="F103" s="77">
        <v>1348154.6980999999</v>
      </c>
    </row>
    <row r="104" spans="1:6" s="24" customFormat="1" ht="11.25" customHeight="1" x14ac:dyDescent="0.2">
      <c r="A104" s="63" t="s">
        <v>265</v>
      </c>
      <c r="B104" s="73">
        <v>1500000</v>
      </c>
      <c r="C104" s="74">
        <v>4</v>
      </c>
      <c r="D104" s="75">
        <v>47058</v>
      </c>
      <c r="E104" s="76">
        <v>47058</v>
      </c>
      <c r="F104" s="77">
        <v>1523380.8296999999</v>
      </c>
    </row>
    <row r="105" spans="1:6" s="24" customFormat="1" ht="11.25" customHeight="1" x14ac:dyDescent="0.2">
      <c r="A105" s="63" t="s">
        <v>265</v>
      </c>
      <c r="B105" s="73">
        <v>1000000</v>
      </c>
      <c r="C105" s="74">
        <v>4</v>
      </c>
      <c r="D105" s="75">
        <v>46327</v>
      </c>
      <c r="E105" s="76">
        <v>46327</v>
      </c>
      <c r="F105" s="77">
        <v>1020011.0760999999</v>
      </c>
    </row>
    <row r="106" spans="1:6" s="24" customFormat="1" ht="11.25" customHeight="1" x14ac:dyDescent="0.2">
      <c r="A106" s="63" t="s">
        <v>1991</v>
      </c>
      <c r="B106" s="73">
        <v>700000</v>
      </c>
      <c r="C106" s="74">
        <v>4</v>
      </c>
      <c r="D106" s="75">
        <v>50314</v>
      </c>
      <c r="E106" s="76">
        <v>50314</v>
      </c>
      <c r="F106" s="77">
        <v>792540.13560000004</v>
      </c>
    </row>
    <row r="107" spans="1:6" s="24" customFormat="1" ht="11.25" customHeight="1" x14ac:dyDescent="0.2">
      <c r="A107" s="63" t="s">
        <v>1578</v>
      </c>
      <c r="B107" s="73">
        <v>1755000</v>
      </c>
      <c r="C107" s="74">
        <v>3</v>
      </c>
      <c r="D107" s="75">
        <v>45323</v>
      </c>
      <c r="E107" s="76">
        <v>45323</v>
      </c>
      <c r="F107" s="77">
        <v>1763663.9857000001</v>
      </c>
    </row>
    <row r="108" spans="1:6" s="24" customFormat="1" ht="11.25" customHeight="1" x14ac:dyDescent="0.2">
      <c r="A108" s="63" t="s">
        <v>266</v>
      </c>
      <c r="B108" s="73">
        <v>3295000</v>
      </c>
      <c r="C108" s="74">
        <v>4</v>
      </c>
      <c r="D108" s="75">
        <v>49096</v>
      </c>
      <c r="E108" s="76">
        <v>49096</v>
      </c>
      <c r="F108" s="77">
        <v>3444525.0644999999</v>
      </c>
    </row>
    <row r="109" spans="1:6" s="24" customFormat="1" ht="11.25" customHeight="1" x14ac:dyDescent="0.2">
      <c r="A109" s="63" t="s">
        <v>267</v>
      </c>
      <c r="B109" s="73">
        <v>3410000</v>
      </c>
      <c r="C109" s="74">
        <v>4</v>
      </c>
      <c r="D109" s="75">
        <v>47696</v>
      </c>
      <c r="E109" s="76">
        <v>47696</v>
      </c>
      <c r="F109" s="77">
        <v>3488676.6088</v>
      </c>
    </row>
    <row r="110" spans="1:6" s="24" customFormat="1" ht="11.25" customHeight="1" x14ac:dyDescent="0.2">
      <c r="A110" s="63" t="s">
        <v>268</v>
      </c>
      <c r="B110" s="73">
        <v>1500000</v>
      </c>
      <c r="C110" s="74">
        <v>3</v>
      </c>
      <c r="D110" s="75">
        <v>49827</v>
      </c>
      <c r="E110" s="76">
        <v>49827</v>
      </c>
      <c r="F110" s="77">
        <v>1496696.4789</v>
      </c>
    </row>
    <row r="111" spans="1:6" s="24" customFormat="1" ht="11.25" customHeight="1" x14ac:dyDescent="0.2">
      <c r="A111" s="63" t="s">
        <v>269</v>
      </c>
      <c r="B111" s="73">
        <v>2090000</v>
      </c>
      <c r="C111" s="74">
        <v>5</v>
      </c>
      <c r="D111" s="75">
        <v>45139</v>
      </c>
      <c r="E111" s="76">
        <v>45139</v>
      </c>
      <c r="F111" s="77">
        <v>2175854.4542999999</v>
      </c>
    </row>
    <row r="112" spans="1:6" s="24" customFormat="1" ht="11.25" customHeight="1" x14ac:dyDescent="0.2">
      <c r="A112" s="63" t="s">
        <v>270</v>
      </c>
      <c r="B112" s="73">
        <v>2965000</v>
      </c>
      <c r="C112" s="74">
        <v>3</v>
      </c>
      <c r="D112" s="75">
        <v>46905</v>
      </c>
      <c r="E112" s="76">
        <v>46905</v>
      </c>
      <c r="F112" s="77">
        <v>2946600.4583999999</v>
      </c>
    </row>
    <row r="113" spans="1:6" s="24" customFormat="1" ht="11.25" customHeight="1" x14ac:dyDescent="0.2">
      <c r="A113" s="63" t="s">
        <v>271</v>
      </c>
      <c r="B113" s="73">
        <v>1985000</v>
      </c>
      <c r="C113" s="74">
        <v>4</v>
      </c>
      <c r="D113" s="75">
        <v>48792</v>
      </c>
      <c r="E113" s="76">
        <v>48792</v>
      </c>
      <c r="F113" s="77">
        <v>2013298.3128</v>
      </c>
    </row>
    <row r="114" spans="1:6" s="24" customFormat="1" ht="11.25" customHeight="1" x14ac:dyDescent="0.2">
      <c r="A114" s="63" t="s">
        <v>272</v>
      </c>
      <c r="B114" s="73">
        <v>1000000</v>
      </c>
      <c r="C114" s="74">
        <v>5</v>
      </c>
      <c r="D114" s="75">
        <v>50375</v>
      </c>
      <c r="E114" s="76">
        <v>50375</v>
      </c>
      <c r="F114" s="77">
        <v>1090749.3766000001</v>
      </c>
    </row>
    <row r="115" spans="1:6" s="24" customFormat="1" ht="11.25" customHeight="1" x14ac:dyDescent="0.2">
      <c r="A115" s="63" t="s">
        <v>273</v>
      </c>
      <c r="B115" s="73">
        <v>2000000</v>
      </c>
      <c r="C115" s="74">
        <v>4</v>
      </c>
      <c r="D115" s="75">
        <v>50267</v>
      </c>
      <c r="E115" s="76">
        <v>50267</v>
      </c>
      <c r="F115" s="77">
        <v>2109943.1776000001</v>
      </c>
    </row>
    <row r="116" spans="1:6" s="24" customFormat="1" ht="11.25" customHeight="1" x14ac:dyDescent="0.2">
      <c r="A116" s="63" t="s">
        <v>274</v>
      </c>
      <c r="B116" s="73">
        <v>3000000</v>
      </c>
      <c r="C116" s="74">
        <v>4</v>
      </c>
      <c r="D116" s="75">
        <v>44972</v>
      </c>
      <c r="E116" s="76">
        <v>44972</v>
      </c>
      <c r="F116" s="77">
        <v>3045312.8235999998</v>
      </c>
    </row>
    <row r="117" spans="1:6" s="24" customFormat="1" ht="11.25" customHeight="1" x14ac:dyDescent="0.2">
      <c r="A117" s="63" t="s">
        <v>275</v>
      </c>
      <c r="B117" s="73">
        <v>1250000</v>
      </c>
      <c r="C117" s="74">
        <v>3</v>
      </c>
      <c r="D117" s="75">
        <v>47635</v>
      </c>
      <c r="E117" s="76">
        <v>47635</v>
      </c>
      <c r="F117" s="77">
        <v>1230844.5674999999</v>
      </c>
    </row>
    <row r="118" spans="1:6" s="24" customFormat="1" ht="11.25" customHeight="1" x14ac:dyDescent="0.2">
      <c r="A118" s="63" t="s">
        <v>275</v>
      </c>
      <c r="B118" s="73">
        <v>1980000</v>
      </c>
      <c r="C118" s="74">
        <v>3.5</v>
      </c>
      <c r="D118" s="75">
        <v>49827</v>
      </c>
      <c r="E118" s="76">
        <v>49827</v>
      </c>
      <c r="F118" s="77">
        <v>1980000</v>
      </c>
    </row>
    <row r="119" spans="1:6" s="24" customFormat="1" ht="11.25" customHeight="1" x14ac:dyDescent="0.2">
      <c r="A119" s="63" t="s">
        <v>2976</v>
      </c>
      <c r="B119" s="73">
        <v>3000000</v>
      </c>
      <c r="C119" s="74">
        <v>3.1</v>
      </c>
      <c r="D119" s="75">
        <v>51940</v>
      </c>
      <c r="E119" s="76">
        <v>51940</v>
      </c>
      <c r="F119" s="77">
        <v>3000000</v>
      </c>
    </row>
    <row r="120" spans="1:6" s="24" customFormat="1" ht="11.25" customHeight="1" x14ac:dyDescent="0.2">
      <c r="A120" s="63" t="s">
        <v>276</v>
      </c>
      <c r="B120" s="73">
        <v>1280000</v>
      </c>
      <c r="C120" s="74">
        <v>4</v>
      </c>
      <c r="D120" s="75">
        <v>44986</v>
      </c>
      <c r="E120" s="76">
        <v>44986</v>
      </c>
      <c r="F120" s="77">
        <v>1320718.851</v>
      </c>
    </row>
    <row r="121" spans="1:6" s="24" customFormat="1" ht="11.25" customHeight="1" x14ac:dyDescent="0.2">
      <c r="A121" s="63" t="s">
        <v>277</v>
      </c>
      <c r="B121" s="73">
        <v>1000000</v>
      </c>
      <c r="C121" s="74">
        <v>4</v>
      </c>
      <c r="D121" s="75">
        <v>45992</v>
      </c>
      <c r="E121" s="76">
        <v>45992</v>
      </c>
      <c r="F121" s="77">
        <v>1010344.6748</v>
      </c>
    </row>
    <row r="122" spans="1:6" s="24" customFormat="1" ht="11.25" customHeight="1" x14ac:dyDescent="0.2">
      <c r="A122" s="63" t="s">
        <v>278</v>
      </c>
      <c r="B122" s="73">
        <v>1100000</v>
      </c>
      <c r="C122" s="74">
        <v>3.5</v>
      </c>
      <c r="D122" s="75">
        <v>48396</v>
      </c>
      <c r="E122" s="76">
        <v>48396</v>
      </c>
      <c r="F122" s="77">
        <v>1086370.0064000001</v>
      </c>
    </row>
    <row r="123" spans="1:6" s="24" customFormat="1" ht="11.25" customHeight="1" x14ac:dyDescent="0.2">
      <c r="A123" s="63" t="s">
        <v>278</v>
      </c>
      <c r="B123" s="73">
        <v>1100000</v>
      </c>
      <c r="C123" s="74">
        <v>3.5</v>
      </c>
      <c r="D123" s="75">
        <v>48030</v>
      </c>
      <c r="E123" s="76">
        <v>48030</v>
      </c>
      <c r="F123" s="77">
        <v>1094670.9961999999</v>
      </c>
    </row>
    <row r="124" spans="1:6" s="24" customFormat="1" ht="11.25" customHeight="1" x14ac:dyDescent="0.2">
      <c r="A124" s="63" t="s">
        <v>279</v>
      </c>
      <c r="B124" s="73">
        <v>5000000</v>
      </c>
      <c r="C124" s="74">
        <v>5</v>
      </c>
      <c r="D124" s="75">
        <v>48183</v>
      </c>
      <c r="E124" s="76">
        <v>48183</v>
      </c>
      <c r="F124" s="77">
        <v>5287465.9433000004</v>
      </c>
    </row>
    <row r="125" spans="1:6" s="24" customFormat="1" ht="11.25" customHeight="1" x14ac:dyDescent="0.2">
      <c r="A125" s="63" t="s">
        <v>280</v>
      </c>
      <c r="B125" s="73">
        <v>1140000</v>
      </c>
      <c r="C125" s="74">
        <v>3.25</v>
      </c>
      <c r="D125" s="75">
        <v>50039</v>
      </c>
      <c r="E125" s="76">
        <v>50039</v>
      </c>
      <c r="F125" s="77">
        <v>1113586.8884000001</v>
      </c>
    </row>
    <row r="126" spans="1:6" s="24" customFormat="1" ht="11.25" customHeight="1" x14ac:dyDescent="0.2">
      <c r="A126" s="63" t="s">
        <v>281</v>
      </c>
      <c r="B126" s="73">
        <v>1745000</v>
      </c>
      <c r="C126" s="74">
        <v>5.7</v>
      </c>
      <c r="D126" s="75">
        <v>46357</v>
      </c>
      <c r="E126" s="76">
        <v>46357</v>
      </c>
      <c r="F126" s="77">
        <v>1745000</v>
      </c>
    </row>
    <row r="127" spans="1:6" s="24" customFormat="1" ht="11.25" customHeight="1" x14ac:dyDescent="0.2">
      <c r="A127" s="63" t="s">
        <v>282</v>
      </c>
      <c r="B127" s="73">
        <v>2565000</v>
      </c>
      <c r="C127" s="74">
        <v>3</v>
      </c>
      <c r="D127" s="75">
        <v>47788</v>
      </c>
      <c r="E127" s="76">
        <v>47788</v>
      </c>
      <c r="F127" s="77">
        <v>2536089.8144999999</v>
      </c>
    </row>
    <row r="128" spans="1:6" s="24" customFormat="1" ht="11.25" customHeight="1" x14ac:dyDescent="0.2">
      <c r="A128" s="63" t="s">
        <v>282</v>
      </c>
      <c r="B128" s="73">
        <v>1750000</v>
      </c>
      <c r="C128" s="74">
        <v>3</v>
      </c>
      <c r="D128" s="75">
        <v>48153</v>
      </c>
      <c r="E128" s="76">
        <v>48153</v>
      </c>
      <c r="F128" s="77">
        <v>1722404.9038</v>
      </c>
    </row>
    <row r="129" spans="1:6" s="24" customFormat="1" ht="11.25" customHeight="1" x14ac:dyDescent="0.2">
      <c r="A129" s="63" t="s">
        <v>283</v>
      </c>
      <c r="B129" s="73">
        <v>1595000</v>
      </c>
      <c r="C129" s="74">
        <v>2.25</v>
      </c>
      <c r="D129" s="75">
        <v>44927</v>
      </c>
      <c r="E129" s="76">
        <v>44927</v>
      </c>
      <c r="F129" s="77">
        <v>1594293.9062000001</v>
      </c>
    </row>
    <row r="130" spans="1:6" s="24" customFormat="1" ht="11.25" customHeight="1" x14ac:dyDescent="0.2">
      <c r="A130" s="63" t="s">
        <v>880</v>
      </c>
      <c r="B130" s="73">
        <v>5000000</v>
      </c>
      <c r="C130" s="74">
        <v>4</v>
      </c>
      <c r="D130" s="75">
        <v>49827</v>
      </c>
      <c r="E130" s="76">
        <v>49827</v>
      </c>
      <c r="F130" s="77">
        <v>5132595.6125999996</v>
      </c>
    </row>
    <row r="131" spans="1:6" s="24" customFormat="1" ht="11.25" customHeight="1" x14ac:dyDescent="0.2">
      <c r="A131" s="63" t="s">
        <v>2144</v>
      </c>
      <c r="B131" s="73">
        <v>1575000</v>
      </c>
      <c r="C131" s="74">
        <v>3</v>
      </c>
      <c r="D131" s="75">
        <v>50131</v>
      </c>
      <c r="E131" s="76">
        <v>50131</v>
      </c>
      <c r="F131" s="77">
        <v>1581955.0766</v>
      </c>
    </row>
    <row r="132" spans="1:6" s="24" customFormat="1" ht="11.25" customHeight="1" x14ac:dyDescent="0.2">
      <c r="A132" s="63" t="s">
        <v>284</v>
      </c>
      <c r="B132" s="73">
        <v>3415000</v>
      </c>
      <c r="C132" s="74">
        <v>4</v>
      </c>
      <c r="D132" s="75">
        <v>50010</v>
      </c>
      <c r="E132" s="76">
        <v>50010</v>
      </c>
      <c r="F132" s="77">
        <v>3473212.5843000002</v>
      </c>
    </row>
    <row r="133" spans="1:6" s="24" customFormat="1" ht="11.25" customHeight="1" x14ac:dyDescent="0.2">
      <c r="A133" s="63" t="s">
        <v>285</v>
      </c>
      <c r="B133" s="73">
        <v>1700000</v>
      </c>
      <c r="C133" s="74">
        <v>4</v>
      </c>
      <c r="D133" s="75">
        <v>47604</v>
      </c>
      <c r="E133" s="76">
        <v>47604</v>
      </c>
      <c r="F133" s="77">
        <v>1777485.6727</v>
      </c>
    </row>
    <row r="134" spans="1:6" s="24" customFormat="1" ht="11.25" customHeight="1" x14ac:dyDescent="0.2">
      <c r="A134" s="63" t="s">
        <v>286</v>
      </c>
      <c r="B134" s="73">
        <v>1200000</v>
      </c>
      <c r="C134" s="74">
        <v>5</v>
      </c>
      <c r="D134" s="75">
        <v>49644</v>
      </c>
      <c r="E134" s="76">
        <v>49644</v>
      </c>
      <c r="F134" s="77">
        <v>1280186.7822</v>
      </c>
    </row>
    <row r="135" spans="1:6" s="24" customFormat="1" ht="11.25" customHeight="1" x14ac:dyDescent="0.2">
      <c r="A135" s="63" t="s">
        <v>287</v>
      </c>
      <c r="B135" s="73">
        <v>2295000</v>
      </c>
      <c r="C135" s="74">
        <v>3</v>
      </c>
      <c r="D135" s="75">
        <v>45853</v>
      </c>
      <c r="E135" s="76">
        <v>45853</v>
      </c>
      <c r="F135" s="77">
        <v>2282880.8136999998</v>
      </c>
    </row>
    <row r="136" spans="1:6" s="24" customFormat="1" ht="11.25" customHeight="1" x14ac:dyDescent="0.2">
      <c r="A136" s="63" t="s">
        <v>287</v>
      </c>
      <c r="B136" s="73">
        <v>5000000</v>
      </c>
      <c r="C136" s="74">
        <v>5</v>
      </c>
      <c r="D136" s="75">
        <v>47696</v>
      </c>
      <c r="E136" s="76">
        <v>47696</v>
      </c>
      <c r="F136" s="77">
        <v>5207623.5667000003</v>
      </c>
    </row>
    <row r="137" spans="1:6" s="24" customFormat="1" ht="11.25" customHeight="1" x14ac:dyDescent="0.2">
      <c r="A137" s="63" t="s">
        <v>288</v>
      </c>
      <c r="B137" s="73">
        <v>1790000</v>
      </c>
      <c r="C137" s="74">
        <v>4</v>
      </c>
      <c r="D137" s="75">
        <v>46054</v>
      </c>
      <c r="E137" s="76">
        <v>46054</v>
      </c>
      <c r="F137" s="77">
        <v>1828357.5989999999</v>
      </c>
    </row>
    <row r="138" spans="1:6" s="24" customFormat="1" ht="11.25" customHeight="1" x14ac:dyDescent="0.2">
      <c r="A138" s="63" t="s">
        <v>289</v>
      </c>
      <c r="B138" s="73">
        <v>2000000</v>
      </c>
      <c r="C138" s="74">
        <v>4</v>
      </c>
      <c r="D138" s="75">
        <v>44986</v>
      </c>
      <c r="E138" s="76">
        <v>44986</v>
      </c>
      <c r="F138" s="77">
        <v>2065287.6980000001</v>
      </c>
    </row>
    <row r="139" spans="1:6" s="24" customFormat="1" ht="11.25" customHeight="1" x14ac:dyDescent="0.2">
      <c r="A139" s="63" t="s">
        <v>1903</v>
      </c>
      <c r="B139" s="73">
        <v>675000</v>
      </c>
      <c r="C139" s="74">
        <v>4.1449999999999996</v>
      </c>
      <c r="D139" s="75">
        <v>48792</v>
      </c>
      <c r="E139" s="76">
        <v>48792</v>
      </c>
      <c r="F139" s="77">
        <v>675000</v>
      </c>
    </row>
    <row r="140" spans="1:6" s="24" customFormat="1" ht="11.25" customHeight="1" x14ac:dyDescent="0.2">
      <c r="A140" s="63" t="s">
        <v>2145</v>
      </c>
      <c r="B140" s="73">
        <v>2230000</v>
      </c>
      <c r="C140" s="74">
        <v>3</v>
      </c>
      <c r="D140" s="75">
        <v>49735</v>
      </c>
      <c r="E140" s="76">
        <v>49735</v>
      </c>
      <c r="F140" s="77">
        <v>2248296.2847000002</v>
      </c>
    </row>
    <row r="141" spans="1:6" s="24" customFormat="1" ht="11.25" customHeight="1" x14ac:dyDescent="0.2">
      <c r="A141" s="63" t="s">
        <v>2145</v>
      </c>
      <c r="B141" s="73">
        <v>1405000</v>
      </c>
      <c r="C141" s="74">
        <v>3</v>
      </c>
      <c r="D141" s="75">
        <v>49004</v>
      </c>
      <c r="E141" s="76">
        <v>49004</v>
      </c>
      <c r="F141" s="77">
        <v>1424277.8725000001</v>
      </c>
    </row>
    <row r="142" spans="1:6" s="24" customFormat="1" ht="11.25" customHeight="1" x14ac:dyDescent="0.2">
      <c r="A142" s="63" t="s">
        <v>2145</v>
      </c>
      <c r="B142" s="73">
        <v>1780000</v>
      </c>
      <c r="C142" s="74">
        <v>3</v>
      </c>
      <c r="D142" s="75">
        <v>49369</v>
      </c>
      <c r="E142" s="76">
        <v>49369</v>
      </c>
      <c r="F142" s="77">
        <v>1799500.8515000001</v>
      </c>
    </row>
    <row r="143" spans="1:6" s="24" customFormat="1" ht="11.25" customHeight="1" x14ac:dyDescent="0.2">
      <c r="A143" s="63" t="s">
        <v>290</v>
      </c>
      <c r="B143" s="73">
        <v>4000000</v>
      </c>
      <c r="C143" s="74">
        <v>3</v>
      </c>
      <c r="D143" s="75">
        <v>47818</v>
      </c>
      <c r="E143" s="76">
        <v>47818</v>
      </c>
      <c r="F143" s="77">
        <v>3993379.4803999998</v>
      </c>
    </row>
    <row r="144" spans="1:6" s="24" customFormat="1" ht="11.25" customHeight="1" x14ac:dyDescent="0.2">
      <c r="A144" s="63" t="s">
        <v>291</v>
      </c>
      <c r="B144" s="73">
        <v>750000</v>
      </c>
      <c r="C144" s="74">
        <v>3.25</v>
      </c>
      <c r="D144" s="75">
        <v>47362</v>
      </c>
      <c r="E144" s="76">
        <v>47362</v>
      </c>
      <c r="F144" s="77">
        <v>744687.09759999998</v>
      </c>
    </row>
    <row r="145" spans="1:6" s="24" customFormat="1" ht="11.25" customHeight="1" x14ac:dyDescent="0.2">
      <c r="A145" s="63" t="s">
        <v>291</v>
      </c>
      <c r="B145" s="73">
        <v>250000</v>
      </c>
      <c r="C145" s="74">
        <v>3.125</v>
      </c>
      <c r="D145" s="75">
        <v>46997</v>
      </c>
      <c r="E145" s="76">
        <v>46997</v>
      </c>
      <c r="F145" s="77">
        <v>247388.50049999999</v>
      </c>
    </row>
    <row r="146" spans="1:6" s="24" customFormat="1" ht="11.25" customHeight="1" x14ac:dyDescent="0.2">
      <c r="A146" s="63" t="s">
        <v>2009</v>
      </c>
      <c r="B146" s="73">
        <v>2115000</v>
      </c>
      <c r="C146" s="74">
        <v>4</v>
      </c>
      <c r="D146" s="75">
        <v>49796</v>
      </c>
      <c r="E146" s="76">
        <v>49796</v>
      </c>
      <c r="F146" s="77">
        <v>2182587.7305000001</v>
      </c>
    </row>
    <row r="147" spans="1:6" s="24" customFormat="1" ht="11.25" customHeight="1" x14ac:dyDescent="0.2">
      <c r="A147" s="63" t="s">
        <v>292</v>
      </c>
      <c r="B147" s="73">
        <v>2525000</v>
      </c>
      <c r="C147" s="74">
        <v>4</v>
      </c>
      <c r="D147" s="75">
        <v>47314</v>
      </c>
      <c r="E147" s="76">
        <v>47314</v>
      </c>
      <c r="F147" s="77">
        <v>2590364.7911</v>
      </c>
    </row>
    <row r="148" spans="1:6" s="24" customFormat="1" ht="11.25" customHeight="1" x14ac:dyDescent="0.2">
      <c r="A148" s="63" t="s">
        <v>293</v>
      </c>
      <c r="B148" s="73">
        <v>1000000</v>
      </c>
      <c r="C148" s="74">
        <v>4</v>
      </c>
      <c r="D148" s="75">
        <v>46235</v>
      </c>
      <c r="E148" s="76">
        <v>46235</v>
      </c>
      <c r="F148" s="77">
        <v>1004214.7937</v>
      </c>
    </row>
    <row r="149" spans="1:6" s="24" customFormat="1" ht="11.25" customHeight="1" x14ac:dyDescent="0.2">
      <c r="A149" s="63" t="s">
        <v>293</v>
      </c>
      <c r="B149" s="73">
        <v>1000000</v>
      </c>
      <c r="C149" s="74">
        <v>4</v>
      </c>
      <c r="D149" s="75">
        <v>45870</v>
      </c>
      <c r="E149" s="76">
        <v>45870</v>
      </c>
      <c r="F149" s="77">
        <v>1006335.171</v>
      </c>
    </row>
    <row r="150" spans="1:6" s="24" customFormat="1" ht="11.25" customHeight="1" x14ac:dyDescent="0.2">
      <c r="A150" s="63" t="s">
        <v>294</v>
      </c>
      <c r="B150" s="73">
        <v>1195000</v>
      </c>
      <c r="C150" s="74">
        <v>4.25</v>
      </c>
      <c r="D150" s="75">
        <v>48427</v>
      </c>
      <c r="E150" s="76">
        <v>48427</v>
      </c>
      <c r="F150" s="77">
        <v>1189804.5885000001</v>
      </c>
    </row>
    <row r="151" spans="1:6" s="24" customFormat="1" ht="11.25" customHeight="1" x14ac:dyDescent="0.2">
      <c r="A151" s="63" t="s">
        <v>295</v>
      </c>
      <c r="B151" s="73">
        <v>1000000</v>
      </c>
      <c r="C151" s="74">
        <v>3</v>
      </c>
      <c r="D151" s="75">
        <v>47453</v>
      </c>
      <c r="E151" s="76">
        <v>47453</v>
      </c>
      <c r="F151" s="77">
        <v>996355.29200000002</v>
      </c>
    </row>
    <row r="152" spans="1:6" s="24" customFormat="1" ht="11.25" customHeight="1" x14ac:dyDescent="0.2">
      <c r="A152" s="63" t="s">
        <v>296</v>
      </c>
      <c r="B152" s="73">
        <v>2390000</v>
      </c>
      <c r="C152" s="74">
        <v>4</v>
      </c>
      <c r="D152" s="75">
        <v>48061</v>
      </c>
      <c r="E152" s="76">
        <v>48061</v>
      </c>
      <c r="F152" s="77">
        <v>2420512.8226000001</v>
      </c>
    </row>
    <row r="153" spans="1:6" s="24" customFormat="1" ht="11.25" customHeight="1" x14ac:dyDescent="0.2">
      <c r="A153" s="63" t="s">
        <v>297</v>
      </c>
      <c r="B153" s="73">
        <v>2000000</v>
      </c>
      <c r="C153" s="74">
        <v>3</v>
      </c>
      <c r="D153" s="75">
        <v>44652</v>
      </c>
      <c r="E153" s="76">
        <v>44652</v>
      </c>
      <c r="F153" s="77">
        <v>2014528.5234000001</v>
      </c>
    </row>
    <row r="154" spans="1:6" s="24" customFormat="1" ht="11.25" customHeight="1" x14ac:dyDescent="0.2">
      <c r="A154" s="63" t="s">
        <v>298</v>
      </c>
      <c r="B154" s="73">
        <v>1000000</v>
      </c>
      <c r="C154" s="74">
        <v>3</v>
      </c>
      <c r="D154" s="75">
        <v>49157</v>
      </c>
      <c r="E154" s="76">
        <v>49157</v>
      </c>
      <c r="F154" s="77">
        <v>1000000</v>
      </c>
    </row>
    <row r="155" spans="1:6" s="24" customFormat="1" ht="11.25" customHeight="1" x14ac:dyDescent="0.2">
      <c r="A155" s="63" t="s">
        <v>299</v>
      </c>
      <c r="B155" s="73">
        <v>2180000</v>
      </c>
      <c r="C155" s="74">
        <v>3.5</v>
      </c>
      <c r="D155" s="75">
        <v>45078</v>
      </c>
      <c r="E155" s="76">
        <v>45078</v>
      </c>
      <c r="F155" s="77">
        <v>2198152.5792</v>
      </c>
    </row>
    <row r="156" spans="1:6" s="24" customFormat="1" ht="11.25" customHeight="1" x14ac:dyDescent="0.2">
      <c r="A156" s="63" t="s">
        <v>2977</v>
      </c>
      <c r="B156" s="73">
        <v>915000</v>
      </c>
      <c r="C156" s="74">
        <v>3</v>
      </c>
      <c r="D156" s="75">
        <v>51500</v>
      </c>
      <c r="E156" s="76">
        <v>51500</v>
      </c>
      <c r="F156" s="77">
        <v>915000</v>
      </c>
    </row>
    <row r="157" spans="1:6" s="24" customFormat="1" ht="11.25" customHeight="1" x14ac:dyDescent="0.2">
      <c r="A157" s="63" t="s">
        <v>300</v>
      </c>
      <c r="B157" s="73">
        <v>3090000</v>
      </c>
      <c r="C157" s="74">
        <v>3.25</v>
      </c>
      <c r="D157" s="75">
        <v>50072</v>
      </c>
      <c r="E157" s="76">
        <v>50072</v>
      </c>
      <c r="F157" s="77">
        <v>3009459.7226</v>
      </c>
    </row>
    <row r="158" spans="1:6" s="24" customFormat="1" ht="11.25" customHeight="1" x14ac:dyDescent="0.2">
      <c r="A158" s="63" t="s">
        <v>301</v>
      </c>
      <c r="B158" s="73">
        <v>1155000</v>
      </c>
      <c r="C158" s="74">
        <v>3</v>
      </c>
      <c r="D158" s="75">
        <v>44407</v>
      </c>
      <c r="E158" s="76">
        <v>44407</v>
      </c>
      <c r="F158" s="77">
        <v>1155000</v>
      </c>
    </row>
    <row r="159" spans="1:6" s="24" customFormat="1" ht="11.25" customHeight="1" x14ac:dyDescent="0.2">
      <c r="A159" s="63" t="s">
        <v>302</v>
      </c>
      <c r="B159" s="73">
        <v>2750000</v>
      </c>
      <c r="C159" s="74">
        <v>4</v>
      </c>
      <c r="D159" s="75">
        <v>45261</v>
      </c>
      <c r="E159" s="76">
        <v>45261</v>
      </c>
      <c r="F159" s="77">
        <v>2791198.6052000001</v>
      </c>
    </row>
    <row r="160" spans="1:6" s="24" customFormat="1" ht="11.25" customHeight="1" x14ac:dyDescent="0.2">
      <c r="A160" s="63" t="s">
        <v>303</v>
      </c>
      <c r="B160" s="73">
        <v>2770000</v>
      </c>
      <c r="C160" s="74">
        <v>3</v>
      </c>
      <c r="D160" s="75">
        <v>46447</v>
      </c>
      <c r="E160" s="76">
        <v>46447</v>
      </c>
      <c r="F160" s="77">
        <v>2733035.57</v>
      </c>
    </row>
    <row r="161" spans="1:6" s="24" customFormat="1" ht="11.25" customHeight="1" x14ac:dyDescent="0.2">
      <c r="A161" s="63" t="s">
        <v>304</v>
      </c>
      <c r="B161" s="73">
        <v>2500000</v>
      </c>
      <c r="C161" s="74">
        <v>3.75</v>
      </c>
      <c r="D161" s="75">
        <v>48700</v>
      </c>
      <c r="E161" s="76">
        <v>48700</v>
      </c>
      <c r="F161" s="77">
        <v>2464670.6315000001</v>
      </c>
    </row>
    <row r="162" spans="1:6" s="24" customFormat="1" ht="11.25" customHeight="1" x14ac:dyDescent="0.2">
      <c r="A162" s="63" t="s">
        <v>305</v>
      </c>
      <c r="B162" s="73">
        <v>800000</v>
      </c>
      <c r="C162" s="74">
        <v>3</v>
      </c>
      <c r="D162" s="75">
        <v>47802</v>
      </c>
      <c r="E162" s="76">
        <v>47802</v>
      </c>
      <c r="F162" s="77">
        <v>790981.96869999997</v>
      </c>
    </row>
    <row r="163" spans="1:6" s="24" customFormat="1" ht="11.25" customHeight="1" x14ac:dyDescent="0.2">
      <c r="A163" s="63" t="s">
        <v>306</v>
      </c>
      <c r="B163" s="73">
        <v>3200000</v>
      </c>
      <c r="C163" s="74">
        <v>5</v>
      </c>
      <c r="D163" s="75">
        <v>48427</v>
      </c>
      <c r="E163" s="76">
        <v>48427</v>
      </c>
      <c r="F163" s="77">
        <v>3393840.6723000002</v>
      </c>
    </row>
    <row r="164" spans="1:6" s="24" customFormat="1" ht="11.25" customHeight="1" x14ac:dyDescent="0.2">
      <c r="A164" s="63" t="s">
        <v>306</v>
      </c>
      <c r="B164" s="73">
        <v>1500000</v>
      </c>
      <c r="C164" s="74">
        <v>3</v>
      </c>
      <c r="D164" s="75">
        <v>48976</v>
      </c>
      <c r="E164" s="76">
        <v>48976</v>
      </c>
      <c r="F164" s="77">
        <v>1496868.9125999999</v>
      </c>
    </row>
    <row r="165" spans="1:6" s="24" customFormat="1" ht="11.25" customHeight="1" x14ac:dyDescent="0.2">
      <c r="A165" s="63" t="s">
        <v>307</v>
      </c>
      <c r="B165" s="73">
        <v>1000000</v>
      </c>
      <c r="C165" s="74">
        <v>3</v>
      </c>
      <c r="D165" s="75">
        <v>44713</v>
      </c>
      <c r="E165" s="76">
        <v>44713</v>
      </c>
      <c r="F165" s="77">
        <v>999196.52060000005</v>
      </c>
    </row>
    <row r="166" spans="1:6" s="24" customFormat="1" ht="11.25" customHeight="1" x14ac:dyDescent="0.2">
      <c r="A166" s="63" t="s">
        <v>307</v>
      </c>
      <c r="B166" s="73">
        <v>1325000</v>
      </c>
      <c r="C166" s="74">
        <v>4</v>
      </c>
      <c r="D166" s="75">
        <v>44713</v>
      </c>
      <c r="E166" s="76">
        <v>44713</v>
      </c>
      <c r="F166" s="77">
        <v>1334634.8532</v>
      </c>
    </row>
    <row r="167" spans="1:6" s="24" customFormat="1" ht="11.25" customHeight="1" x14ac:dyDescent="0.2">
      <c r="A167" s="63" t="s">
        <v>308</v>
      </c>
      <c r="B167" s="73">
        <v>1585000</v>
      </c>
      <c r="C167" s="74">
        <v>4</v>
      </c>
      <c r="D167" s="75">
        <v>48259</v>
      </c>
      <c r="E167" s="76">
        <v>48259</v>
      </c>
      <c r="F167" s="77">
        <v>1615859.2893999999</v>
      </c>
    </row>
    <row r="168" spans="1:6" s="24" customFormat="1" ht="11.25" customHeight="1" x14ac:dyDescent="0.2">
      <c r="A168" s="63" t="s">
        <v>308</v>
      </c>
      <c r="B168" s="73">
        <v>1750000</v>
      </c>
      <c r="C168" s="74">
        <v>4</v>
      </c>
      <c r="D168" s="75">
        <v>49355</v>
      </c>
      <c r="E168" s="76">
        <v>49355</v>
      </c>
      <c r="F168" s="77">
        <v>1818101.7263</v>
      </c>
    </row>
    <row r="169" spans="1:6" s="24" customFormat="1" ht="11.25" customHeight="1" x14ac:dyDescent="0.2">
      <c r="A169" s="63" t="s">
        <v>309</v>
      </c>
      <c r="B169" s="73">
        <v>1360000</v>
      </c>
      <c r="C169" s="74">
        <v>5</v>
      </c>
      <c r="D169" s="75">
        <v>47543</v>
      </c>
      <c r="E169" s="76">
        <v>47543</v>
      </c>
      <c r="F169" s="77">
        <v>1461363.9047000001</v>
      </c>
    </row>
    <row r="170" spans="1:6" s="24" customFormat="1" ht="11.25" customHeight="1" x14ac:dyDescent="0.2">
      <c r="A170" s="63" t="s">
        <v>310</v>
      </c>
      <c r="B170" s="73">
        <v>1500000</v>
      </c>
      <c r="C170" s="74">
        <v>3</v>
      </c>
      <c r="D170" s="75">
        <v>47604</v>
      </c>
      <c r="E170" s="76">
        <v>47604</v>
      </c>
      <c r="F170" s="77">
        <v>1469140.6309</v>
      </c>
    </row>
    <row r="171" spans="1:6" s="24" customFormat="1" ht="11.25" customHeight="1" x14ac:dyDescent="0.2">
      <c r="A171" s="63" t="s">
        <v>311</v>
      </c>
      <c r="B171" s="73">
        <v>2000000</v>
      </c>
      <c r="C171" s="74">
        <v>4</v>
      </c>
      <c r="D171" s="75">
        <v>44682</v>
      </c>
      <c r="E171" s="76">
        <v>44682</v>
      </c>
      <c r="F171" s="77">
        <v>2006208.6129000001</v>
      </c>
    </row>
    <row r="172" spans="1:6" s="24" customFormat="1" ht="11.25" customHeight="1" x14ac:dyDescent="0.2">
      <c r="A172" s="63" t="s">
        <v>312</v>
      </c>
      <c r="B172" s="73">
        <v>1920000</v>
      </c>
      <c r="C172" s="74">
        <v>3.5</v>
      </c>
      <c r="D172" s="75">
        <v>50100</v>
      </c>
      <c r="E172" s="76">
        <v>50100</v>
      </c>
      <c r="F172" s="77">
        <v>1925680.9569000001</v>
      </c>
    </row>
    <row r="173" spans="1:6" s="24" customFormat="1" ht="11.25" customHeight="1" x14ac:dyDescent="0.2">
      <c r="A173" s="63" t="s">
        <v>313</v>
      </c>
      <c r="B173" s="73">
        <v>1500000</v>
      </c>
      <c r="C173" s="74">
        <v>5</v>
      </c>
      <c r="D173" s="75">
        <v>50406</v>
      </c>
      <c r="E173" s="76">
        <v>50406</v>
      </c>
      <c r="F173" s="77">
        <v>1612518.7524000001</v>
      </c>
    </row>
    <row r="174" spans="1:6" s="24" customFormat="1" ht="11.25" customHeight="1" x14ac:dyDescent="0.2">
      <c r="A174" s="63" t="s">
        <v>313</v>
      </c>
      <c r="B174" s="73">
        <v>3000000</v>
      </c>
      <c r="C174" s="74">
        <v>2.5680000000000001</v>
      </c>
      <c r="D174" s="75">
        <v>49675</v>
      </c>
      <c r="E174" s="76">
        <v>49675</v>
      </c>
      <c r="F174" s="77">
        <v>3000000</v>
      </c>
    </row>
    <row r="175" spans="1:6" s="24" customFormat="1" ht="11.25" customHeight="1" x14ac:dyDescent="0.2">
      <c r="A175" s="63" t="s">
        <v>2010</v>
      </c>
      <c r="B175" s="73">
        <v>500000</v>
      </c>
      <c r="C175" s="74">
        <v>4</v>
      </c>
      <c r="D175" s="75">
        <v>50039</v>
      </c>
      <c r="E175" s="76">
        <v>50039</v>
      </c>
      <c r="F175" s="77">
        <v>511578.57659999997</v>
      </c>
    </row>
    <row r="176" spans="1:6" s="24" customFormat="1" ht="11.25" customHeight="1" x14ac:dyDescent="0.2">
      <c r="A176" s="63" t="s">
        <v>314</v>
      </c>
      <c r="B176" s="73">
        <v>3255000</v>
      </c>
      <c r="C176" s="74">
        <v>3</v>
      </c>
      <c r="D176" s="75">
        <v>48792</v>
      </c>
      <c r="E176" s="76">
        <v>48792</v>
      </c>
      <c r="F176" s="77">
        <v>3202965.2335999999</v>
      </c>
    </row>
    <row r="177" spans="1:6" s="24" customFormat="1" ht="11.25" customHeight="1" x14ac:dyDescent="0.2">
      <c r="A177" s="63" t="s">
        <v>315</v>
      </c>
      <c r="B177" s="73">
        <v>2380000</v>
      </c>
      <c r="C177" s="74">
        <v>4</v>
      </c>
      <c r="D177" s="75">
        <v>46447</v>
      </c>
      <c r="E177" s="76">
        <v>46447</v>
      </c>
      <c r="F177" s="77">
        <v>2401062.7230000002</v>
      </c>
    </row>
    <row r="178" spans="1:6" s="24" customFormat="1" ht="11.25" customHeight="1" x14ac:dyDescent="0.2">
      <c r="A178" s="63" t="s">
        <v>316</v>
      </c>
      <c r="B178" s="73">
        <v>2000000</v>
      </c>
      <c r="C178" s="74">
        <v>3</v>
      </c>
      <c r="D178" s="75">
        <v>48928</v>
      </c>
      <c r="E178" s="76">
        <v>48928</v>
      </c>
      <c r="F178" s="77">
        <v>1965148.7080000001</v>
      </c>
    </row>
    <row r="179" spans="1:6" s="24" customFormat="1" ht="11.25" customHeight="1" x14ac:dyDescent="0.2">
      <c r="A179" s="63" t="s">
        <v>316</v>
      </c>
      <c r="B179" s="73">
        <v>4600000</v>
      </c>
      <c r="C179" s="74">
        <v>4</v>
      </c>
      <c r="D179" s="75">
        <v>49293</v>
      </c>
      <c r="E179" s="76">
        <v>49293</v>
      </c>
      <c r="F179" s="77">
        <v>4631448.1281000003</v>
      </c>
    </row>
    <row r="180" spans="1:6" s="24" customFormat="1" ht="11.25" customHeight="1" x14ac:dyDescent="0.2">
      <c r="A180" s="63" t="s">
        <v>317</v>
      </c>
      <c r="B180" s="73">
        <v>1500000</v>
      </c>
      <c r="C180" s="74">
        <v>2.125</v>
      </c>
      <c r="D180" s="75">
        <v>44788</v>
      </c>
      <c r="E180" s="76">
        <v>44788</v>
      </c>
      <c r="F180" s="77">
        <v>1497104.5907999999</v>
      </c>
    </row>
    <row r="181" spans="1:6" s="24" customFormat="1" ht="11.25" customHeight="1" x14ac:dyDescent="0.2">
      <c r="A181" s="63" t="s">
        <v>2978</v>
      </c>
      <c r="B181" s="73">
        <v>1500000</v>
      </c>
      <c r="C181" s="74">
        <v>4</v>
      </c>
      <c r="D181" s="75">
        <v>44423</v>
      </c>
      <c r="E181" s="76">
        <v>44423</v>
      </c>
      <c r="F181" s="77">
        <v>1502114.1883</v>
      </c>
    </row>
    <row r="182" spans="1:6" s="24" customFormat="1" ht="11.25" customHeight="1" x14ac:dyDescent="0.2">
      <c r="A182" s="63" t="s">
        <v>2978</v>
      </c>
      <c r="B182" s="73">
        <v>1000000</v>
      </c>
      <c r="C182" s="74">
        <v>5</v>
      </c>
      <c r="D182" s="75">
        <v>50345</v>
      </c>
      <c r="E182" s="76">
        <v>50345</v>
      </c>
      <c r="F182" s="77">
        <v>1074521.2638999999</v>
      </c>
    </row>
    <row r="183" spans="1:6" s="24" customFormat="1" ht="11.25" customHeight="1" x14ac:dyDescent="0.2">
      <c r="A183" s="63" t="s">
        <v>2978</v>
      </c>
      <c r="B183" s="73">
        <v>1000000</v>
      </c>
      <c r="C183" s="74">
        <v>4.13</v>
      </c>
      <c r="D183" s="75">
        <v>47710</v>
      </c>
      <c r="E183" s="76">
        <v>47710</v>
      </c>
      <c r="F183" s="77">
        <v>1000000</v>
      </c>
    </row>
    <row r="184" spans="1:6" s="24" customFormat="1" ht="11.25" customHeight="1" x14ac:dyDescent="0.2">
      <c r="A184" s="63" t="s">
        <v>2978</v>
      </c>
      <c r="B184" s="73">
        <v>1000000</v>
      </c>
      <c r="C184" s="74">
        <v>4.08</v>
      </c>
      <c r="D184" s="75">
        <v>47345</v>
      </c>
      <c r="E184" s="76">
        <v>47345</v>
      </c>
      <c r="F184" s="77">
        <v>1000000</v>
      </c>
    </row>
    <row r="185" spans="1:6" s="24" customFormat="1" ht="11.25" customHeight="1" x14ac:dyDescent="0.2">
      <c r="A185" s="63" t="s">
        <v>2978</v>
      </c>
      <c r="B185" s="73">
        <v>600000</v>
      </c>
      <c r="C185" s="74">
        <v>4.33</v>
      </c>
      <c r="D185" s="75">
        <v>48976</v>
      </c>
      <c r="E185" s="76">
        <v>48976</v>
      </c>
      <c r="F185" s="77">
        <v>600000</v>
      </c>
    </row>
    <row r="186" spans="1:6" s="24" customFormat="1" ht="11.25" customHeight="1" x14ac:dyDescent="0.2">
      <c r="A186" s="63" t="s">
        <v>318</v>
      </c>
      <c r="B186" s="73">
        <v>2150000</v>
      </c>
      <c r="C186" s="74">
        <v>4.12</v>
      </c>
      <c r="D186" s="75">
        <v>49675</v>
      </c>
      <c r="E186" s="76">
        <v>49675</v>
      </c>
      <c r="F186" s="77">
        <v>2155855.9619999998</v>
      </c>
    </row>
    <row r="187" spans="1:6" s="24" customFormat="1" ht="11.25" customHeight="1" x14ac:dyDescent="0.2">
      <c r="A187" s="63" t="s">
        <v>319</v>
      </c>
      <c r="B187" s="73">
        <v>750000</v>
      </c>
      <c r="C187" s="74">
        <v>3.375</v>
      </c>
      <c r="D187" s="75">
        <v>49689</v>
      </c>
      <c r="E187" s="76">
        <v>49689</v>
      </c>
      <c r="F187" s="77">
        <v>740193.43850000005</v>
      </c>
    </row>
    <row r="188" spans="1:6" s="24" customFormat="1" ht="11.25" customHeight="1" x14ac:dyDescent="0.2">
      <c r="A188" s="63" t="s">
        <v>320</v>
      </c>
      <c r="B188" s="73">
        <v>2000000</v>
      </c>
      <c r="C188" s="74">
        <v>4</v>
      </c>
      <c r="D188" s="75">
        <v>46419</v>
      </c>
      <c r="E188" s="76">
        <v>46419</v>
      </c>
      <c r="F188" s="77">
        <v>2023103.1165</v>
      </c>
    </row>
    <row r="189" spans="1:6" s="24" customFormat="1" ht="11.25" customHeight="1" x14ac:dyDescent="0.2">
      <c r="A189" s="63" t="s">
        <v>321</v>
      </c>
      <c r="B189" s="73">
        <v>6345000</v>
      </c>
      <c r="C189" s="74">
        <v>3</v>
      </c>
      <c r="D189" s="75">
        <v>49004</v>
      </c>
      <c r="E189" s="76">
        <v>49004</v>
      </c>
      <c r="F189" s="77">
        <v>6308500.6715000002</v>
      </c>
    </row>
    <row r="190" spans="1:6" s="24" customFormat="1" ht="11.25" customHeight="1" x14ac:dyDescent="0.2">
      <c r="A190" s="63" t="s">
        <v>322</v>
      </c>
      <c r="B190" s="73">
        <v>1800000</v>
      </c>
      <c r="C190" s="74">
        <v>3.5</v>
      </c>
      <c r="D190" s="75">
        <v>47880</v>
      </c>
      <c r="E190" s="76">
        <v>47880</v>
      </c>
      <c r="F190" s="77">
        <v>1791354.1916</v>
      </c>
    </row>
    <row r="191" spans="1:6" s="24" customFormat="1" ht="11.25" customHeight="1" x14ac:dyDescent="0.2">
      <c r="A191" s="63" t="s">
        <v>2214</v>
      </c>
      <c r="B191" s="73">
        <v>1100000</v>
      </c>
      <c r="C191" s="74">
        <v>3.0089999999999999</v>
      </c>
      <c r="D191" s="75">
        <v>49536</v>
      </c>
      <c r="E191" s="76">
        <v>49536</v>
      </c>
      <c r="F191" s="77">
        <v>1100000</v>
      </c>
    </row>
    <row r="192" spans="1:6" s="24" customFormat="1" ht="11.25" customHeight="1" x14ac:dyDescent="0.2">
      <c r="A192" s="63" t="s">
        <v>323</v>
      </c>
      <c r="B192" s="73">
        <v>1760000</v>
      </c>
      <c r="C192" s="74">
        <v>3.2</v>
      </c>
      <c r="D192" s="75">
        <v>47345</v>
      </c>
      <c r="E192" s="76">
        <v>47345</v>
      </c>
      <c r="F192" s="77">
        <v>1735247.5046000001</v>
      </c>
    </row>
    <row r="193" spans="1:6" s="24" customFormat="1" ht="11.25" customHeight="1" x14ac:dyDescent="0.2">
      <c r="A193" s="63" t="s">
        <v>324</v>
      </c>
      <c r="B193" s="73">
        <v>3955000</v>
      </c>
      <c r="C193" s="74">
        <v>4</v>
      </c>
      <c r="D193" s="75">
        <v>47665</v>
      </c>
      <c r="E193" s="76">
        <v>47665</v>
      </c>
      <c r="F193" s="77">
        <v>4007554.2546999999</v>
      </c>
    </row>
    <row r="194" spans="1:6" s="24" customFormat="1" ht="11.25" customHeight="1" x14ac:dyDescent="0.2">
      <c r="A194" s="63" t="s">
        <v>325</v>
      </c>
      <c r="B194" s="73">
        <v>500000</v>
      </c>
      <c r="C194" s="74">
        <v>4</v>
      </c>
      <c r="D194" s="75">
        <v>48914</v>
      </c>
      <c r="E194" s="76">
        <v>48914</v>
      </c>
      <c r="F194" s="77">
        <v>521370.81400000001</v>
      </c>
    </row>
    <row r="195" spans="1:6" s="24" customFormat="1" ht="11.25" customHeight="1" x14ac:dyDescent="0.2">
      <c r="A195" s="63" t="s">
        <v>326</v>
      </c>
      <c r="B195" s="73">
        <v>1155000</v>
      </c>
      <c r="C195" s="74">
        <v>3</v>
      </c>
      <c r="D195" s="75">
        <v>48806</v>
      </c>
      <c r="E195" s="76">
        <v>48806</v>
      </c>
      <c r="F195" s="77">
        <v>1149226.5183999999</v>
      </c>
    </row>
    <row r="196" spans="1:6" s="24" customFormat="1" ht="11.25" customHeight="1" x14ac:dyDescent="0.2">
      <c r="A196" s="63" t="s">
        <v>326</v>
      </c>
      <c r="B196" s="73">
        <v>1390000</v>
      </c>
      <c r="C196" s="74">
        <v>3.1</v>
      </c>
      <c r="D196" s="75">
        <v>49902</v>
      </c>
      <c r="E196" s="76">
        <v>49902</v>
      </c>
      <c r="F196" s="77">
        <v>1377303.7947</v>
      </c>
    </row>
    <row r="197" spans="1:6" s="24" customFormat="1" ht="11.25" customHeight="1" x14ac:dyDescent="0.2">
      <c r="A197" s="63" t="s">
        <v>326</v>
      </c>
      <c r="B197" s="73">
        <v>1310000</v>
      </c>
      <c r="C197" s="74">
        <v>3</v>
      </c>
      <c r="D197" s="75">
        <v>49171</v>
      </c>
      <c r="E197" s="76">
        <v>49171</v>
      </c>
      <c r="F197" s="77">
        <v>1296019.0988</v>
      </c>
    </row>
    <row r="198" spans="1:6" s="24" customFormat="1" ht="11.25" customHeight="1" x14ac:dyDescent="0.2">
      <c r="A198" s="63" t="s">
        <v>327</v>
      </c>
      <c r="B198" s="73">
        <v>1210000</v>
      </c>
      <c r="C198" s="74">
        <v>3</v>
      </c>
      <c r="D198" s="75">
        <v>44593</v>
      </c>
      <c r="E198" s="76">
        <v>44593</v>
      </c>
      <c r="F198" s="77">
        <v>1214333.0490999999</v>
      </c>
    </row>
    <row r="199" spans="1:6" s="24" customFormat="1" ht="11.25" customHeight="1" x14ac:dyDescent="0.2">
      <c r="A199" s="63" t="s">
        <v>328</v>
      </c>
      <c r="B199" s="73">
        <v>1500000</v>
      </c>
      <c r="C199" s="74">
        <v>5</v>
      </c>
      <c r="D199" s="75">
        <v>45689</v>
      </c>
      <c r="E199" s="76">
        <v>45689</v>
      </c>
      <c r="F199" s="77">
        <v>1594963.86</v>
      </c>
    </row>
    <row r="200" spans="1:6" s="24" customFormat="1" ht="11.25" customHeight="1" x14ac:dyDescent="0.2">
      <c r="A200" s="63" t="s">
        <v>329</v>
      </c>
      <c r="B200" s="73">
        <v>1490000</v>
      </c>
      <c r="C200" s="74">
        <v>2.375</v>
      </c>
      <c r="D200" s="75">
        <v>45792</v>
      </c>
      <c r="E200" s="76">
        <v>45792</v>
      </c>
      <c r="F200" s="77">
        <v>1461643.3940000001</v>
      </c>
    </row>
    <row r="201" spans="1:6" s="24" customFormat="1" ht="11.25" customHeight="1" x14ac:dyDescent="0.2">
      <c r="A201" s="63" t="s">
        <v>330</v>
      </c>
      <c r="B201" s="73">
        <v>600000</v>
      </c>
      <c r="C201" s="74">
        <v>3.25</v>
      </c>
      <c r="D201" s="75">
        <v>44805</v>
      </c>
      <c r="E201" s="76">
        <v>44805</v>
      </c>
      <c r="F201" s="77">
        <v>591534.5834</v>
      </c>
    </row>
    <row r="202" spans="1:6" s="24" customFormat="1" ht="11.25" customHeight="1" x14ac:dyDescent="0.2">
      <c r="A202" s="63" t="s">
        <v>331</v>
      </c>
      <c r="B202" s="73">
        <v>3295000</v>
      </c>
      <c r="C202" s="74">
        <v>3</v>
      </c>
      <c r="D202" s="75">
        <v>48823</v>
      </c>
      <c r="E202" s="76">
        <v>48823</v>
      </c>
      <c r="F202" s="77">
        <v>3342427.3557000002</v>
      </c>
    </row>
    <row r="203" spans="1:6" s="24" customFormat="1" ht="11.25" customHeight="1" x14ac:dyDescent="0.2">
      <c r="A203" s="63" t="s">
        <v>332</v>
      </c>
      <c r="B203" s="73">
        <v>2000000</v>
      </c>
      <c r="C203" s="74">
        <v>3</v>
      </c>
      <c r="D203" s="75">
        <v>44392</v>
      </c>
      <c r="E203" s="76">
        <v>44392</v>
      </c>
      <c r="F203" s="77">
        <v>1993476.7671999999</v>
      </c>
    </row>
    <row r="204" spans="1:6" s="24" customFormat="1" ht="11.25" customHeight="1" x14ac:dyDescent="0.2">
      <c r="A204" s="63" t="s">
        <v>333</v>
      </c>
      <c r="B204" s="73">
        <v>1620000</v>
      </c>
      <c r="C204" s="74">
        <v>3.75</v>
      </c>
      <c r="D204" s="75">
        <v>48092</v>
      </c>
      <c r="E204" s="76">
        <v>48092</v>
      </c>
      <c r="F204" s="77">
        <v>1613299.2734999999</v>
      </c>
    </row>
    <row r="205" spans="1:6" s="24" customFormat="1" ht="11.25" customHeight="1" x14ac:dyDescent="0.2">
      <c r="A205" s="63" t="s">
        <v>334</v>
      </c>
      <c r="B205" s="73">
        <v>2700000</v>
      </c>
      <c r="C205" s="74">
        <v>3</v>
      </c>
      <c r="D205" s="75">
        <v>48745</v>
      </c>
      <c r="E205" s="76">
        <v>48745</v>
      </c>
      <c r="F205" s="77">
        <v>2700000</v>
      </c>
    </row>
    <row r="206" spans="1:6" s="24" customFormat="1" ht="11.25" customHeight="1" x14ac:dyDescent="0.2">
      <c r="A206" s="63" t="s">
        <v>335</v>
      </c>
      <c r="B206" s="73">
        <v>650000</v>
      </c>
      <c r="C206" s="74">
        <v>3.125</v>
      </c>
      <c r="D206" s="75">
        <v>47543</v>
      </c>
      <c r="E206" s="76">
        <v>47543</v>
      </c>
      <c r="F206" s="77">
        <v>644446.58849999995</v>
      </c>
    </row>
    <row r="207" spans="1:6" s="24" customFormat="1" ht="11.25" customHeight="1" x14ac:dyDescent="0.2">
      <c r="A207" s="63" t="s">
        <v>2690</v>
      </c>
      <c r="B207" s="73">
        <v>1000000</v>
      </c>
      <c r="C207" s="74">
        <v>2.375</v>
      </c>
      <c r="D207" s="75">
        <v>51332</v>
      </c>
      <c r="E207" s="76">
        <v>51332</v>
      </c>
      <c r="F207" s="77">
        <v>982675.26229999994</v>
      </c>
    </row>
    <row r="208" spans="1:6" s="24" customFormat="1" ht="11.25" customHeight="1" x14ac:dyDescent="0.2">
      <c r="A208" s="63" t="s">
        <v>336</v>
      </c>
      <c r="B208" s="73">
        <v>3000000</v>
      </c>
      <c r="C208" s="74">
        <v>4</v>
      </c>
      <c r="D208" s="75">
        <v>49369</v>
      </c>
      <c r="E208" s="76">
        <v>49369</v>
      </c>
      <c r="F208" s="77">
        <v>3039749.8662999999</v>
      </c>
    </row>
    <row r="209" spans="1:6" s="24" customFormat="1" ht="11.25" customHeight="1" x14ac:dyDescent="0.2">
      <c r="A209" s="63" t="s">
        <v>336</v>
      </c>
      <c r="B209" s="73">
        <v>35000</v>
      </c>
      <c r="C209" s="74">
        <v>5</v>
      </c>
      <c r="D209" s="75">
        <v>46447</v>
      </c>
      <c r="E209" s="76">
        <v>46447</v>
      </c>
      <c r="F209" s="77">
        <v>35410.743999999999</v>
      </c>
    </row>
    <row r="210" spans="1:6" s="24" customFormat="1" ht="11.25" customHeight="1" x14ac:dyDescent="0.2">
      <c r="A210" s="63" t="s">
        <v>336</v>
      </c>
      <c r="B210" s="73">
        <v>965000</v>
      </c>
      <c r="C210" s="74">
        <v>5</v>
      </c>
      <c r="D210" s="75">
        <v>44621</v>
      </c>
      <c r="E210" s="76">
        <v>44621</v>
      </c>
      <c r="F210" s="77">
        <v>976324.79879999999</v>
      </c>
    </row>
    <row r="211" spans="1:6" s="24" customFormat="1" ht="11.25" customHeight="1" x14ac:dyDescent="0.2">
      <c r="A211" s="63" t="s">
        <v>337</v>
      </c>
      <c r="B211" s="73">
        <v>1000000</v>
      </c>
      <c r="C211" s="74">
        <v>4</v>
      </c>
      <c r="D211" s="75">
        <v>44423</v>
      </c>
      <c r="E211" s="76">
        <v>44423</v>
      </c>
      <c r="F211" s="77">
        <v>1002448.7275</v>
      </c>
    </row>
    <row r="212" spans="1:6" s="24" customFormat="1" ht="11.25" customHeight="1" x14ac:dyDescent="0.2">
      <c r="A212" s="63" t="s">
        <v>338</v>
      </c>
      <c r="B212" s="73">
        <v>2720000</v>
      </c>
      <c r="C212" s="74">
        <v>4</v>
      </c>
      <c r="D212" s="75">
        <v>46188</v>
      </c>
      <c r="E212" s="76">
        <v>46188</v>
      </c>
      <c r="F212" s="77">
        <v>2754791.156</v>
      </c>
    </row>
    <row r="213" spans="1:6" s="24" customFormat="1" ht="11.25" customHeight="1" x14ac:dyDescent="0.2">
      <c r="A213" s="63" t="s">
        <v>339</v>
      </c>
      <c r="B213" s="73">
        <v>1530000</v>
      </c>
      <c r="C213" s="74">
        <v>4</v>
      </c>
      <c r="D213" s="75">
        <v>49004</v>
      </c>
      <c r="E213" s="76">
        <v>49004</v>
      </c>
      <c r="F213" s="77">
        <v>1583860.06</v>
      </c>
    </row>
    <row r="214" spans="1:6" s="24" customFormat="1" ht="11.25" customHeight="1" x14ac:dyDescent="0.2">
      <c r="A214" s="63" t="s">
        <v>340</v>
      </c>
      <c r="B214" s="73">
        <v>2000000</v>
      </c>
      <c r="C214" s="74">
        <v>2.25</v>
      </c>
      <c r="D214" s="75">
        <v>44423</v>
      </c>
      <c r="E214" s="76">
        <v>44423</v>
      </c>
      <c r="F214" s="77">
        <v>2000615.5888</v>
      </c>
    </row>
    <row r="215" spans="1:6" s="24" customFormat="1" ht="11.25" customHeight="1" x14ac:dyDescent="0.2">
      <c r="A215" s="63" t="s">
        <v>341</v>
      </c>
      <c r="B215" s="73">
        <v>2275000</v>
      </c>
      <c r="C215" s="74">
        <v>3</v>
      </c>
      <c r="D215" s="75">
        <v>44774</v>
      </c>
      <c r="E215" s="76">
        <v>44774</v>
      </c>
      <c r="F215" s="77">
        <v>2271295.3146000002</v>
      </c>
    </row>
    <row r="216" spans="1:6" s="24" customFormat="1" ht="11.25" customHeight="1" x14ac:dyDescent="0.2">
      <c r="A216" s="63" t="s">
        <v>342</v>
      </c>
      <c r="B216" s="73">
        <v>1165000</v>
      </c>
      <c r="C216" s="74">
        <v>4</v>
      </c>
      <c r="D216" s="75">
        <v>49461</v>
      </c>
      <c r="E216" s="76">
        <v>49461</v>
      </c>
      <c r="F216" s="77">
        <v>1215481.5804999999</v>
      </c>
    </row>
    <row r="217" spans="1:6" s="24" customFormat="1" ht="11.25" customHeight="1" x14ac:dyDescent="0.2">
      <c r="A217" s="63" t="s">
        <v>342</v>
      </c>
      <c r="B217" s="73">
        <v>1120000</v>
      </c>
      <c r="C217" s="74">
        <v>4</v>
      </c>
      <c r="D217" s="75">
        <v>49096</v>
      </c>
      <c r="E217" s="76">
        <v>49096</v>
      </c>
      <c r="F217" s="77">
        <v>1171608.1618999999</v>
      </c>
    </row>
    <row r="218" spans="1:6" s="24" customFormat="1" ht="11.25" customHeight="1" x14ac:dyDescent="0.2">
      <c r="A218" s="63" t="s">
        <v>343</v>
      </c>
      <c r="B218" s="73">
        <v>1275000</v>
      </c>
      <c r="C218" s="74">
        <v>5</v>
      </c>
      <c r="D218" s="75">
        <v>45017</v>
      </c>
      <c r="E218" s="76">
        <v>45017</v>
      </c>
      <c r="F218" s="77">
        <v>1340033.2379000001</v>
      </c>
    </row>
    <row r="219" spans="1:6" s="24" customFormat="1" ht="11.25" customHeight="1" x14ac:dyDescent="0.2">
      <c r="A219" s="63" t="s">
        <v>344</v>
      </c>
      <c r="B219" s="73">
        <v>500000</v>
      </c>
      <c r="C219" s="74">
        <v>5.38</v>
      </c>
      <c r="D219" s="75">
        <v>46188</v>
      </c>
      <c r="E219" s="76">
        <v>46188</v>
      </c>
      <c r="F219" s="77">
        <v>500000</v>
      </c>
    </row>
    <row r="220" spans="1:6" s="24" customFormat="1" ht="11.25" customHeight="1" x14ac:dyDescent="0.2">
      <c r="A220" s="63" t="s">
        <v>345</v>
      </c>
      <c r="B220" s="73">
        <v>1060000</v>
      </c>
      <c r="C220" s="74">
        <v>5</v>
      </c>
      <c r="D220" s="75">
        <v>46213</v>
      </c>
      <c r="E220" s="76">
        <v>46213</v>
      </c>
      <c r="F220" s="77">
        <v>1111125.8284</v>
      </c>
    </row>
    <row r="221" spans="1:6" s="24" customFormat="1" ht="11.25" customHeight="1" x14ac:dyDescent="0.2">
      <c r="A221" s="63" t="s">
        <v>2389</v>
      </c>
      <c r="B221" s="73">
        <v>545000</v>
      </c>
      <c r="C221" s="74">
        <v>4</v>
      </c>
      <c r="D221" s="75">
        <v>50891</v>
      </c>
      <c r="E221" s="76">
        <v>50891</v>
      </c>
      <c r="F221" s="77">
        <v>611725.06429999997</v>
      </c>
    </row>
    <row r="222" spans="1:6" s="24" customFormat="1" ht="11.25" customHeight="1" x14ac:dyDescent="0.2">
      <c r="A222" s="63" t="s">
        <v>346</v>
      </c>
      <c r="B222" s="73">
        <v>425000</v>
      </c>
      <c r="C222" s="74">
        <v>4</v>
      </c>
      <c r="D222" s="75">
        <v>44531</v>
      </c>
      <c r="E222" s="76">
        <v>44531</v>
      </c>
      <c r="F222" s="77">
        <v>428376.67859999998</v>
      </c>
    </row>
    <row r="223" spans="1:6" s="24" customFormat="1" ht="11.25" customHeight="1" x14ac:dyDescent="0.2">
      <c r="A223" s="63" t="s">
        <v>346</v>
      </c>
      <c r="B223" s="73">
        <v>945000</v>
      </c>
      <c r="C223" s="74">
        <v>5</v>
      </c>
      <c r="D223" s="75">
        <v>44896</v>
      </c>
      <c r="E223" s="76">
        <v>44896</v>
      </c>
      <c r="F223" s="77">
        <v>981604.48609999998</v>
      </c>
    </row>
    <row r="224" spans="1:6" s="24" customFormat="1" ht="11.25" customHeight="1" x14ac:dyDescent="0.2">
      <c r="A224" s="63" t="s">
        <v>347</v>
      </c>
      <c r="B224" s="73">
        <v>2760000</v>
      </c>
      <c r="C224" s="74">
        <v>5</v>
      </c>
      <c r="D224" s="75">
        <v>47696</v>
      </c>
      <c r="E224" s="76">
        <v>47696</v>
      </c>
      <c r="F224" s="77">
        <v>2912277.8426999999</v>
      </c>
    </row>
    <row r="225" spans="1:6" s="24" customFormat="1" ht="11.25" customHeight="1" x14ac:dyDescent="0.2">
      <c r="A225" s="63" t="s">
        <v>347</v>
      </c>
      <c r="B225" s="73">
        <v>2015000</v>
      </c>
      <c r="C225" s="74">
        <v>5</v>
      </c>
      <c r="D225" s="75">
        <v>46569</v>
      </c>
      <c r="E225" s="76">
        <v>46569</v>
      </c>
      <c r="F225" s="77">
        <v>2124444.5965999998</v>
      </c>
    </row>
    <row r="226" spans="1:6" s="24" customFormat="1" ht="11.25" customHeight="1" x14ac:dyDescent="0.2">
      <c r="A226" s="63" t="s">
        <v>347</v>
      </c>
      <c r="B226" s="73">
        <v>3575000</v>
      </c>
      <c r="C226" s="74">
        <v>3</v>
      </c>
      <c r="D226" s="75">
        <v>48427</v>
      </c>
      <c r="E226" s="76">
        <v>48427</v>
      </c>
      <c r="F226" s="77">
        <v>3568400.0964000002</v>
      </c>
    </row>
    <row r="227" spans="1:6" s="24" customFormat="1" ht="11.25" customHeight="1" x14ac:dyDescent="0.2">
      <c r="A227" s="63" t="s">
        <v>348</v>
      </c>
      <c r="B227" s="73">
        <v>1000000</v>
      </c>
      <c r="C227" s="74">
        <v>5</v>
      </c>
      <c r="D227" s="75">
        <v>48976</v>
      </c>
      <c r="E227" s="76">
        <v>48976</v>
      </c>
      <c r="F227" s="77">
        <v>1064357.1292000001</v>
      </c>
    </row>
    <row r="228" spans="1:6" s="24" customFormat="1" ht="11.25" customHeight="1" x14ac:dyDescent="0.2">
      <c r="A228" s="63" t="s">
        <v>348</v>
      </c>
      <c r="B228" s="73">
        <v>1095000</v>
      </c>
      <c r="C228" s="74">
        <v>5</v>
      </c>
      <c r="D228" s="75">
        <v>49341</v>
      </c>
      <c r="E228" s="76">
        <v>49341</v>
      </c>
      <c r="F228" s="77">
        <v>1163559.7390000001</v>
      </c>
    </row>
    <row r="229" spans="1:6" s="24" customFormat="1" ht="11.25" customHeight="1" x14ac:dyDescent="0.2">
      <c r="A229" s="63" t="s">
        <v>348</v>
      </c>
      <c r="B229" s="73">
        <v>1150000</v>
      </c>
      <c r="C229" s="74">
        <v>4.0999999999999996</v>
      </c>
      <c r="D229" s="75">
        <v>48533</v>
      </c>
      <c r="E229" s="76">
        <v>48533</v>
      </c>
      <c r="F229" s="77">
        <v>1150000</v>
      </c>
    </row>
    <row r="230" spans="1:6" s="24" customFormat="1" ht="11.25" customHeight="1" x14ac:dyDescent="0.2">
      <c r="A230" s="63" t="s">
        <v>349</v>
      </c>
      <c r="B230" s="73">
        <v>1375000</v>
      </c>
      <c r="C230" s="74">
        <v>5</v>
      </c>
      <c r="D230" s="75">
        <v>44531</v>
      </c>
      <c r="E230" s="76">
        <v>44531</v>
      </c>
      <c r="F230" s="77">
        <v>1392016.189</v>
      </c>
    </row>
    <row r="231" spans="1:6" s="24" customFormat="1" ht="11.25" customHeight="1" x14ac:dyDescent="0.2">
      <c r="A231" s="63" t="s">
        <v>350</v>
      </c>
      <c r="B231" s="73">
        <v>1000000</v>
      </c>
      <c r="C231" s="74">
        <v>4</v>
      </c>
      <c r="D231" s="75">
        <v>46539</v>
      </c>
      <c r="E231" s="76">
        <v>46539</v>
      </c>
      <c r="F231" s="77">
        <v>1014046.0676</v>
      </c>
    </row>
    <row r="232" spans="1:6" s="24" customFormat="1" ht="11.25" customHeight="1" x14ac:dyDescent="0.2">
      <c r="A232" s="63" t="s">
        <v>351</v>
      </c>
      <c r="B232" s="73">
        <v>1675000</v>
      </c>
      <c r="C232" s="74">
        <v>3</v>
      </c>
      <c r="D232" s="75">
        <v>45717</v>
      </c>
      <c r="E232" s="76">
        <v>45717</v>
      </c>
      <c r="F232" s="77">
        <v>1667535.754</v>
      </c>
    </row>
    <row r="233" spans="1:6" s="24" customFormat="1" ht="11.25" customHeight="1" x14ac:dyDescent="0.2">
      <c r="A233" s="63" t="s">
        <v>352</v>
      </c>
      <c r="B233" s="73">
        <v>1000000</v>
      </c>
      <c r="C233" s="74">
        <v>4</v>
      </c>
      <c r="D233" s="75">
        <v>44713</v>
      </c>
      <c r="E233" s="76">
        <v>44713</v>
      </c>
      <c r="F233" s="77">
        <v>1014343.2724</v>
      </c>
    </row>
    <row r="234" spans="1:6" s="24" customFormat="1" ht="11.25" customHeight="1" x14ac:dyDescent="0.2">
      <c r="A234" s="63" t="s">
        <v>353</v>
      </c>
      <c r="B234" s="73">
        <v>2000000</v>
      </c>
      <c r="C234" s="74">
        <v>4.5</v>
      </c>
      <c r="D234" s="75">
        <v>46722</v>
      </c>
      <c r="E234" s="76">
        <v>46722</v>
      </c>
      <c r="F234" s="77">
        <v>2078680.1009</v>
      </c>
    </row>
    <row r="235" spans="1:6" s="24" customFormat="1" ht="11.25" customHeight="1" x14ac:dyDescent="0.2">
      <c r="A235" s="63" t="s">
        <v>354</v>
      </c>
      <c r="B235" s="73">
        <v>2755000</v>
      </c>
      <c r="C235" s="74">
        <v>5</v>
      </c>
      <c r="D235" s="75">
        <v>47331</v>
      </c>
      <c r="E235" s="76">
        <v>47331</v>
      </c>
      <c r="F235" s="77">
        <v>2905393.3818999999</v>
      </c>
    </row>
    <row r="236" spans="1:6" s="24" customFormat="1" ht="11.25" customHeight="1" x14ac:dyDescent="0.2">
      <c r="A236" s="63" t="s">
        <v>355</v>
      </c>
      <c r="B236" s="73">
        <v>2000000</v>
      </c>
      <c r="C236" s="74">
        <v>5</v>
      </c>
      <c r="D236" s="75">
        <v>44682</v>
      </c>
      <c r="E236" s="76">
        <v>44682</v>
      </c>
      <c r="F236" s="77">
        <v>2041501.4306000001</v>
      </c>
    </row>
    <row r="237" spans="1:6" s="24" customFormat="1" ht="11.25" customHeight="1" x14ac:dyDescent="0.2">
      <c r="A237" s="63" t="s">
        <v>356</v>
      </c>
      <c r="B237" s="73">
        <v>1045000</v>
      </c>
      <c r="C237" s="74">
        <v>5</v>
      </c>
      <c r="D237" s="75">
        <v>45092</v>
      </c>
      <c r="E237" s="76">
        <v>45092</v>
      </c>
      <c r="F237" s="77">
        <v>1101120.3104999999</v>
      </c>
    </row>
    <row r="238" spans="1:6" s="24" customFormat="1" ht="11.25" customHeight="1" x14ac:dyDescent="0.2">
      <c r="A238" s="63" t="s">
        <v>357</v>
      </c>
      <c r="B238" s="73">
        <v>5000000</v>
      </c>
      <c r="C238" s="74">
        <v>4</v>
      </c>
      <c r="D238" s="75">
        <v>45458</v>
      </c>
      <c r="E238" s="76">
        <v>45458</v>
      </c>
      <c r="F238" s="77">
        <v>5121919.5197000001</v>
      </c>
    </row>
    <row r="239" spans="1:6" s="24" customFormat="1" ht="11.25" customHeight="1" x14ac:dyDescent="0.2">
      <c r="A239" s="63" t="s">
        <v>358</v>
      </c>
      <c r="B239" s="73">
        <v>5000000</v>
      </c>
      <c r="C239" s="74">
        <v>3</v>
      </c>
      <c r="D239" s="75">
        <v>50345</v>
      </c>
      <c r="E239" s="76">
        <v>50345</v>
      </c>
      <c r="F239" s="77">
        <v>4867987.6293000001</v>
      </c>
    </row>
    <row r="240" spans="1:6" s="24" customFormat="1" ht="11.25" customHeight="1" x14ac:dyDescent="0.2">
      <c r="A240" s="63" t="s">
        <v>358</v>
      </c>
      <c r="B240" s="73">
        <v>5330000</v>
      </c>
      <c r="C240" s="74">
        <v>3</v>
      </c>
      <c r="D240" s="75">
        <v>47788</v>
      </c>
      <c r="E240" s="76">
        <v>47788</v>
      </c>
      <c r="F240" s="77">
        <v>5029834.6522000004</v>
      </c>
    </row>
    <row r="241" spans="1:6" s="24" customFormat="1" ht="11.25" customHeight="1" x14ac:dyDescent="0.2">
      <c r="A241" s="63" t="s">
        <v>359</v>
      </c>
      <c r="B241" s="73">
        <v>5000000</v>
      </c>
      <c r="C241" s="74">
        <v>4</v>
      </c>
      <c r="D241" s="75">
        <v>48745</v>
      </c>
      <c r="E241" s="76">
        <v>48745</v>
      </c>
      <c r="F241" s="77">
        <v>5085829.0685999999</v>
      </c>
    </row>
    <row r="242" spans="1:6" s="24" customFormat="1" ht="11.25" customHeight="1" x14ac:dyDescent="0.2">
      <c r="A242" s="63" t="s">
        <v>359</v>
      </c>
      <c r="B242" s="73">
        <v>5000000</v>
      </c>
      <c r="C242" s="74">
        <v>3</v>
      </c>
      <c r="D242" s="75">
        <v>49841</v>
      </c>
      <c r="E242" s="76">
        <v>49841</v>
      </c>
      <c r="F242" s="77">
        <v>4940440.3576999996</v>
      </c>
    </row>
    <row r="243" spans="1:6" s="24" customFormat="1" ht="11.25" customHeight="1" x14ac:dyDescent="0.2">
      <c r="A243" s="63" t="s">
        <v>360</v>
      </c>
      <c r="B243" s="73">
        <v>5000000</v>
      </c>
      <c r="C243" s="74">
        <v>4</v>
      </c>
      <c r="D243" s="75">
        <v>49126</v>
      </c>
      <c r="E243" s="76">
        <v>49126</v>
      </c>
      <c r="F243" s="77">
        <v>5358405.4528000001</v>
      </c>
    </row>
    <row r="244" spans="1:6" s="24" customFormat="1" ht="11.25" customHeight="1" x14ac:dyDescent="0.2">
      <c r="A244" s="63" t="s">
        <v>361</v>
      </c>
      <c r="B244" s="73">
        <v>2000000</v>
      </c>
      <c r="C244" s="74">
        <v>4</v>
      </c>
      <c r="D244" s="75">
        <v>49644</v>
      </c>
      <c r="E244" s="76">
        <v>49644</v>
      </c>
      <c r="F244" s="77">
        <v>2060613.4368</v>
      </c>
    </row>
    <row r="245" spans="1:6" s="24" customFormat="1" ht="11.25" customHeight="1" x14ac:dyDescent="0.2">
      <c r="A245" s="63" t="s">
        <v>362</v>
      </c>
      <c r="B245" s="73">
        <v>1155000</v>
      </c>
      <c r="C245" s="74">
        <v>5</v>
      </c>
      <c r="D245" s="75">
        <v>49065</v>
      </c>
      <c r="E245" s="76">
        <v>49065</v>
      </c>
      <c r="F245" s="77">
        <v>1265310.6627</v>
      </c>
    </row>
    <row r="246" spans="1:6" s="24" customFormat="1" ht="11.25" customHeight="1" x14ac:dyDescent="0.2">
      <c r="A246" s="63" t="s">
        <v>2691</v>
      </c>
      <c r="B246" s="73">
        <v>500000</v>
      </c>
      <c r="C246" s="74">
        <v>2.375</v>
      </c>
      <c r="D246" s="75">
        <v>51288</v>
      </c>
      <c r="E246" s="76">
        <v>51288</v>
      </c>
      <c r="F246" s="77">
        <v>493946.71399999998</v>
      </c>
    </row>
    <row r="247" spans="1:6" s="24" customFormat="1" ht="11.25" customHeight="1" x14ac:dyDescent="0.2">
      <c r="A247" s="63" t="s">
        <v>363</v>
      </c>
      <c r="B247" s="73">
        <v>885000</v>
      </c>
      <c r="C247" s="74">
        <v>4.0999999999999996</v>
      </c>
      <c r="D247" s="75">
        <v>48335</v>
      </c>
      <c r="E247" s="76">
        <v>48335</v>
      </c>
      <c r="F247" s="77">
        <v>885000</v>
      </c>
    </row>
    <row r="248" spans="1:6" s="24" customFormat="1" ht="11.25" customHeight="1" x14ac:dyDescent="0.2">
      <c r="A248" s="63" t="s">
        <v>363</v>
      </c>
      <c r="B248" s="73">
        <v>800000</v>
      </c>
      <c r="C248" s="74">
        <v>4.05</v>
      </c>
      <c r="D248" s="75">
        <v>47969</v>
      </c>
      <c r="E248" s="76">
        <v>47969</v>
      </c>
      <c r="F248" s="77">
        <v>800000</v>
      </c>
    </row>
    <row r="249" spans="1:6" s="24" customFormat="1" ht="11.25" customHeight="1" x14ac:dyDescent="0.2">
      <c r="A249" s="63" t="s">
        <v>364</v>
      </c>
      <c r="B249" s="73">
        <v>4430000</v>
      </c>
      <c r="C249" s="74">
        <v>4</v>
      </c>
      <c r="D249" s="75">
        <v>50740</v>
      </c>
      <c r="E249" s="76">
        <v>50740</v>
      </c>
      <c r="F249" s="77">
        <v>4615709.6962000001</v>
      </c>
    </row>
    <row r="250" spans="1:6" s="24" customFormat="1" ht="11.25" customHeight="1" x14ac:dyDescent="0.2">
      <c r="A250" s="63" t="s">
        <v>365</v>
      </c>
      <c r="B250" s="73">
        <v>1000000</v>
      </c>
      <c r="C250" s="74">
        <v>4</v>
      </c>
      <c r="D250" s="75">
        <v>44531</v>
      </c>
      <c r="E250" s="76">
        <v>44531</v>
      </c>
      <c r="F250" s="77">
        <v>1007109.8926</v>
      </c>
    </row>
    <row r="251" spans="1:6" s="24" customFormat="1" ht="11.25" customHeight="1" x14ac:dyDescent="0.2">
      <c r="A251" s="63" t="s">
        <v>365</v>
      </c>
      <c r="B251" s="73">
        <v>3455000</v>
      </c>
      <c r="C251" s="74">
        <v>3</v>
      </c>
      <c r="D251" s="75">
        <v>48914</v>
      </c>
      <c r="E251" s="76">
        <v>48914</v>
      </c>
      <c r="F251" s="77">
        <v>3455000</v>
      </c>
    </row>
    <row r="252" spans="1:6" s="24" customFormat="1" ht="11.25" customHeight="1" x14ac:dyDescent="0.2">
      <c r="A252" s="63" t="s">
        <v>365</v>
      </c>
      <c r="B252" s="73">
        <v>1985000</v>
      </c>
      <c r="C252" s="74">
        <v>3</v>
      </c>
      <c r="D252" s="75">
        <v>51105</v>
      </c>
      <c r="E252" s="76">
        <v>51105</v>
      </c>
      <c r="F252" s="77">
        <v>1966598.5133</v>
      </c>
    </row>
    <row r="253" spans="1:6" s="24" customFormat="1" ht="11.25" customHeight="1" x14ac:dyDescent="0.2">
      <c r="A253" s="63" t="s">
        <v>366</v>
      </c>
      <c r="B253" s="73">
        <v>1940000</v>
      </c>
      <c r="C253" s="74">
        <v>3.5</v>
      </c>
      <c r="D253" s="75">
        <v>48366</v>
      </c>
      <c r="E253" s="76">
        <v>48366</v>
      </c>
      <c r="F253" s="77">
        <v>1911015.5515000001</v>
      </c>
    </row>
    <row r="254" spans="1:6" s="24" customFormat="1" ht="11.25" customHeight="1" x14ac:dyDescent="0.2">
      <c r="A254" s="63" t="s">
        <v>366</v>
      </c>
      <c r="B254" s="73">
        <v>1555000</v>
      </c>
      <c r="C254" s="74">
        <v>3.5</v>
      </c>
      <c r="D254" s="75">
        <v>48731</v>
      </c>
      <c r="E254" s="76">
        <v>48731</v>
      </c>
      <c r="F254" s="77">
        <v>1521226.5696</v>
      </c>
    </row>
    <row r="255" spans="1:6" s="24" customFormat="1" ht="11.25" customHeight="1" x14ac:dyDescent="0.2">
      <c r="A255" s="63" t="s">
        <v>2146</v>
      </c>
      <c r="B255" s="73">
        <v>1185000</v>
      </c>
      <c r="C255" s="74">
        <v>3</v>
      </c>
      <c r="D255" s="75">
        <v>50922</v>
      </c>
      <c r="E255" s="76">
        <v>50922</v>
      </c>
      <c r="F255" s="77">
        <v>1182375.0126</v>
      </c>
    </row>
    <row r="256" spans="1:6" s="24" customFormat="1" ht="11.25" customHeight="1" x14ac:dyDescent="0.2">
      <c r="A256" s="63" t="s">
        <v>367</v>
      </c>
      <c r="B256" s="73">
        <v>1000000</v>
      </c>
      <c r="C256" s="74">
        <v>4</v>
      </c>
      <c r="D256" s="75">
        <v>48792</v>
      </c>
      <c r="E256" s="76">
        <v>48792</v>
      </c>
      <c r="F256" s="77">
        <v>1024558.7985</v>
      </c>
    </row>
    <row r="257" spans="1:6" s="24" customFormat="1" ht="11.25" customHeight="1" x14ac:dyDescent="0.2">
      <c r="A257" s="63" t="s">
        <v>935</v>
      </c>
      <c r="B257" s="73">
        <v>1625000</v>
      </c>
      <c r="C257" s="74">
        <v>4.125</v>
      </c>
      <c r="D257" s="75">
        <v>49096</v>
      </c>
      <c r="E257" s="76">
        <v>49096</v>
      </c>
      <c r="F257" s="77">
        <v>1625000</v>
      </c>
    </row>
    <row r="258" spans="1:6" s="24" customFormat="1" ht="11.25" customHeight="1" x14ac:dyDescent="0.2">
      <c r="A258" s="63" t="s">
        <v>368</v>
      </c>
      <c r="B258" s="73">
        <v>1960000</v>
      </c>
      <c r="C258" s="74">
        <v>3.375</v>
      </c>
      <c r="D258" s="75">
        <v>49096</v>
      </c>
      <c r="E258" s="76">
        <v>49096</v>
      </c>
      <c r="F258" s="77">
        <v>1918764.5551</v>
      </c>
    </row>
    <row r="259" spans="1:6" s="24" customFormat="1" ht="11.25" customHeight="1" x14ac:dyDescent="0.2">
      <c r="A259" s="63" t="s">
        <v>368</v>
      </c>
      <c r="B259" s="73">
        <v>3000000</v>
      </c>
      <c r="C259" s="74">
        <v>4</v>
      </c>
      <c r="D259" s="75">
        <v>50192</v>
      </c>
      <c r="E259" s="76">
        <v>50192</v>
      </c>
      <c r="F259" s="77">
        <v>3013328.9235</v>
      </c>
    </row>
    <row r="260" spans="1:6" s="24" customFormat="1" ht="11.25" customHeight="1" x14ac:dyDescent="0.2">
      <c r="A260" s="63" t="s">
        <v>369</v>
      </c>
      <c r="B260" s="73">
        <v>1235000</v>
      </c>
      <c r="C260" s="74">
        <v>5</v>
      </c>
      <c r="D260" s="75">
        <v>44972</v>
      </c>
      <c r="E260" s="76">
        <v>44972</v>
      </c>
      <c r="F260" s="77">
        <v>1249155.5593000001</v>
      </c>
    </row>
    <row r="261" spans="1:6" s="24" customFormat="1" ht="11.25" customHeight="1" x14ac:dyDescent="0.2">
      <c r="A261" s="63" t="s">
        <v>369</v>
      </c>
      <c r="B261" s="73">
        <v>2045000</v>
      </c>
      <c r="C261" s="74">
        <v>3</v>
      </c>
      <c r="D261" s="75">
        <v>50086</v>
      </c>
      <c r="E261" s="76">
        <v>50086</v>
      </c>
      <c r="F261" s="77">
        <v>2032393.6783</v>
      </c>
    </row>
    <row r="262" spans="1:6" s="24" customFormat="1" ht="11.25" customHeight="1" x14ac:dyDescent="0.2">
      <c r="A262" s="63" t="s">
        <v>369</v>
      </c>
      <c r="B262" s="73">
        <v>2000000</v>
      </c>
      <c r="C262" s="74">
        <v>3</v>
      </c>
      <c r="D262" s="75">
        <v>49720</v>
      </c>
      <c r="E262" s="76">
        <v>49720</v>
      </c>
      <c r="F262" s="77">
        <v>2000000</v>
      </c>
    </row>
    <row r="263" spans="1:6" s="24" customFormat="1" ht="11.25" customHeight="1" x14ac:dyDescent="0.2">
      <c r="A263" s="63" t="s">
        <v>370</v>
      </c>
      <c r="B263" s="73">
        <v>2110000</v>
      </c>
      <c r="C263" s="74">
        <v>4</v>
      </c>
      <c r="D263" s="75">
        <v>48611</v>
      </c>
      <c r="E263" s="76">
        <v>48611</v>
      </c>
      <c r="F263" s="77">
        <v>2200001.1527999998</v>
      </c>
    </row>
    <row r="264" spans="1:6" s="24" customFormat="1" ht="11.25" customHeight="1" x14ac:dyDescent="0.2">
      <c r="A264" s="63" t="s">
        <v>371</v>
      </c>
      <c r="B264" s="73">
        <v>1685000</v>
      </c>
      <c r="C264" s="74">
        <v>4</v>
      </c>
      <c r="D264" s="75">
        <v>47284</v>
      </c>
      <c r="E264" s="76">
        <v>47284</v>
      </c>
      <c r="F264" s="77">
        <v>1741704.3940999999</v>
      </c>
    </row>
    <row r="265" spans="1:6" s="24" customFormat="1" ht="11.25" customHeight="1" x14ac:dyDescent="0.2">
      <c r="A265" s="63" t="s">
        <v>372</v>
      </c>
      <c r="B265" s="73">
        <v>2065000</v>
      </c>
      <c r="C265" s="74">
        <v>4</v>
      </c>
      <c r="D265" s="75">
        <v>45261</v>
      </c>
      <c r="E265" s="76">
        <v>45261</v>
      </c>
      <c r="F265" s="77">
        <v>2112801.5081000002</v>
      </c>
    </row>
    <row r="266" spans="1:6" s="24" customFormat="1" ht="11.25" customHeight="1" x14ac:dyDescent="0.2">
      <c r="A266" s="63" t="s">
        <v>372</v>
      </c>
      <c r="B266" s="73">
        <v>1000000</v>
      </c>
      <c r="C266" s="74">
        <v>4</v>
      </c>
      <c r="D266" s="75">
        <v>49279</v>
      </c>
      <c r="E266" s="76">
        <v>49279</v>
      </c>
      <c r="F266" s="77">
        <v>1026545.7788</v>
      </c>
    </row>
    <row r="267" spans="1:6" s="24" customFormat="1" ht="11.25" customHeight="1" x14ac:dyDescent="0.2">
      <c r="A267" s="63" t="s">
        <v>373</v>
      </c>
      <c r="B267" s="73">
        <v>1665000</v>
      </c>
      <c r="C267" s="74">
        <v>3.125</v>
      </c>
      <c r="D267" s="75">
        <v>47178</v>
      </c>
      <c r="E267" s="76">
        <v>47178</v>
      </c>
      <c r="F267" s="77">
        <v>1646543.8491</v>
      </c>
    </row>
    <row r="268" spans="1:6" s="24" customFormat="1" ht="11.25" customHeight="1" x14ac:dyDescent="0.2">
      <c r="A268" s="63" t="s">
        <v>2390</v>
      </c>
      <c r="B268" s="73">
        <v>520000</v>
      </c>
      <c r="C268" s="74">
        <v>3</v>
      </c>
      <c r="D268" s="75">
        <v>50740</v>
      </c>
      <c r="E268" s="76">
        <v>50740</v>
      </c>
      <c r="F268" s="77">
        <v>520000</v>
      </c>
    </row>
    <row r="269" spans="1:6" s="24" customFormat="1" ht="11.25" customHeight="1" x14ac:dyDescent="0.2">
      <c r="A269" s="63" t="s">
        <v>374</v>
      </c>
      <c r="B269" s="73">
        <v>1000000</v>
      </c>
      <c r="C269" s="74">
        <v>5</v>
      </c>
      <c r="D269" s="75">
        <v>49628</v>
      </c>
      <c r="E269" s="76">
        <v>49628</v>
      </c>
      <c r="F269" s="77">
        <v>1078902.7737</v>
      </c>
    </row>
    <row r="270" spans="1:6" s="24" customFormat="1" ht="11.25" customHeight="1" x14ac:dyDescent="0.2">
      <c r="A270" s="63" t="s">
        <v>375</v>
      </c>
      <c r="B270" s="73">
        <v>1000000</v>
      </c>
      <c r="C270" s="74">
        <v>3.125</v>
      </c>
      <c r="D270" s="75">
        <v>48914</v>
      </c>
      <c r="E270" s="76">
        <v>48914</v>
      </c>
      <c r="F270" s="77">
        <v>989335.03619999997</v>
      </c>
    </row>
    <row r="271" spans="1:6" s="24" customFormat="1" ht="11.25" customHeight="1" x14ac:dyDescent="0.2">
      <c r="A271" s="63" t="s">
        <v>2011</v>
      </c>
      <c r="B271" s="73">
        <v>3000000</v>
      </c>
      <c r="C271" s="74">
        <v>4</v>
      </c>
      <c r="D271" s="75">
        <v>49675</v>
      </c>
      <c r="E271" s="76">
        <v>49675</v>
      </c>
      <c r="F271" s="77">
        <v>3096017.5921</v>
      </c>
    </row>
    <row r="272" spans="1:6" s="24" customFormat="1" ht="11.25" customHeight="1" x14ac:dyDescent="0.2">
      <c r="A272" s="63" t="s">
        <v>376</v>
      </c>
      <c r="B272" s="73">
        <v>1700000</v>
      </c>
      <c r="C272" s="74">
        <v>5</v>
      </c>
      <c r="D272" s="75">
        <v>48928</v>
      </c>
      <c r="E272" s="76">
        <v>48928</v>
      </c>
      <c r="F272" s="77">
        <v>1855607.0939</v>
      </c>
    </row>
    <row r="273" spans="1:6" s="24" customFormat="1" ht="11.25" customHeight="1" x14ac:dyDescent="0.2">
      <c r="A273" s="63" t="s">
        <v>2391</v>
      </c>
      <c r="B273" s="73">
        <v>2460000</v>
      </c>
      <c r="C273" s="74">
        <v>5</v>
      </c>
      <c r="D273" s="75">
        <v>50375</v>
      </c>
      <c r="E273" s="76">
        <v>50375</v>
      </c>
      <c r="F273" s="77">
        <v>2973294.4092000001</v>
      </c>
    </row>
    <row r="274" spans="1:6" s="24" customFormat="1" ht="11.25" customHeight="1" x14ac:dyDescent="0.2">
      <c r="A274" s="63" t="s">
        <v>2692</v>
      </c>
      <c r="B274" s="73">
        <v>1565000</v>
      </c>
      <c r="C274" s="74">
        <v>2.25</v>
      </c>
      <c r="D274" s="75">
        <v>51105</v>
      </c>
      <c r="E274" s="76">
        <v>51105</v>
      </c>
      <c r="F274" s="77">
        <v>1523413.8219999999</v>
      </c>
    </row>
    <row r="275" spans="1:6" s="24" customFormat="1" ht="11.25" customHeight="1" x14ac:dyDescent="0.2">
      <c r="A275" s="63" t="s">
        <v>2392</v>
      </c>
      <c r="B275" s="73">
        <v>1930000</v>
      </c>
      <c r="C275" s="74">
        <v>3</v>
      </c>
      <c r="D275" s="75">
        <v>49324</v>
      </c>
      <c r="E275" s="76">
        <v>49324</v>
      </c>
      <c r="F275" s="77">
        <v>1887894.2243999999</v>
      </c>
    </row>
    <row r="276" spans="1:6" s="24" customFormat="1" ht="11.25" customHeight="1" x14ac:dyDescent="0.2">
      <c r="A276" s="63" t="s">
        <v>2393</v>
      </c>
      <c r="B276" s="73">
        <v>2500000</v>
      </c>
      <c r="C276" s="74">
        <v>4</v>
      </c>
      <c r="D276" s="75">
        <v>50375</v>
      </c>
      <c r="E276" s="76">
        <v>50375</v>
      </c>
      <c r="F276" s="77">
        <v>2665134.4928000001</v>
      </c>
    </row>
    <row r="277" spans="1:6" s="24" customFormat="1" ht="11.25" customHeight="1" x14ac:dyDescent="0.2">
      <c r="A277" s="63" t="s">
        <v>2394</v>
      </c>
      <c r="B277" s="73">
        <v>4000000</v>
      </c>
      <c r="C277" s="74">
        <v>4</v>
      </c>
      <c r="D277" s="75">
        <v>50375</v>
      </c>
      <c r="E277" s="76">
        <v>50375</v>
      </c>
      <c r="F277" s="77">
        <v>4332742.32</v>
      </c>
    </row>
    <row r="278" spans="1:6" s="24" customFormat="1" ht="11.25" customHeight="1" x14ac:dyDescent="0.2">
      <c r="A278" s="63" t="s">
        <v>2051</v>
      </c>
      <c r="B278" s="73">
        <v>3870000</v>
      </c>
      <c r="C278" s="74">
        <v>4</v>
      </c>
      <c r="D278" s="75">
        <v>50632</v>
      </c>
      <c r="E278" s="76">
        <v>50632</v>
      </c>
      <c r="F278" s="77">
        <v>4157855.5310999998</v>
      </c>
    </row>
    <row r="279" spans="1:6" s="24" customFormat="1" ht="11.25" customHeight="1" x14ac:dyDescent="0.2">
      <c r="A279" s="63" t="s">
        <v>377</v>
      </c>
      <c r="B279" s="73">
        <v>3000000</v>
      </c>
      <c r="C279" s="74">
        <v>4.45</v>
      </c>
      <c r="D279" s="75">
        <v>50161</v>
      </c>
      <c r="E279" s="76">
        <v>50161</v>
      </c>
      <c r="F279" s="77">
        <v>3003673.2958</v>
      </c>
    </row>
    <row r="280" spans="1:6" s="24" customFormat="1" ht="11.25" customHeight="1" x14ac:dyDescent="0.2">
      <c r="A280" s="63" t="s">
        <v>377</v>
      </c>
      <c r="B280" s="73">
        <v>1250000</v>
      </c>
      <c r="C280" s="74">
        <v>5.0999999999999996</v>
      </c>
      <c r="D280" s="75">
        <v>48335</v>
      </c>
      <c r="E280" s="76">
        <v>48335</v>
      </c>
      <c r="F280" s="77">
        <v>1250000</v>
      </c>
    </row>
    <row r="281" spans="1:6" s="24" customFormat="1" ht="11.25" customHeight="1" x14ac:dyDescent="0.2">
      <c r="A281" s="63" t="s">
        <v>377</v>
      </c>
      <c r="B281" s="73">
        <v>1500000</v>
      </c>
      <c r="C281" s="74">
        <v>4.95</v>
      </c>
      <c r="D281" s="75">
        <v>49796</v>
      </c>
      <c r="E281" s="76">
        <v>49796</v>
      </c>
      <c r="F281" s="77">
        <v>1500000</v>
      </c>
    </row>
    <row r="282" spans="1:6" s="24" customFormat="1" ht="11.25" customHeight="1" x14ac:dyDescent="0.2">
      <c r="A282" s="63" t="s">
        <v>378</v>
      </c>
      <c r="B282" s="73">
        <v>2005000</v>
      </c>
      <c r="C282" s="74">
        <v>3.125</v>
      </c>
      <c r="D282" s="75">
        <v>50618</v>
      </c>
      <c r="E282" s="76">
        <v>50618</v>
      </c>
      <c r="F282" s="77">
        <v>1977518.2046000001</v>
      </c>
    </row>
    <row r="283" spans="1:6" s="24" customFormat="1" ht="11.25" customHeight="1" x14ac:dyDescent="0.2">
      <c r="A283" s="63" t="s">
        <v>379</v>
      </c>
      <c r="B283" s="73">
        <v>1140000</v>
      </c>
      <c r="C283" s="74">
        <v>4</v>
      </c>
      <c r="D283" s="75">
        <v>47574</v>
      </c>
      <c r="E283" s="76">
        <v>47574</v>
      </c>
      <c r="F283" s="77">
        <v>1148679.9238</v>
      </c>
    </row>
    <row r="284" spans="1:6" s="24" customFormat="1" ht="11.25" customHeight="1" x14ac:dyDescent="0.2">
      <c r="A284" s="63" t="s">
        <v>379</v>
      </c>
      <c r="B284" s="73">
        <v>1095000</v>
      </c>
      <c r="C284" s="74">
        <v>3.6</v>
      </c>
      <c r="D284" s="75">
        <v>47209</v>
      </c>
      <c r="E284" s="76">
        <v>47209</v>
      </c>
      <c r="F284" s="77">
        <v>1087727.1979</v>
      </c>
    </row>
    <row r="285" spans="1:6" s="24" customFormat="1" ht="11.25" customHeight="1" x14ac:dyDescent="0.2">
      <c r="A285" s="63" t="s">
        <v>380</v>
      </c>
      <c r="B285" s="73">
        <v>450000</v>
      </c>
      <c r="C285" s="74">
        <v>5</v>
      </c>
      <c r="D285" s="75">
        <v>50284</v>
      </c>
      <c r="E285" s="76">
        <v>50284</v>
      </c>
      <c r="F285" s="77">
        <v>486162.63799999998</v>
      </c>
    </row>
    <row r="286" spans="1:6" s="24" customFormat="1" ht="11.25" customHeight="1" x14ac:dyDescent="0.2">
      <c r="A286" s="63" t="s">
        <v>381</v>
      </c>
      <c r="B286" s="73">
        <v>1110000</v>
      </c>
      <c r="C286" s="74">
        <v>5</v>
      </c>
      <c r="D286" s="75">
        <v>45092</v>
      </c>
      <c r="E286" s="76">
        <v>45092</v>
      </c>
      <c r="F286" s="77">
        <v>1136965.7879000001</v>
      </c>
    </row>
    <row r="287" spans="1:6" s="24" customFormat="1" ht="11.25" customHeight="1" x14ac:dyDescent="0.2">
      <c r="A287" s="63" t="s">
        <v>2693</v>
      </c>
      <c r="B287" s="73">
        <v>1500000</v>
      </c>
      <c r="C287" s="74">
        <v>4</v>
      </c>
      <c r="D287" s="75">
        <v>51471</v>
      </c>
      <c r="E287" s="76">
        <v>51471</v>
      </c>
      <c r="F287" s="77">
        <v>1728447.6975</v>
      </c>
    </row>
    <row r="288" spans="1:6" s="24" customFormat="1" ht="11.25" customHeight="1" x14ac:dyDescent="0.2">
      <c r="A288" s="63" t="s">
        <v>382</v>
      </c>
      <c r="B288" s="73">
        <v>1000000</v>
      </c>
      <c r="C288" s="74">
        <v>3.25</v>
      </c>
      <c r="D288" s="75">
        <v>48761</v>
      </c>
      <c r="E288" s="76">
        <v>48761</v>
      </c>
      <c r="F288" s="77">
        <v>998981.54339999997</v>
      </c>
    </row>
    <row r="289" spans="1:6" s="24" customFormat="1" ht="11.25" customHeight="1" x14ac:dyDescent="0.2">
      <c r="A289" s="63" t="s">
        <v>383</v>
      </c>
      <c r="B289" s="73">
        <v>1800000</v>
      </c>
      <c r="C289" s="74">
        <v>3.5</v>
      </c>
      <c r="D289" s="75">
        <v>50010</v>
      </c>
      <c r="E289" s="76">
        <v>50010</v>
      </c>
      <c r="F289" s="77">
        <v>1778720.89</v>
      </c>
    </row>
    <row r="290" spans="1:6" s="24" customFormat="1" ht="11.25" customHeight="1" x14ac:dyDescent="0.2">
      <c r="A290" s="63" t="s">
        <v>384</v>
      </c>
      <c r="B290" s="73">
        <v>3800000</v>
      </c>
      <c r="C290" s="74">
        <v>3.4</v>
      </c>
      <c r="D290" s="75">
        <v>47894</v>
      </c>
      <c r="E290" s="76">
        <v>47894</v>
      </c>
      <c r="F290" s="77">
        <v>3803795.4989999998</v>
      </c>
    </row>
    <row r="291" spans="1:6" s="24" customFormat="1" ht="11.25" customHeight="1" x14ac:dyDescent="0.2">
      <c r="A291" s="63" t="s">
        <v>384</v>
      </c>
      <c r="B291" s="73">
        <v>4010000</v>
      </c>
      <c r="C291" s="74">
        <v>4</v>
      </c>
      <c r="D291" s="75">
        <v>48990</v>
      </c>
      <c r="E291" s="76">
        <v>48990</v>
      </c>
      <c r="F291" s="77">
        <v>4210108.3987999996</v>
      </c>
    </row>
    <row r="292" spans="1:6" s="24" customFormat="1" ht="11.25" customHeight="1" x14ac:dyDescent="0.2">
      <c r="A292" s="63" t="s">
        <v>385</v>
      </c>
      <c r="B292" s="73">
        <v>4000000</v>
      </c>
      <c r="C292" s="74">
        <v>3.25</v>
      </c>
      <c r="D292" s="75">
        <v>50236</v>
      </c>
      <c r="E292" s="76">
        <v>50236</v>
      </c>
      <c r="F292" s="77">
        <v>3902452.0748999999</v>
      </c>
    </row>
    <row r="293" spans="1:6" s="24" customFormat="1" ht="11.25" customHeight="1" x14ac:dyDescent="0.2">
      <c r="A293" s="63" t="s">
        <v>385</v>
      </c>
      <c r="B293" s="73">
        <v>600000</v>
      </c>
      <c r="C293" s="74">
        <v>3</v>
      </c>
      <c r="D293" s="75">
        <v>47209</v>
      </c>
      <c r="E293" s="76">
        <v>47209</v>
      </c>
      <c r="F293" s="77">
        <v>595494.71779999998</v>
      </c>
    </row>
    <row r="294" spans="1:6" s="24" customFormat="1" ht="11.25" customHeight="1" x14ac:dyDescent="0.2">
      <c r="A294" s="63" t="s">
        <v>2052</v>
      </c>
      <c r="B294" s="73">
        <v>5000000</v>
      </c>
      <c r="C294" s="74">
        <v>3</v>
      </c>
      <c r="D294" s="75">
        <v>50086</v>
      </c>
      <c r="E294" s="76">
        <v>50086</v>
      </c>
      <c r="F294" s="77">
        <v>4932070.1238000002</v>
      </c>
    </row>
    <row r="295" spans="1:6" s="24" customFormat="1" ht="11.25" customHeight="1" x14ac:dyDescent="0.2">
      <c r="A295" s="63" t="s">
        <v>386</v>
      </c>
      <c r="B295" s="73">
        <v>1230000</v>
      </c>
      <c r="C295" s="74">
        <v>3</v>
      </c>
      <c r="D295" s="75">
        <v>47270</v>
      </c>
      <c r="E295" s="76">
        <v>47270</v>
      </c>
      <c r="F295" s="77">
        <v>1211256.2811</v>
      </c>
    </row>
    <row r="296" spans="1:6" s="24" customFormat="1" ht="11.25" customHeight="1" x14ac:dyDescent="0.2">
      <c r="A296" s="63" t="s">
        <v>386</v>
      </c>
      <c r="B296" s="73">
        <v>1545000</v>
      </c>
      <c r="C296" s="74">
        <v>3.375</v>
      </c>
      <c r="D296" s="75">
        <v>46539</v>
      </c>
      <c r="E296" s="76">
        <v>46539</v>
      </c>
      <c r="F296" s="77">
        <v>1539728.3721</v>
      </c>
    </row>
    <row r="297" spans="1:6" s="24" customFormat="1" ht="11.25" customHeight="1" x14ac:dyDescent="0.2">
      <c r="A297" s="63" t="s">
        <v>386</v>
      </c>
      <c r="B297" s="73">
        <v>1180000</v>
      </c>
      <c r="C297" s="74">
        <v>3</v>
      </c>
      <c r="D297" s="75">
        <v>46905</v>
      </c>
      <c r="E297" s="76">
        <v>46905</v>
      </c>
      <c r="F297" s="77">
        <v>1169903.0788</v>
      </c>
    </row>
    <row r="298" spans="1:6" s="24" customFormat="1" ht="11.25" customHeight="1" x14ac:dyDescent="0.2">
      <c r="A298" s="63" t="s">
        <v>387</v>
      </c>
      <c r="B298" s="73">
        <v>5800000</v>
      </c>
      <c r="C298" s="74">
        <v>3.375</v>
      </c>
      <c r="D298" s="75">
        <v>49461</v>
      </c>
      <c r="E298" s="76">
        <v>49461</v>
      </c>
      <c r="F298" s="77">
        <v>5720863.5454000002</v>
      </c>
    </row>
    <row r="299" spans="1:6" s="24" customFormat="1" ht="11.25" customHeight="1" x14ac:dyDescent="0.2">
      <c r="A299" s="63" t="s">
        <v>1904</v>
      </c>
      <c r="B299" s="73">
        <v>500000</v>
      </c>
      <c r="C299" s="74">
        <v>4.125</v>
      </c>
      <c r="D299" s="75">
        <v>47969</v>
      </c>
      <c r="E299" s="76">
        <v>47969</v>
      </c>
      <c r="F299" s="77">
        <v>504930.4656</v>
      </c>
    </row>
    <row r="300" spans="1:6" s="24" customFormat="1" ht="11.25" customHeight="1" x14ac:dyDescent="0.2">
      <c r="A300" s="63" t="s">
        <v>1946</v>
      </c>
      <c r="B300" s="73">
        <v>1225000</v>
      </c>
      <c r="C300" s="74">
        <v>4</v>
      </c>
      <c r="D300" s="75">
        <v>49035</v>
      </c>
      <c r="E300" s="76">
        <v>49035</v>
      </c>
      <c r="F300" s="77">
        <v>1242361.6224</v>
      </c>
    </row>
    <row r="301" spans="1:6" s="24" customFormat="1" ht="11.25" customHeight="1" x14ac:dyDescent="0.2">
      <c r="A301" s="63" t="s">
        <v>1946</v>
      </c>
      <c r="B301" s="73">
        <v>1150000</v>
      </c>
      <c r="C301" s="74">
        <v>4</v>
      </c>
      <c r="D301" s="75">
        <v>49400</v>
      </c>
      <c r="E301" s="76">
        <v>49400</v>
      </c>
      <c r="F301" s="77">
        <v>1159467.9341</v>
      </c>
    </row>
    <row r="302" spans="1:6" s="24" customFormat="1" ht="11.25" customHeight="1" x14ac:dyDescent="0.2">
      <c r="A302" s="63" t="s">
        <v>388</v>
      </c>
      <c r="B302" s="73">
        <v>3585000</v>
      </c>
      <c r="C302" s="74">
        <v>3.5</v>
      </c>
      <c r="D302" s="75">
        <v>49400</v>
      </c>
      <c r="E302" s="76">
        <v>49400</v>
      </c>
      <c r="F302" s="77">
        <v>3527376.5290999999</v>
      </c>
    </row>
    <row r="303" spans="1:6" s="24" customFormat="1" ht="11.25" customHeight="1" x14ac:dyDescent="0.2">
      <c r="A303" s="63" t="s">
        <v>389</v>
      </c>
      <c r="B303" s="73">
        <v>3355000</v>
      </c>
      <c r="C303" s="74">
        <v>3.55</v>
      </c>
      <c r="D303" s="75">
        <v>48611</v>
      </c>
      <c r="E303" s="76">
        <v>48611</v>
      </c>
      <c r="F303" s="77">
        <v>3355000</v>
      </c>
    </row>
    <row r="304" spans="1:6" s="24" customFormat="1" ht="11.25" customHeight="1" x14ac:dyDescent="0.2">
      <c r="A304" s="63" t="s">
        <v>389</v>
      </c>
      <c r="B304" s="73">
        <v>2250000</v>
      </c>
      <c r="C304" s="74">
        <v>3</v>
      </c>
      <c r="D304" s="75">
        <v>49706</v>
      </c>
      <c r="E304" s="76">
        <v>49706</v>
      </c>
      <c r="F304" s="77">
        <v>2228880.9556</v>
      </c>
    </row>
    <row r="305" spans="1:6" s="24" customFormat="1" ht="11.25" customHeight="1" x14ac:dyDescent="0.2">
      <c r="A305" s="63" t="s">
        <v>390</v>
      </c>
      <c r="B305" s="73">
        <v>2680000</v>
      </c>
      <c r="C305" s="74">
        <v>4</v>
      </c>
      <c r="D305" s="75">
        <v>44972</v>
      </c>
      <c r="E305" s="76">
        <v>44972</v>
      </c>
      <c r="F305" s="77">
        <v>2762198.1384999999</v>
      </c>
    </row>
    <row r="306" spans="1:6" s="24" customFormat="1" ht="11.25" customHeight="1" x14ac:dyDescent="0.2">
      <c r="A306" s="63" t="s">
        <v>391</v>
      </c>
      <c r="B306" s="73">
        <v>2465000</v>
      </c>
      <c r="C306" s="74">
        <v>5</v>
      </c>
      <c r="D306" s="75">
        <v>44423</v>
      </c>
      <c r="E306" s="76">
        <v>44423</v>
      </c>
      <c r="F306" s="77">
        <v>2465000</v>
      </c>
    </row>
    <row r="307" spans="1:6" s="24" customFormat="1" ht="11.25" customHeight="1" x14ac:dyDescent="0.2">
      <c r="A307" s="63" t="s">
        <v>392</v>
      </c>
      <c r="B307" s="73">
        <v>2000000</v>
      </c>
      <c r="C307" s="74">
        <v>3.5</v>
      </c>
      <c r="D307" s="75">
        <v>47088</v>
      </c>
      <c r="E307" s="76">
        <v>47088</v>
      </c>
      <c r="F307" s="77">
        <v>2017998.9025000001</v>
      </c>
    </row>
    <row r="308" spans="1:6" s="24" customFormat="1" ht="11.25" customHeight="1" x14ac:dyDescent="0.2">
      <c r="A308" s="63" t="s">
        <v>2147</v>
      </c>
      <c r="B308" s="73">
        <v>1000000</v>
      </c>
      <c r="C308" s="74">
        <v>3</v>
      </c>
      <c r="D308" s="75">
        <v>50983</v>
      </c>
      <c r="E308" s="76">
        <v>50983</v>
      </c>
      <c r="F308" s="77">
        <v>1015944.8712000001</v>
      </c>
    </row>
    <row r="309" spans="1:6" s="24" customFormat="1" ht="11.25" customHeight="1" x14ac:dyDescent="0.2">
      <c r="A309" s="63" t="s">
        <v>2147</v>
      </c>
      <c r="B309" s="73">
        <v>950000</v>
      </c>
      <c r="C309" s="74">
        <v>3</v>
      </c>
      <c r="D309" s="75">
        <v>50618</v>
      </c>
      <c r="E309" s="76">
        <v>50618</v>
      </c>
      <c r="F309" s="77">
        <v>967915.93030000001</v>
      </c>
    </row>
    <row r="310" spans="1:6" s="24" customFormat="1" ht="11.25" customHeight="1" x14ac:dyDescent="0.2">
      <c r="A310" s="63" t="s">
        <v>393</v>
      </c>
      <c r="B310" s="73">
        <v>2435000</v>
      </c>
      <c r="C310" s="74">
        <v>3</v>
      </c>
      <c r="D310" s="75">
        <v>49096</v>
      </c>
      <c r="E310" s="76">
        <v>49096</v>
      </c>
      <c r="F310" s="77">
        <v>2403480.8237000001</v>
      </c>
    </row>
    <row r="311" spans="1:6" s="24" customFormat="1" ht="11.25" customHeight="1" x14ac:dyDescent="0.2">
      <c r="A311" s="63" t="s">
        <v>394</v>
      </c>
      <c r="B311" s="73">
        <v>2000000</v>
      </c>
      <c r="C311" s="74">
        <v>5</v>
      </c>
      <c r="D311" s="75">
        <v>45823</v>
      </c>
      <c r="E311" s="76">
        <v>45823</v>
      </c>
      <c r="F311" s="77">
        <v>2066548.6801</v>
      </c>
    </row>
    <row r="312" spans="1:6" s="24" customFormat="1" ht="11.25" customHeight="1" x14ac:dyDescent="0.2">
      <c r="A312" s="63" t="s">
        <v>395</v>
      </c>
      <c r="B312" s="73">
        <v>1250000</v>
      </c>
      <c r="C312" s="74">
        <v>3.125</v>
      </c>
      <c r="D312" s="75">
        <v>49065</v>
      </c>
      <c r="E312" s="76">
        <v>49065</v>
      </c>
      <c r="F312" s="77">
        <v>1237570.8998</v>
      </c>
    </row>
    <row r="313" spans="1:6" s="24" customFormat="1" ht="11.25" customHeight="1" x14ac:dyDescent="0.2">
      <c r="A313" s="63" t="s">
        <v>244</v>
      </c>
      <c r="B313" s="73">
        <v>4200000</v>
      </c>
      <c r="C313" s="74">
        <v>4</v>
      </c>
      <c r="D313" s="75">
        <v>49827</v>
      </c>
      <c r="E313" s="76">
        <v>49827</v>
      </c>
      <c r="F313" s="77">
        <v>4359199.6723999996</v>
      </c>
    </row>
    <row r="314" spans="1:6" s="24" customFormat="1" ht="11.25" customHeight="1" x14ac:dyDescent="0.2">
      <c r="A314" s="63" t="s">
        <v>244</v>
      </c>
      <c r="B314" s="73">
        <v>2000000</v>
      </c>
      <c r="C314" s="74">
        <v>5</v>
      </c>
      <c r="D314" s="75">
        <v>49461</v>
      </c>
      <c r="E314" s="76">
        <v>49461</v>
      </c>
      <c r="F314" s="77">
        <v>2148999.1800000002</v>
      </c>
    </row>
    <row r="315" spans="1:6" s="24" customFormat="1" ht="11.25" customHeight="1" x14ac:dyDescent="0.2">
      <c r="A315" s="63" t="s">
        <v>396</v>
      </c>
      <c r="B315" s="73">
        <v>2000000</v>
      </c>
      <c r="C315" s="74">
        <v>4</v>
      </c>
      <c r="D315" s="75">
        <v>45352</v>
      </c>
      <c r="E315" s="76">
        <v>45352</v>
      </c>
      <c r="F315" s="77">
        <v>2040625.1498</v>
      </c>
    </row>
    <row r="316" spans="1:6" s="24" customFormat="1" ht="11.25" customHeight="1" x14ac:dyDescent="0.2">
      <c r="A316" s="63" t="s">
        <v>2012</v>
      </c>
      <c r="B316" s="73">
        <v>1000000</v>
      </c>
      <c r="C316" s="74">
        <v>4</v>
      </c>
      <c r="D316" s="75">
        <v>50024</v>
      </c>
      <c r="E316" s="76">
        <v>50024</v>
      </c>
      <c r="F316" s="77">
        <v>1046549.5391000001</v>
      </c>
    </row>
    <row r="317" spans="1:6" s="24" customFormat="1" ht="11.25" customHeight="1" x14ac:dyDescent="0.2">
      <c r="A317" s="63" t="s">
        <v>397</v>
      </c>
      <c r="B317" s="73">
        <v>2000000</v>
      </c>
      <c r="C317" s="74">
        <v>3</v>
      </c>
      <c r="D317" s="75">
        <v>48823</v>
      </c>
      <c r="E317" s="76">
        <v>48823</v>
      </c>
      <c r="F317" s="77">
        <v>2000000</v>
      </c>
    </row>
    <row r="318" spans="1:6" s="24" customFormat="1" ht="11.25" customHeight="1" x14ac:dyDescent="0.2">
      <c r="A318" s="63" t="s">
        <v>398</v>
      </c>
      <c r="B318" s="73">
        <v>8305000</v>
      </c>
      <c r="C318" s="74">
        <v>3</v>
      </c>
      <c r="D318" s="75">
        <v>50024</v>
      </c>
      <c r="E318" s="76">
        <v>50024</v>
      </c>
      <c r="F318" s="77">
        <v>8184885.6195999999</v>
      </c>
    </row>
    <row r="319" spans="1:6" s="24" customFormat="1" ht="11.25" customHeight="1" x14ac:dyDescent="0.2">
      <c r="A319" s="63" t="s">
        <v>399</v>
      </c>
      <c r="B319" s="73">
        <v>1050000</v>
      </c>
      <c r="C319" s="74">
        <v>3.25</v>
      </c>
      <c r="D319" s="75">
        <v>48014</v>
      </c>
      <c r="E319" s="76">
        <v>48014</v>
      </c>
      <c r="F319" s="77">
        <v>1039410.6764999999</v>
      </c>
    </row>
    <row r="320" spans="1:6" s="24" customFormat="1" ht="11.25" customHeight="1" x14ac:dyDescent="0.2">
      <c r="A320" s="63" t="s">
        <v>399</v>
      </c>
      <c r="B320" s="73">
        <v>1000000</v>
      </c>
      <c r="C320" s="74">
        <v>2</v>
      </c>
      <c r="D320" s="75">
        <v>51485</v>
      </c>
      <c r="E320" s="76">
        <v>51485</v>
      </c>
      <c r="F320" s="77">
        <v>1000000</v>
      </c>
    </row>
    <row r="321" spans="1:6" s="24" customFormat="1" ht="11.25" customHeight="1" x14ac:dyDescent="0.2">
      <c r="A321" s="63" t="s">
        <v>400</v>
      </c>
      <c r="B321" s="73">
        <v>1040000</v>
      </c>
      <c r="C321" s="74">
        <v>4</v>
      </c>
      <c r="D321" s="75">
        <v>45261</v>
      </c>
      <c r="E321" s="76">
        <v>45261</v>
      </c>
      <c r="F321" s="77">
        <v>1044669.7478</v>
      </c>
    </row>
    <row r="322" spans="1:6" s="24" customFormat="1" ht="11.25" customHeight="1" x14ac:dyDescent="0.2">
      <c r="A322" s="63" t="s">
        <v>401</v>
      </c>
      <c r="B322" s="73">
        <v>610000</v>
      </c>
      <c r="C322" s="74">
        <v>5</v>
      </c>
      <c r="D322" s="75">
        <v>45078</v>
      </c>
      <c r="E322" s="76">
        <v>45078</v>
      </c>
      <c r="F322" s="77">
        <v>624311.93759999995</v>
      </c>
    </row>
    <row r="323" spans="1:6" s="24" customFormat="1" ht="11.25" customHeight="1" x14ac:dyDescent="0.2">
      <c r="A323" s="63" t="s">
        <v>966</v>
      </c>
      <c r="B323" s="73">
        <v>1250000</v>
      </c>
      <c r="C323" s="74">
        <v>4</v>
      </c>
      <c r="D323" s="75">
        <v>46905</v>
      </c>
      <c r="E323" s="76">
        <v>46905</v>
      </c>
      <c r="F323" s="77">
        <v>1277291.4384999999</v>
      </c>
    </row>
    <row r="324" spans="1:6" s="24" customFormat="1" ht="11.25" customHeight="1" x14ac:dyDescent="0.2">
      <c r="A324" s="63" t="s">
        <v>966</v>
      </c>
      <c r="B324" s="73">
        <v>1200000</v>
      </c>
      <c r="C324" s="74">
        <v>4</v>
      </c>
      <c r="D324" s="75">
        <v>46539</v>
      </c>
      <c r="E324" s="76">
        <v>46539</v>
      </c>
      <c r="F324" s="77">
        <v>1230916.9859</v>
      </c>
    </row>
    <row r="325" spans="1:6" s="24" customFormat="1" ht="11.25" customHeight="1" x14ac:dyDescent="0.2">
      <c r="A325" s="63" t="s">
        <v>2870</v>
      </c>
      <c r="B325" s="73">
        <v>1045000</v>
      </c>
      <c r="C325" s="74">
        <v>2.2999999999999998</v>
      </c>
      <c r="D325" s="75">
        <v>51653</v>
      </c>
      <c r="E325" s="76">
        <v>51653</v>
      </c>
      <c r="F325" s="77">
        <v>1030124.3954</v>
      </c>
    </row>
    <row r="326" spans="1:6" s="24" customFormat="1" ht="11.25" customHeight="1" x14ac:dyDescent="0.2">
      <c r="A326" s="63" t="s">
        <v>402</v>
      </c>
      <c r="B326" s="73">
        <v>2500000</v>
      </c>
      <c r="C326" s="74">
        <v>5</v>
      </c>
      <c r="D326" s="75">
        <v>49644</v>
      </c>
      <c r="E326" s="76">
        <v>49644</v>
      </c>
      <c r="F326" s="77">
        <v>2724688.7217999999</v>
      </c>
    </row>
    <row r="327" spans="1:6" s="24" customFormat="1" ht="11.25" customHeight="1" x14ac:dyDescent="0.2">
      <c r="A327" s="63" t="s">
        <v>403</v>
      </c>
      <c r="B327" s="73">
        <v>1360000</v>
      </c>
      <c r="C327" s="74">
        <v>5</v>
      </c>
      <c r="D327" s="75">
        <v>47604</v>
      </c>
      <c r="E327" s="76">
        <v>47604</v>
      </c>
      <c r="F327" s="77">
        <v>1467561.1429999999</v>
      </c>
    </row>
    <row r="328" spans="1:6" s="24" customFormat="1" ht="11.25" customHeight="1" x14ac:dyDescent="0.2">
      <c r="A328" s="63" t="s">
        <v>404</v>
      </c>
      <c r="B328" s="73">
        <v>1405000</v>
      </c>
      <c r="C328" s="74">
        <v>4</v>
      </c>
      <c r="D328" s="75">
        <v>47908</v>
      </c>
      <c r="E328" s="76">
        <v>47908</v>
      </c>
      <c r="F328" s="77">
        <v>1432398.7328999999</v>
      </c>
    </row>
    <row r="329" spans="1:6" s="24" customFormat="1" ht="11.25" customHeight="1" x14ac:dyDescent="0.2">
      <c r="A329" s="63" t="s">
        <v>2694</v>
      </c>
      <c r="B329" s="73">
        <v>3250000</v>
      </c>
      <c r="C329" s="74">
        <v>2.375</v>
      </c>
      <c r="D329" s="75">
        <v>51332</v>
      </c>
      <c r="E329" s="76">
        <v>51332</v>
      </c>
      <c r="F329" s="77">
        <v>3193694.6025</v>
      </c>
    </row>
    <row r="330" spans="1:6" s="24" customFormat="1" ht="11.25" customHeight="1" x14ac:dyDescent="0.2">
      <c r="A330" s="63" t="s">
        <v>405</v>
      </c>
      <c r="B330" s="73">
        <v>1675000</v>
      </c>
      <c r="C330" s="74">
        <v>3.35</v>
      </c>
      <c r="D330" s="75">
        <v>45061</v>
      </c>
      <c r="E330" s="76">
        <v>45061</v>
      </c>
      <c r="F330" s="77">
        <v>1685603.8892999999</v>
      </c>
    </row>
    <row r="331" spans="1:6" s="24" customFormat="1" ht="11.25" customHeight="1" x14ac:dyDescent="0.2">
      <c r="A331" s="63" t="s">
        <v>406</v>
      </c>
      <c r="B331" s="73">
        <v>1045000</v>
      </c>
      <c r="C331" s="74">
        <v>3</v>
      </c>
      <c r="D331" s="75">
        <v>45017</v>
      </c>
      <c r="E331" s="76">
        <v>45017</v>
      </c>
      <c r="F331" s="77">
        <v>1045000</v>
      </c>
    </row>
    <row r="332" spans="1:6" s="24" customFormat="1" ht="11.25" customHeight="1" x14ac:dyDescent="0.2">
      <c r="A332" s="63" t="s">
        <v>1968</v>
      </c>
      <c r="B332" s="73">
        <v>1000000</v>
      </c>
      <c r="C332" s="74">
        <v>4</v>
      </c>
      <c r="D332" s="75">
        <v>48914</v>
      </c>
      <c r="E332" s="76">
        <v>48914</v>
      </c>
      <c r="F332" s="77">
        <v>1017344.4301999999</v>
      </c>
    </row>
    <row r="333" spans="1:6" s="24" customFormat="1" ht="11.25" customHeight="1" x14ac:dyDescent="0.2">
      <c r="A333" s="63" t="s">
        <v>407</v>
      </c>
      <c r="B333" s="73">
        <v>1015000</v>
      </c>
      <c r="C333" s="74">
        <v>5</v>
      </c>
      <c r="D333" s="75">
        <v>45703</v>
      </c>
      <c r="E333" s="76">
        <v>45703</v>
      </c>
      <c r="F333" s="77">
        <v>1047089.0986</v>
      </c>
    </row>
    <row r="334" spans="1:6" s="24" customFormat="1" ht="11.25" customHeight="1" x14ac:dyDescent="0.2">
      <c r="A334" s="63" t="s">
        <v>408</v>
      </c>
      <c r="B334" s="73">
        <v>1000000</v>
      </c>
      <c r="C334" s="74">
        <v>4</v>
      </c>
      <c r="D334" s="75">
        <v>45275</v>
      </c>
      <c r="E334" s="76">
        <v>45275</v>
      </c>
      <c r="F334" s="77">
        <v>1007985.0263</v>
      </c>
    </row>
    <row r="335" spans="1:6" s="24" customFormat="1" ht="11.25" customHeight="1" x14ac:dyDescent="0.2">
      <c r="A335" s="63" t="s">
        <v>409</v>
      </c>
      <c r="B335" s="73">
        <v>2410000</v>
      </c>
      <c r="C335" s="74">
        <v>3.5</v>
      </c>
      <c r="D335" s="75">
        <v>48806</v>
      </c>
      <c r="E335" s="76">
        <v>48806</v>
      </c>
      <c r="F335" s="77">
        <v>2483078.9330000002</v>
      </c>
    </row>
    <row r="336" spans="1:6" s="24" customFormat="1" ht="11.25" customHeight="1" x14ac:dyDescent="0.2">
      <c r="A336" s="63" t="s">
        <v>409</v>
      </c>
      <c r="B336" s="73">
        <v>4395000</v>
      </c>
      <c r="C336" s="74">
        <v>4</v>
      </c>
      <c r="D336" s="75">
        <v>48806</v>
      </c>
      <c r="E336" s="76">
        <v>48806</v>
      </c>
      <c r="F336" s="77">
        <v>4632132.9359999998</v>
      </c>
    </row>
    <row r="337" spans="1:6" s="24" customFormat="1" ht="11.25" customHeight="1" x14ac:dyDescent="0.2">
      <c r="A337" s="63" t="s">
        <v>409</v>
      </c>
      <c r="B337" s="73">
        <v>755000</v>
      </c>
      <c r="C337" s="74">
        <v>4</v>
      </c>
      <c r="D337" s="75">
        <v>49536</v>
      </c>
      <c r="E337" s="76">
        <v>49536</v>
      </c>
      <c r="F337" s="77">
        <v>780573.60239999997</v>
      </c>
    </row>
    <row r="338" spans="1:6" s="24" customFormat="1" ht="11.25" customHeight="1" x14ac:dyDescent="0.2">
      <c r="A338" s="63" t="s">
        <v>410</v>
      </c>
      <c r="B338" s="73">
        <v>2000000</v>
      </c>
      <c r="C338" s="74">
        <v>4</v>
      </c>
      <c r="D338" s="75">
        <v>49902</v>
      </c>
      <c r="E338" s="76">
        <v>49902</v>
      </c>
      <c r="F338" s="77">
        <v>2079131.8936999999</v>
      </c>
    </row>
    <row r="339" spans="1:6" s="24" customFormat="1" ht="11.25" customHeight="1" x14ac:dyDescent="0.2">
      <c r="A339" s="63" t="s">
        <v>411</v>
      </c>
      <c r="B339" s="73">
        <v>5000000</v>
      </c>
      <c r="C339" s="74">
        <v>3</v>
      </c>
      <c r="D339" s="75">
        <v>47515</v>
      </c>
      <c r="E339" s="76">
        <v>47515</v>
      </c>
      <c r="F339" s="77">
        <v>5000000</v>
      </c>
    </row>
    <row r="340" spans="1:6" s="24" customFormat="1" ht="11.25" customHeight="1" x14ac:dyDescent="0.2">
      <c r="A340" s="63" t="s">
        <v>412</v>
      </c>
      <c r="B340" s="73">
        <v>1040000</v>
      </c>
      <c r="C340" s="74">
        <v>3.125</v>
      </c>
      <c r="D340" s="75">
        <v>47362</v>
      </c>
      <c r="E340" s="76">
        <v>47362</v>
      </c>
      <c r="F340" s="77">
        <v>1026331.458</v>
      </c>
    </row>
    <row r="341" spans="1:6" s="24" customFormat="1" ht="11.25" customHeight="1" x14ac:dyDescent="0.2">
      <c r="A341" s="63" t="s">
        <v>412</v>
      </c>
      <c r="B341" s="73">
        <v>1025000</v>
      </c>
      <c r="C341" s="74">
        <v>3.25</v>
      </c>
      <c r="D341" s="75">
        <v>47727</v>
      </c>
      <c r="E341" s="76">
        <v>47727</v>
      </c>
      <c r="F341" s="77">
        <v>1010595.7716</v>
      </c>
    </row>
    <row r="342" spans="1:6" s="24" customFormat="1" ht="11.25" customHeight="1" x14ac:dyDescent="0.2">
      <c r="A342" s="63" t="s">
        <v>413</v>
      </c>
      <c r="B342" s="73">
        <v>1000000</v>
      </c>
      <c r="C342" s="74">
        <v>4.04</v>
      </c>
      <c r="D342" s="75">
        <v>49994</v>
      </c>
      <c r="E342" s="76">
        <v>49994</v>
      </c>
      <c r="F342" s="77">
        <v>1000000</v>
      </c>
    </row>
    <row r="343" spans="1:6" s="24" customFormat="1" ht="11.25" customHeight="1" x14ac:dyDescent="0.2">
      <c r="A343" s="63" t="s">
        <v>413</v>
      </c>
      <c r="B343" s="73">
        <v>765000</v>
      </c>
      <c r="C343" s="74">
        <v>5</v>
      </c>
      <c r="D343" s="75">
        <v>45976</v>
      </c>
      <c r="E343" s="76">
        <v>45976</v>
      </c>
      <c r="F343" s="77">
        <v>812416.83050000004</v>
      </c>
    </row>
    <row r="344" spans="1:6" s="24" customFormat="1" ht="11.25" customHeight="1" x14ac:dyDescent="0.2">
      <c r="A344" s="63" t="s">
        <v>413</v>
      </c>
      <c r="B344" s="73">
        <v>2945000</v>
      </c>
      <c r="C344" s="74">
        <v>5</v>
      </c>
      <c r="D344" s="75">
        <v>45976</v>
      </c>
      <c r="E344" s="76">
        <v>45976</v>
      </c>
      <c r="F344" s="77">
        <v>3127542.4493999998</v>
      </c>
    </row>
    <row r="345" spans="1:6" s="24" customFormat="1" ht="11.25" customHeight="1" x14ac:dyDescent="0.2">
      <c r="A345" s="63" t="s">
        <v>413</v>
      </c>
      <c r="B345" s="73">
        <v>290000</v>
      </c>
      <c r="C345" s="74">
        <v>5</v>
      </c>
      <c r="D345" s="75">
        <v>47437</v>
      </c>
      <c r="E345" s="76">
        <v>47437</v>
      </c>
      <c r="F345" s="77">
        <v>307975.31760000001</v>
      </c>
    </row>
    <row r="346" spans="1:6" s="24" customFormat="1" ht="11.25" customHeight="1" x14ac:dyDescent="0.2">
      <c r="A346" s="63" t="s">
        <v>2053</v>
      </c>
      <c r="B346" s="73">
        <v>625000</v>
      </c>
      <c r="C346" s="74">
        <v>4</v>
      </c>
      <c r="D346" s="75">
        <v>48670</v>
      </c>
      <c r="E346" s="76">
        <v>48670</v>
      </c>
      <c r="F346" s="77">
        <v>663901.65330000001</v>
      </c>
    </row>
    <row r="347" spans="1:6" s="24" customFormat="1" ht="11.25" customHeight="1" x14ac:dyDescent="0.2">
      <c r="A347" s="63" t="s">
        <v>414</v>
      </c>
      <c r="B347" s="73">
        <v>1055000</v>
      </c>
      <c r="C347" s="74">
        <v>3.5</v>
      </c>
      <c r="D347" s="75">
        <v>48700</v>
      </c>
      <c r="E347" s="76">
        <v>48700</v>
      </c>
      <c r="F347" s="77">
        <v>1055000</v>
      </c>
    </row>
    <row r="348" spans="1:6" s="24" customFormat="1" ht="11.25" customHeight="1" x14ac:dyDescent="0.2">
      <c r="A348" s="63" t="s">
        <v>2215</v>
      </c>
      <c r="B348" s="73">
        <v>2870000</v>
      </c>
      <c r="C348" s="74">
        <v>3</v>
      </c>
      <c r="D348" s="75">
        <v>50100</v>
      </c>
      <c r="E348" s="76">
        <v>50100</v>
      </c>
      <c r="F348" s="77">
        <v>2870000</v>
      </c>
    </row>
    <row r="349" spans="1:6" s="24" customFormat="1" ht="11.25" customHeight="1" x14ac:dyDescent="0.2">
      <c r="A349" s="63" t="s">
        <v>415</v>
      </c>
      <c r="B349" s="73">
        <v>2275000</v>
      </c>
      <c r="C349" s="74">
        <v>3.5</v>
      </c>
      <c r="D349" s="75">
        <v>48653</v>
      </c>
      <c r="E349" s="76">
        <v>48653</v>
      </c>
      <c r="F349" s="77">
        <v>2233035.4931000001</v>
      </c>
    </row>
    <row r="350" spans="1:6" s="24" customFormat="1" ht="11.25" customHeight="1" x14ac:dyDescent="0.2">
      <c r="A350" s="63" t="s">
        <v>416</v>
      </c>
      <c r="B350" s="73">
        <v>1745000</v>
      </c>
      <c r="C350" s="74">
        <v>3</v>
      </c>
      <c r="D350" s="75">
        <v>44896</v>
      </c>
      <c r="E350" s="76">
        <v>44896</v>
      </c>
      <c r="F350" s="77">
        <v>1764374.7559</v>
      </c>
    </row>
    <row r="351" spans="1:6" s="24" customFormat="1" ht="11.25" customHeight="1" x14ac:dyDescent="0.2">
      <c r="A351" s="63" t="s">
        <v>417</v>
      </c>
      <c r="B351" s="73">
        <v>5000000</v>
      </c>
      <c r="C351" s="74">
        <v>4</v>
      </c>
      <c r="D351" s="75">
        <v>49583</v>
      </c>
      <c r="E351" s="76">
        <v>49583</v>
      </c>
      <c r="F351" s="77">
        <v>5196257.1931999996</v>
      </c>
    </row>
    <row r="352" spans="1:6" s="24" customFormat="1" ht="11.25" customHeight="1" x14ac:dyDescent="0.2">
      <c r="A352" s="63" t="s">
        <v>1961</v>
      </c>
      <c r="B352" s="73">
        <v>2000000</v>
      </c>
      <c r="C352" s="74">
        <v>4.3579999999999997</v>
      </c>
      <c r="D352" s="75">
        <v>49096</v>
      </c>
      <c r="E352" s="76">
        <v>49096</v>
      </c>
      <c r="F352" s="77">
        <v>2000000</v>
      </c>
    </row>
    <row r="353" spans="1:6" s="24" customFormat="1" ht="11.25" customHeight="1" x14ac:dyDescent="0.2">
      <c r="A353" s="63" t="s">
        <v>418</v>
      </c>
      <c r="B353" s="73">
        <v>1165000</v>
      </c>
      <c r="C353" s="74">
        <v>4</v>
      </c>
      <c r="D353" s="75">
        <v>47453</v>
      </c>
      <c r="E353" s="76">
        <v>47453</v>
      </c>
      <c r="F353" s="77">
        <v>1201795.0194000001</v>
      </c>
    </row>
    <row r="354" spans="1:6" s="24" customFormat="1" ht="11.25" customHeight="1" x14ac:dyDescent="0.2">
      <c r="A354" s="63" t="s">
        <v>1482</v>
      </c>
      <c r="B354" s="73">
        <v>500000</v>
      </c>
      <c r="C354" s="74">
        <v>2.9929999999999999</v>
      </c>
      <c r="D354" s="75">
        <v>49249</v>
      </c>
      <c r="E354" s="76">
        <v>49249</v>
      </c>
      <c r="F354" s="77">
        <v>500000</v>
      </c>
    </row>
    <row r="355" spans="1:6" s="24" customFormat="1" ht="11.25" customHeight="1" x14ac:dyDescent="0.2">
      <c r="A355" s="63" t="s">
        <v>1482</v>
      </c>
      <c r="B355" s="73">
        <v>3000000</v>
      </c>
      <c r="C355" s="74">
        <v>3.3460000000000001</v>
      </c>
      <c r="D355" s="75">
        <v>51075</v>
      </c>
      <c r="E355" s="76">
        <v>51075</v>
      </c>
      <c r="F355" s="77">
        <v>3000000</v>
      </c>
    </row>
    <row r="356" spans="1:6" s="24" customFormat="1" ht="11.25" customHeight="1" x14ac:dyDescent="0.2">
      <c r="A356" s="63" t="s">
        <v>419</v>
      </c>
      <c r="B356" s="73">
        <v>1735000</v>
      </c>
      <c r="C356" s="74">
        <v>3</v>
      </c>
      <c r="D356" s="75">
        <v>46614</v>
      </c>
      <c r="E356" s="76">
        <v>46614</v>
      </c>
      <c r="F356" s="77">
        <v>1723480.9146</v>
      </c>
    </row>
    <row r="357" spans="1:6" s="24" customFormat="1" ht="11.25" customHeight="1" x14ac:dyDescent="0.2">
      <c r="A357" s="63" t="s">
        <v>420</v>
      </c>
      <c r="B357" s="73">
        <v>4140000</v>
      </c>
      <c r="C357" s="74">
        <v>3</v>
      </c>
      <c r="D357" s="75">
        <v>48700</v>
      </c>
      <c r="E357" s="76">
        <v>48700</v>
      </c>
      <c r="F357" s="77">
        <v>4140000</v>
      </c>
    </row>
    <row r="358" spans="1:6" s="24" customFormat="1" ht="11.25" customHeight="1" x14ac:dyDescent="0.2">
      <c r="A358" s="63" t="s">
        <v>420</v>
      </c>
      <c r="B358" s="73">
        <v>1815000</v>
      </c>
      <c r="C358" s="74">
        <v>3.375</v>
      </c>
      <c r="D358" s="75">
        <v>49065</v>
      </c>
      <c r="E358" s="76">
        <v>49065</v>
      </c>
      <c r="F358" s="77">
        <v>1788262.1477000001</v>
      </c>
    </row>
    <row r="359" spans="1:6" s="24" customFormat="1" ht="11.25" customHeight="1" x14ac:dyDescent="0.2">
      <c r="A359" s="63" t="s">
        <v>420</v>
      </c>
      <c r="B359" s="73">
        <v>1475000</v>
      </c>
      <c r="C359" s="74">
        <v>3.25</v>
      </c>
      <c r="D359" s="75">
        <v>48335</v>
      </c>
      <c r="E359" s="76">
        <v>48335</v>
      </c>
      <c r="F359" s="77">
        <v>1463020.0501000001</v>
      </c>
    </row>
    <row r="360" spans="1:6" s="24" customFormat="1" ht="11.25" customHeight="1" x14ac:dyDescent="0.2">
      <c r="A360" s="63" t="s">
        <v>421</v>
      </c>
      <c r="B360" s="73">
        <v>1500000</v>
      </c>
      <c r="C360" s="74">
        <v>5</v>
      </c>
      <c r="D360" s="75">
        <v>47969</v>
      </c>
      <c r="E360" s="76">
        <v>47969</v>
      </c>
      <c r="F360" s="77">
        <v>1572346.1536000001</v>
      </c>
    </row>
    <row r="361" spans="1:6" s="24" customFormat="1" ht="11.25" customHeight="1" x14ac:dyDescent="0.2">
      <c r="A361" s="63" t="s">
        <v>422</v>
      </c>
      <c r="B361" s="73">
        <v>2000000</v>
      </c>
      <c r="C361" s="74">
        <v>3</v>
      </c>
      <c r="D361" s="75">
        <v>46631</v>
      </c>
      <c r="E361" s="76">
        <v>46631</v>
      </c>
      <c r="F361" s="77">
        <v>2000000</v>
      </c>
    </row>
    <row r="362" spans="1:6" s="24" customFormat="1" ht="11.25" customHeight="1" x14ac:dyDescent="0.2">
      <c r="A362" s="63" t="s">
        <v>423</v>
      </c>
      <c r="B362" s="73">
        <v>1430000</v>
      </c>
      <c r="C362" s="74">
        <v>3.125</v>
      </c>
      <c r="D362" s="75">
        <v>48030</v>
      </c>
      <c r="E362" s="76">
        <v>48030</v>
      </c>
      <c r="F362" s="77">
        <v>1420828.6370000001</v>
      </c>
    </row>
    <row r="363" spans="1:6" s="24" customFormat="1" ht="11.25" customHeight="1" x14ac:dyDescent="0.2">
      <c r="A363" s="63" t="s">
        <v>424</v>
      </c>
      <c r="B363" s="73">
        <v>2150000</v>
      </c>
      <c r="C363" s="74">
        <v>5</v>
      </c>
      <c r="D363" s="75">
        <v>46174</v>
      </c>
      <c r="E363" s="76">
        <v>46174</v>
      </c>
      <c r="F363" s="77">
        <v>2223872.0625999998</v>
      </c>
    </row>
    <row r="364" spans="1:6" s="24" customFormat="1" ht="11.25" customHeight="1" x14ac:dyDescent="0.2">
      <c r="A364" s="63" t="s">
        <v>425</v>
      </c>
      <c r="B364" s="73">
        <v>1755000</v>
      </c>
      <c r="C364" s="74">
        <v>4</v>
      </c>
      <c r="D364" s="75">
        <v>48853</v>
      </c>
      <c r="E364" s="76">
        <v>48853</v>
      </c>
      <c r="F364" s="77">
        <v>1801243.0088</v>
      </c>
    </row>
    <row r="365" spans="1:6" s="24" customFormat="1" ht="11.25" customHeight="1" x14ac:dyDescent="0.2">
      <c r="A365" s="63" t="s">
        <v>426</v>
      </c>
      <c r="B365" s="73">
        <v>1400000</v>
      </c>
      <c r="C365" s="74">
        <v>5</v>
      </c>
      <c r="D365" s="75">
        <v>49583</v>
      </c>
      <c r="E365" s="76">
        <v>49583</v>
      </c>
      <c r="F365" s="77">
        <v>1490884.8082000001</v>
      </c>
    </row>
    <row r="366" spans="1:6" s="24" customFormat="1" ht="11.25" customHeight="1" x14ac:dyDescent="0.2">
      <c r="A366" s="63" t="s">
        <v>427</v>
      </c>
      <c r="B366" s="73">
        <v>2250000</v>
      </c>
      <c r="C366" s="74">
        <v>3.75</v>
      </c>
      <c r="D366" s="75">
        <v>49279</v>
      </c>
      <c r="E366" s="76">
        <v>49279</v>
      </c>
      <c r="F366" s="77">
        <v>2206041.7151000001</v>
      </c>
    </row>
    <row r="367" spans="1:6" s="24" customFormat="1" ht="11.25" customHeight="1" x14ac:dyDescent="0.2">
      <c r="A367" s="63" t="s">
        <v>428</v>
      </c>
      <c r="B367" s="73">
        <v>4390000</v>
      </c>
      <c r="C367" s="74">
        <v>3.25</v>
      </c>
      <c r="D367" s="75">
        <v>48274</v>
      </c>
      <c r="E367" s="76">
        <v>48274</v>
      </c>
      <c r="F367" s="77">
        <v>4331746.2296000002</v>
      </c>
    </row>
    <row r="368" spans="1:6" s="24" customFormat="1" ht="11.25" customHeight="1" x14ac:dyDescent="0.2">
      <c r="A368" s="63" t="s">
        <v>429</v>
      </c>
      <c r="B368" s="73">
        <v>1170000</v>
      </c>
      <c r="C368" s="74">
        <v>4</v>
      </c>
      <c r="D368" s="75">
        <v>47818</v>
      </c>
      <c r="E368" s="76">
        <v>47818</v>
      </c>
      <c r="F368" s="77">
        <v>1207328.1202</v>
      </c>
    </row>
    <row r="369" spans="1:6" s="24" customFormat="1" ht="11.25" customHeight="1" x14ac:dyDescent="0.2">
      <c r="A369" s="63" t="s">
        <v>430</v>
      </c>
      <c r="B369" s="73">
        <v>3345000</v>
      </c>
      <c r="C369" s="74">
        <v>3</v>
      </c>
      <c r="D369" s="75">
        <v>49004</v>
      </c>
      <c r="E369" s="76">
        <v>49004</v>
      </c>
      <c r="F369" s="77">
        <v>3359464.3605</v>
      </c>
    </row>
    <row r="370" spans="1:6" s="24" customFormat="1" ht="11.25" customHeight="1" x14ac:dyDescent="0.2">
      <c r="A370" s="63" t="s">
        <v>2054</v>
      </c>
      <c r="B370" s="73">
        <v>3200000</v>
      </c>
      <c r="C370" s="74">
        <v>3</v>
      </c>
      <c r="D370" s="75">
        <v>49400</v>
      </c>
      <c r="E370" s="76">
        <v>49400</v>
      </c>
      <c r="F370" s="77">
        <v>3200000</v>
      </c>
    </row>
    <row r="371" spans="1:6" s="24" customFormat="1" ht="11.25" customHeight="1" x14ac:dyDescent="0.2">
      <c r="A371" s="63" t="s">
        <v>431</v>
      </c>
      <c r="B371" s="73">
        <v>840000</v>
      </c>
      <c r="C371" s="74">
        <v>4</v>
      </c>
      <c r="D371" s="75">
        <v>49902</v>
      </c>
      <c r="E371" s="76">
        <v>49902</v>
      </c>
      <c r="F371" s="77">
        <v>866372.57369999995</v>
      </c>
    </row>
    <row r="372" spans="1:6" s="24" customFormat="1" ht="11.25" customHeight="1" x14ac:dyDescent="0.2">
      <c r="A372" s="63" t="s">
        <v>431</v>
      </c>
      <c r="B372" s="73">
        <v>750000</v>
      </c>
      <c r="C372" s="74">
        <v>4</v>
      </c>
      <c r="D372" s="75">
        <v>49902</v>
      </c>
      <c r="E372" s="76">
        <v>49902</v>
      </c>
      <c r="F372" s="77">
        <v>773546.94189999998</v>
      </c>
    </row>
    <row r="373" spans="1:6" s="24" customFormat="1" ht="11.25" customHeight="1" x14ac:dyDescent="0.2">
      <c r="A373" s="63" t="s">
        <v>431</v>
      </c>
      <c r="B373" s="73">
        <v>2775000</v>
      </c>
      <c r="C373" s="74">
        <v>3</v>
      </c>
      <c r="D373" s="75">
        <v>50632</v>
      </c>
      <c r="E373" s="76">
        <v>50632</v>
      </c>
      <c r="F373" s="77">
        <v>2807014.4391000001</v>
      </c>
    </row>
    <row r="374" spans="1:6" s="24" customFormat="1" ht="11.25" customHeight="1" x14ac:dyDescent="0.2">
      <c r="A374" s="63" t="s">
        <v>432</v>
      </c>
      <c r="B374" s="73">
        <v>2000000</v>
      </c>
      <c r="C374" s="74">
        <v>5</v>
      </c>
      <c r="D374" s="75">
        <v>44621</v>
      </c>
      <c r="E374" s="76">
        <v>44621</v>
      </c>
      <c r="F374" s="77">
        <v>2039083.3178000001</v>
      </c>
    </row>
    <row r="375" spans="1:6" s="24" customFormat="1" ht="11.25" customHeight="1" x14ac:dyDescent="0.2">
      <c r="A375" s="63" t="s">
        <v>433</v>
      </c>
      <c r="B375" s="73">
        <v>1645000</v>
      </c>
      <c r="C375" s="74">
        <v>4</v>
      </c>
      <c r="D375" s="75">
        <v>48990</v>
      </c>
      <c r="E375" s="76">
        <v>48990</v>
      </c>
      <c r="F375" s="77">
        <v>1753582.4861999999</v>
      </c>
    </row>
    <row r="376" spans="1:6" s="24" customFormat="1" ht="11.25" customHeight="1" x14ac:dyDescent="0.2">
      <c r="A376" s="63" t="s">
        <v>435</v>
      </c>
      <c r="B376" s="73">
        <v>3440000</v>
      </c>
      <c r="C376" s="74">
        <v>5</v>
      </c>
      <c r="D376" s="75">
        <v>45901</v>
      </c>
      <c r="E376" s="76">
        <v>45901</v>
      </c>
      <c r="F376" s="77">
        <v>3631882.2941999999</v>
      </c>
    </row>
    <row r="377" spans="1:6" s="24" customFormat="1" ht="11.25" customHeight="1" x14ac:dyDescent="0.2">
      <c r="A377" s="63" t="s">
        <v>436</v>
      </c>
      <c r="B377" s="73">
        <v>2360000</v>
      </c>
      <c r="C377" s="74">
        <v>4</v>
      </c>
      <c r="D377" s="75">
        <v>45261</v>
      </c>
      <c r="E377" s="76">
        <v>45261</v>
      </c>
      <c r="F377" s="77">
        <v>2395302.2198999999</v>
      </c>
    </row>
    <row r="378" spans="1:6" s="24" customFormat="1" ht="11.25" customHeight="1" x14ac:dyDescent="0.2">
      <c r="A378" s="63" t="s">
        <v>437</v>
      </c>
      <c r="B378" s="73">
        <v>2000000</v>
      </c>
      <c r="C378" s="74">
        <v>5</v>
      </c>
      <c r="D378" s="75">
        <v>44896</v>
      </c>
      <c r="E378" s="76">
        <v>44896</v>
      </c>
      <c r="F378" s="77">
        <v>2047274.3877999999</v>
      </c>
    </row>
    <row r="379" spans="1:6" s="24" customFormat="1" ht="11.25" customHeight="1" x14ac:dyDescent="0.2">
      <c r="A379" s="63" t="s">
        <v>438</v>
      </c>
      <c r="B379" s="73">
        <v>2025000</v>
      </c>
      <c r="C379" s="74">
        <v>4</v>
      </c>
      <c r="D379" s="75">
        <v>46249</v>
      </c>
      <c r="E379" s="76">
        <v>46249</v>
      </c>
      <c r="F379" s="77">
        <v>2043088.2135999999</v>
      </c>
    </row>
    <row r="380" spans="1:6" s="24" customFormat="1" ht="11.25" customHeight="1" x14ac:dyDescent="0.2">
      <c r="A380" s="63" t="s">
        <v>439</v>
      </c>
      <c r="B380" s="73">
        <v>2275000</v>
      </c>
      <c r="C380" s="74">
        <v>3</v>
      </c>
      <c r="D380" s="75">
        <v>46798</v>
      </c>
      <c r="E380" s="76">
        <v>46798</v>
      </c>
      <c r="F380" s="77">
        <v>2264122.2434999999</v>
      </c>
    </row>
    <row r="381" spans="1:6" s="24" customFormat="1" ht="11.25" customHeight="1" x14ac:dyDescent="0.2">
      <c r="A381" s="63" t="s">
        <v>440</v>
      </c>
      <c r="B381" s="73">
        <v>2025000</v>
      </c>
      <c r="C381" s="74">
        <v>3.5</v>
      </c>
      <c r="D381" s="75">
        <v>47331</v>
      </c>
      <c r="E381" s="76">
        <v>47331</v>
      </c>
      <c r="F381" s="77">
        <v>2006668.9044000001</v>
      </c>
    </row>
    <row r="382" spans="1:6" s="24" customFormat="1" ht="11.25" customHeight="1" x14ac:dyDescent="0.2">
      <c r="A382" s="63" t="s">
        <v>440</v>
      </c>
      <c r="B382" s="73">
        <v>850000</v>
      </c>
      <c r="C382" s="74">
        <v>3</v>
      </c>
      <c r="D382" s="75">
        <v>51349</v>
      </c>
      <c r="E382" s="76">
        <v>51349</v>
      </c>
      <c r="F382" s="77">
        <v>891504.66119999997</v>
      </c>
    </row>
    <row r="383" spans="1:6" s="24" customFormat="1" ht="11.25" customHeight="1" x14ac:dyDescent="0.2">
      <c r="A383" s="63" t="s">
        <v>441</v>
      </c>
      <c r="B383" s="73">
        <v>2500000</v>
      </c>
      <c r="C383" s="74">
        <v>4</v>
      </c>
      <c r="D383" s="75">
        <v>48625</v>
      </c>
      <c r="E383" s="76">
        <v>48625</v>
      </c>
      <c r="F383" s="77">
        <v>2612663.1129000001</v>
      </c>
    </row>
    <row r="384" spans="1:6" s="24" customFormat="1" ht="11.25" customHeight="1" x14ac:dyDescent="0.2">
      <c r="A384" s="63" t="s">
        <v>442</v>
      </c>
      <c r="B384" s="73">
        <v>600000</v>
      </c>
      <c r="C384" s="74">
        <v>5</v>
      </c>
      <c r="D384" s="75">
        <v>49536</v>
      </c>
      <c r="E384" s="76">
        <v>49536</v>
      </c>
      <c r="F384" s="77">
        <v>647122.66700000002</v>
      </c>
    </row>
    <row r="385" spans="1:6" s="24" customFormat="1" ht="11.25" customHeight="1" x14ac:dyDescent="0.2">
      <c r="A385" s="63" t="s">
        <v>443</v>
      </c>
      <c r="B385" s="73">
        <v>1370000</v>
      </c>
      <c r="C385" s="74">
        <v>4</v>
      </c>
      <c r="D385" s="75">
        <v>49461</v>
      </c>
      <c r="E385" s="76">
        <v>49461</v>
      </c>
      <c r="F385" s="77">
        <v>1436151.0903</v>
      </c>
    </row>
    <row r="386" spans="1:6" s="24" customFormat="1" ht="11.25" customHeight="1" x14ac:dyDescent="0.2">
      <c r="A386" s="63" t="s">
        <v>444</v>
      </c>
      <c r="B386" s="73">
        <v>1800000</v>
      </c>
      <c r="C386" s="74">
        <v>4</v>
      </c>
      <c r="D386" s="75">
        <v>47058</v>
      </c>
      <c r="E386" s="76">
        <v>47058</v>
      </c>
      <c r="F386" s="77">
        <v>1829764.6617000001</v>
      </c>
    </row>
    <row r="387" spans="1:6" s="24" customFormat="1" ht="11.25" customHeight="1" x14ac:dyDescent="0.2">
      <c r="A387" s="63" t="s">
        <v>445</v>
      </c>
      <c r="B387" s="73">
        <v>1000000</v>
      </c>
      <c r="C387" s="74">
        <v>4</v>
      </c>
      <c r="D387" s="75">
        <v>50072</v>
      </c>
      <c r="E387" s="76">
        <v>50072</v>
      </c>
      <c r="F387" s="77">
        <v>1057937.3796999999</v>
      </c>
    </row>
    <row r="388" spans="1:6" s="24" customFormat="1" ht="11.25" customHeight="1" x14ac:dyDescent="0.2">
      <c r="A388" s="63" t="s">
        <v>445</v>
      </c>
      <c r="B388" s="73">
        <v>1000000</v>
      </c>
      <c r="C388" s="74">
        <v>5</v>
      </c>
      <c r="D388" s="75">
        <v>44593</v>
      </c>
      <c r="E388" s="76">
        <v>44593</v>
      </c>
      <c r="F388" s="77">
        <v>1014432.9456</v>
      </c>
    </row>
    <row r="389" spans="1:6" s="24" customFormat="1" ht="11.25" customHeight="1" x14ac:dyDescent="0.2">
      <c r="A389" s="63" t="s">
        <v>446</v>
      </c>
      <c r="B389" s="73">
        <v>3440000</v>
      </c>
      <c r="C389" s="74">
        <v>3</v>
      </c>
      <c r="D389" s="75">
        <v>48823</v>
      </c>
      <c r="E389" s="76">
        <v>48823</v>
      </c>
      <c r="F389" s="77">
        <v>3403359.9566000002</v>
      </c>
    </row>
    <row r="390" spans="1:6" s="24" customFormat="1" ht="11.25" customHeight="1" x14ac:dyDescent="0.2">
      <c r="A390" s="63" t="s">
        <v>447</v>
      </c>
      <c r="B390" s="73">
        <v>300000</v>
      </c>
      <c r="C390" s="74">
        <v>3.125</v>
      </c>
      <c r="D390" s="75">
        <v>48976</v>
      </c>
      <c r="E390" s="76">
        <v>48976</v>
      </c>
      <c r="F390" s="77">
        <v>294924.61249999999</v>
      </c>
    </row>
    <row r="391" spans="1:6" s="24" customFormat="1" ht="11.25" customHeight="1" x14ac:dyDescent="0.2">
      <c r="A391" s="63" t="s">
        <v>448</v>
      </c>
      <c r="B391" s="73">
        <v>4530000</v>
      </c>
      <c r="C391" s="74">
        <v>4</v>
      </c>
      <c r="D391" s="75">
        <v>49400</v>
      </c>
      <c r="E391" s="76">
        <v>49400</v>
      </c>
      <c r="F391" s="77">
        <v>4624690.0738000004</v>
      </c>
    </row>
    <row r="392" spans="1:6" s="24" customFormat="1" ht="11.25" customHeight="1" x14ac:dyDescent="0.2">
      <c r="A392" s="63" t="s">
        <v>449</v>
      </c>
      <c r="B392" s="73">
        <v>1830000</v>
      </c>
      <c r="C392" s="74">
        <v>3.25</v>
      </c>
      <c r="D392" s="75">
        <v>48396</v>
      </c>
      <c r="E392" s="76">
        <v>48396</v>
      </c>
      <c r="F392" s="77">
        <v>1855378.0558</v>
      </c>
    </row>
    <row r="393" spans="1:6" s="24" customFormat="1" ht="11.25" customHeight="1" x14ac:dyDescent="0.2">
      <c r="A393" s="63" t="s">
        <v>450</v>
      </c>
      <c r="B393" s="73">
        <v>1635000</v>
      </c>
      <c r="C393" s="74">
        <v>4</v>
      </c>
      <c r="D393" s="75">
        <v>47665</v>
      </c>
      <c r="E393" s="76">
        <v>47665</v>
      </c>
      <c r="F393" s="77">
        <v>1665198.8603999999</v>
      </c>
    </row>
    <row r="394" spans="1:6" s="24" customFormat="1" ht="11.25" customHeight="1" x14ac:dyDescent="0.2">
      <c r="A394" s="63" t="s">
        <v>451</v>
      </c>
      <c r="B394" s="73">
        <v>500000</v>
      </c>
      <c r="C394" s="74">
        <v>3.25</v>
      </c>
      <c r="D394" s="75">
        <v>50222</v>
      </c>
      <c r="E394" s="76">
        <v>50222</v>
      </c>
      <c r="F394" s="77">
        <v>494479.70130000002</v>
      </c>
    </row>
    <row r="395" spans="1:6" s="24" customFormat="1" ht="11.25" customHeight="1" x14ac:dyDescent="0.2">
      <c r="A395" s="63" t="s">
        <v>452</v>
      </c>
      <c r="B395" s="73">
        <v>1245000</v>
      </c>
      <c r="C395" s="74">
        <v>4</v>
      </c>
      <c r="D395" s="75">
        <v>46218</v>
      </c>
      <c r="E395" s="76">
        <v>46218</v>
      </c>
      <c r="F395" s="77">
        <v>1271455.5227000001</v>
      </c>
    </row>
    <row r="396" spans="1:6" s="24" customFormat="1" ht="11.25" customHeight="1" x14ac:dyDescent="0.2">
      <c r="A396" s="63" t="s">
        <v>452</v>
      </c>
      <c r="B396" s="73">
        <v>1200000</v>
      </c>
      <c r="C396" s="74">
        <v>4</v>
      </c>
      <c r="D396" s="75">
        <v>45853</v>
      </c>
      <c r="E396" s="76">
        <v>45853</v>
      </c>
      <c r="F396" s="77">
        <v>1229693.5012999999</v>
      </c>
    </row>
    <row r="397" spans="1:6" s="24" customFormat="1" ht="11.25" customHeight="1" x14ac:dyDescent="0.2">
      <c r="A397" s="63" t="s">
        <v>453</v>
      </c>
      <c r="B397" s="73">
        <v>2510000</v>
      </c>
      <c r="C397" s="74">
        <v>4</v>
      </c>
      <c r="D397" s="75">
        <v>46798</v>
      </c>
      <c r="E397" s="76">
        <v>46798</v>
      </c>
      <c r="F397" s="77">
        <v>2567779.6444000001</v>
      </c>
    </row>
    <row r="398" spans="1:6" s="24" customFormat="1" ht="11.25" customHeight="1" x14ac:dyDescent="0.2">
      <c r="A398" s="63" t="s">
        <v>454</v>
      </c>
      <c r="B398" s="73">
        <v>1340000</v>
      </c>
      <c r="C398" s="74">
        <v>3</v>
      </c>
      <c r="D398" s="75">
        <v>48853</v>
      </c>
      <c r="E398" s="76">
        <v>48853</v>
      </c>
      <c r="F398" s="77">
        <v>1329300.1065</v>
      </c>
    </row>
    <row r="399" spans="1:6" s="24" customFormat="1" ht="11.25" customHeight="1" x14ac:dyDescent="0.2">
      <c r="A399" s="63" t="s">
        <v>455</v>
      </c>
      <c r="B399" s="73">
        <v>750000</v>
      </c>
      <c r="C399" s="74">
        <v>5</v>
      </c>
      <c r="D399" s="75">
        <v>48335</v>
      </c>
      <c r="E399" s="76">
        <v>48335</v>
      </c>
      <c r="F399" s="77">
        <v>814547.13879999996</v>
      </c>
    </row>
    <row r="400" spans="1:6" s="24" customFormat="1" ht="11.25" customHeight="1" x14ac:dyDescent="0.2">
      <c r="A400" s="63" t="s">
        <v>456</v>
      </c>
      <c r="B400" s="73">
        <v>1075000</v>
      </c>
      <c r="C400" s="74">
        <v>3</v>
      </c>
      <c r="D400" s="75">
        <v>45717</v>
      </c>
      <c r="E400" s="76">
        <v>45717</v>
      </c>
      <c r="F400" s="77">
        <v>1075000</v>
      </c>
    </row>
    <row r="401" spans="1:6" s="24" customFormat="1" ht="11.25" customHeight="1" x14ac:dyDescent="0.2">
      <c r="A401" s="63" t="s">
        <v>457</v>
      </c>
      <c r="B401" s="73">
        <v>1310000</v>
      </c>
      <c r="C401" s="74">
        <v>3.375</v>
      </c>
      <c r="D401" s="75">
        <v>48349</v>
      </c>
      <c r="E401" s="76">
        <v>48349</v>
      </c>
      <c r="F401" s="77">
        <v>1304708.2467</v>
      </c>
    </row>
    <row r="402" spans="1:6" s="24" customFormat="1" ht="11.25" customHeight="1" x14ac:dyDescent="0.2">
      <c r="A402" s="63" t="s">
        <v>458</v>
      </c>
      <c r="B402" s="73">
        <v>1310000</v>
      </c>
      <c r="C402" s="74">
        <v>5</v>
      </c>
      <c r="D402" s="75">
        <v>44958</v>
      </c>
      <c r="E402" s="76">
        <v>44958</v>
      </c>
      <c r="F402" s="77">
        <v>1366617.8783</v>
      </c>
    </row>
    <row r="403" spans="1:6" s="24" customFormat="1" ht="11.25" customHeight="1" x14ac:dyDescent="0.2">
      <c r="A403" s="63" t="s">
        <v>458</v>
      </c>
      <c r="B403" s="73">
        <v>1045000</v>
      </c>
      <c r="C403" s="74">
        <v>4</v>
      </c>
      <c r="D403" s="75">
        <v>45931</v>
      </c>
      <c r="E403" s="76">
        <v>45931</v>
      </c>
      <c r="F403" s="77">
        <v>1076796.5522</v>
      </c>
    </row>
    <row r="404" spans="1:6" s="24" customFormat="1" ht="11.25" customHeight="1" x14ac:dyDescent="0.2">
      <c r="A404" s="63" t="s">
        <v>458</v>
      </c>
      <c r="B404" s="73">
        <v>1095000</v>
      </c>
      <c r="C404" s="74">
        <v>4</v>
      </c>
      <c r="D404" s="75">
        <v>45689</v>
      </c>
      <c r="E404" s="76">
        <v>45689</v>
      </c>
      <c r="F404" s="77">
        <v>1118991.0714</v>
      </c>
    </row>
    <row r="405" spans="1:6" s="24" customFormat="1" ht="11.25" customHeight="1" x14ac:dyDescent="0.2">
      <c r="A405" s="63" t="s">
        <v>2216</v>
      </c>
      <c r="B405" s="73">
        <v>2720000</v>
      </c>
      <c r="C405" s="74">
        <v>3</v>
      </c>
      <c r="D405" s="75">
        <v>49341</v>
      </c>
      <c r="E405" s="76">
        <v>49341</v>
      </c>
      <c r="F405" s="77">
        <v>2714008.9610000001</v>
      </c>
    </row>
    <row r="406" spans="1:6" s="24" customFormat="1" ht="11.25" customHeight="1" x14ac:dyDescent="0.2">
      <c r="A406" s="63" t="s">
        <v>459</v>
      </c>
      <c r="B406" s="73">
        <v>1500000</v>
      </c>
      <c r="C406" s="74">
        <v>5</v>
      </c>
      <c r="D406" s="75">
        <v>45017</v>
      </c>
      <c r="E406" s="76">
        <v>45017</v>
      </c>
      <c r="F406" s="77">
        <v>1575444.4014000001</v>
      </c>
    </row>
    <row r="407" spans="1:6" s="24" customFormat="1" ht="11.25" customHeight="1" x14ac:dyDescent="0.2">
      <c r="A407" s="63" t="s">
        <v>460</v>
      </c>
      <c r="B407" s="73">
        <v>2180000</v>
      </c>
      <c r="C407" s="74">
        <v>4</v>
      </c>
      <c r="D407" s="75">
        <v>45641</v>
      </c>
      <c r="E407" s="76">
        <v>45641</v>
      </c>
      <c r="F407" s="77">
        <v>2223746.6065000002</v>
      </c>
    </row>
    <row r="408" spans="1:6" s="24" customFormat="1" ht="11.25" customHeight="1" x14ac:dyDescent="0.2">
      <c r="A408" s="63" t="s">
        <v>460</v>
      </c>
      <c r="B408" s="73">
        <v>1000000</v>
      </c>
      <c r="C408" s="74">
        <v>4</v>
      </c>
      <c r="D408" s="75">
        <v>44545</v>
      </c>
      <c r="E408" s="76">
        <v>44545</v>
      </c>
      <c r="F408" s="77">
        <v>1006984.2831</v>
      </c>
    </row>
    <row r="409" spans="1:6" s="24" customFormat="1" ht="11.25" customHeight="1" x14ac:dyDescent="0.2">
      <c r="A409" s="63" t="s">
        <v>461</v>
      </c>
      <c r="B409" s="73">
        <v>2090000</v>
      </c>
      <c r="C409" s="74">
        <v>3</v>
      </c>
      <c r="D409" s="75">
        <v>49126</v>
      </c>
      <c r="E409" s="76">
        <v>49126</v>
      </c>
      <c r="F409" s="77">
        <v>2104487.8213999998</v>
      </c>
    </row>
    <row r="410" spans="1:6" s="24" customFormat="1" ht="11.25" customHeight="1" x14ac:dyDescent="0.2">
      <c r="A410" s="63" t="s">
        <v>462</v>
      </c>
      <c r="B410" s="73">
        <v>470000</v>
      </c>
      <c r="C410" s="74">
        <v>5</v>
      </c>
      <c r="D410" s="75">
        <v>45153</v>
      </c>
      <c r="E410" s="76">
        <v>45153</v>
      </c>
      <c r="F410" s="77">
        <v>489292.79229999997</v>
      </c>
    </row>
    <row r="411" spans="1:6" s="24" customFormat="1" ht="11.25" customHeight="1" x14ac:dyDescent="0.2">
      <c r="A411" s="63" t="s">
        <v>462</v>
      </c>
      <c r="B411" s="73">
        <v>500000</v>
      </c>
      <c r="C411" s="74">
        <v>3.375</v>
      </c>
      <c r="D411" s="75">
        <v>46980</v>
      </c>
      <c r="E411" s="76">
        <v>46980</v>
      </c>
      <c r="F411" s="77">
        <v>494540.42739999999</v>
      </c>
    </row>
    <row r="412" spans="1:6" s="24" customFormat="1" ht="11.25" customHeight="1" x14ac:dyDescent="0.2">
      <c r="A412" s="63" t="s">
        <v>462</v>
      </c>
      <c r="B412" s="73">
        <v>1500000</v>
      </c>
      <c r="C412" s="74">
        <v>4.0810000000000004</v>
      </c>
      <c r="D412" s="75">
        <v>47345</v>
      </c>
      <c r="E412" s="76">
        <v>47345</v>
      </c>
      <c r="F412" s="77">
        <v>1500000</v>
      </c>
    </row>
    <row r="413" spans="1:6" s="24" customFormat="1" ht="11.25" customHeight="1" x14ac:dyDescent="0.2">
      <c r="A413" s="63" t="s">
        <v>463</v>
      </c>
      <c r="B413" s="73">
        <v>3060000</v>
      </c>
      <c r="C413" s="74">
        <v>3</v>
      </c>
      <c r="D413" s="75">
        <v>44986</v>
      </c>
      <c r="E413" s="76">
        <v>44986</v>
      </c>
      <c r="F413" s="77">
        <v>3109940.9783999999</v>
      </c>
    </row>
    <row r="414" spans="1:6" s="24" customFormat="1" ht="11.25" customHeight="1" x14ac:dyDescent="0.2">
      <c r="A414" s="63" t="s">
        <v>464</v>
      </c>
      <c r="B414" s="73">
        <v>1270000</v>
      </c>
      <c r="C414" s="74">
        <v>4</v>
      </c>
      <c r="D414" s="75">
        <v>45672</v>
      </c>
      <c r="E414" s="76">
        <v>45672</v>
      </c>
      <c r="F414" s="77">
        <v>1276424.9129000001</v>
      </c>
    </row>
    <row r="415" spans="1:6" s="24" customFormat="1" ht="11.25" customHeight="1" x14ac:dyDescent="0.2">
      <c r="A415" s="63" t="s">
        <v>2695</v>
      </c>
      <c r="B415" s="73">
        <v>1130000</v>
      </c>
      <c r="C415" s="74">
        <v>2.25</v>
      </c>
      <c r="D415" s="75">
        <v>51014</v>
      </c>
      <c r="E415" s="76">
        <v>51014</v>
      </c>
      <c r="F415" s="77">
        <v>1113360.9062999999</v>
      </c>
    </row>
    <row r="416" spans="1:6" s="24" customFormat="1" ht="11.25" customHeight="1" x14ac:dyDescent="0.2">
      <c r="A416" s="63" t="s">
        <v>2695</v>
      </c>
      <c r="B416" s="73">
        <v>1130000</v>
      </c>
      <c r="C416" s="74">
        <v>2.375</v>
      </c>
      <c r="D416" s="75">
        <v>51745</v>
      </c>
      <c r="E416" s="76">
        <v>51745</v>
      </c>
      <c r="F416" s="77">
        <v>1116576.162</v>
      </c>
    </row>
    <row r="417" spans="1:6" s="24" customFormat="1" ht="11.25" customHeight="1" x14ac:dyDescent="0.2">
      <c r="A417" s="63" t="s">
        <v>2055</v>
      </c>
      <c r="B417" s="73">
        <v>1655000</v>
      </c>
      <c r="C417" s="74">
        <v>3</v>
      </c>
      <c r="D417" s="75">
        <v>48458</v>
      </c>
      <c r="E417" s="76">
        <v>48458</v>
      </c>
      <c r="F417" s="77">
        <v>1655000</v>
      </c>
    </row>
    <row r="418" spans="1:6" s="24" customFormat="1" ht="11.25" customHeight="1" x14ac:dyDescent="0.2">
      <c r="A418" s="63" t="s">
        <v>465</v>
      </c>
      <c r="B418" s="73">
        <v>880000</v>
      </c>
      <c r="C418" s="74">
        <v>4</v>
      </c>
      <c r="D418" s="75">
        <v>48823</v>
      </c>
      <c r="E418" s="76">
        <v>48823</v>
      </c>
      <c r="F418" s="77">
        <v>930164.83799999999</v>
      </c>
    </row>
    <row r="419" spans="1:6" s="24" customFormat="1" ht="11.25" customHeight="1" x14ac:dyDescent="0.2">
      <c r="A419" s="63" t="s">
        <v>465</v>
      </c>
      <c r="B419" s="73">
        <v>1380000</v>
      </c>
      <c r="C419" s="74">
        <v>3.125</v>
      </c>
      <c r="D419" s="75">
        <v>49553</v>
      </c>
      <c r="E419" s="76">
        <v>49553</v>
      </c>
      <c r="F419" s="77">
        <v>1349734.1222000001</v>
      </c>
    </row>
    <row r="420" spans="1:6" s="24" customFormat="1" ht="11.25" customHeight="1" x14ac:dyDescent="0.2">
      <c r="A420" s="63" t="s">
        <v>466</v>
      </c>
      <c r="B420" s="73">
        <v>1165000</v>
      </c>
      <c r="C420" s="74">
        <v>4</v>
      </c>
      <c r="D420" s="75">
        <v>45153</v>
      </c>
      <c r="E420" s="76">
        <v>45153</v>
      </c>
      <c r="F420" s="77">
        <v>1182039.3700999999</v>
      </c>
    </row>
    <row r="421" spans="1:6" s="24" customFormat="1" ht="11.25" customHeight="1" x14ac:dyDescent="0.2">
      <c r="A421" s="63" t="s">
        <v>467</v>
      </c>
      <c r="B421" s="73">
        <v>5265000</v>
      </c>
      <c r="C421" s="74">
        <v>4</v>
      </c>
      <c r="D421" s="75">
        <v>48792</v>
      </c>
      <c r="E421" s="76">
        <v>48792</v>
      </c>
      <c r="F421" s="77">
        <v>5409178.8565999996</v>
      </c>
    </row>
    <row r="422" spans="1:6" s="24" customFormat="1" ht="11.25" customHeight="1" x14ac:dyDescent="0.2">
      <c r="A422" s="63" t="s">
        <v>468</v>
      </c>
      <c r="B422" s="73">
        <v>3000000</v>
      </c>
      <c r="C422" s="74">
        <v>3</v>
      </c>
      <c r="D422" s="75">
        <v>45658</v>
      </c>
      <c r="E422" s="76">
        <v>45658</v>
      </c>
      <c r="F422" s="77">
        <v>2990355.5495000002</v>
      </c>
    </row>
    <row r="423" spans="1:6" s="24" customFormat="1" ht="11.25" customHeight="1" x14ac:dyDescent="0.2">
      <c r="A423" s="63" t="s">
        <v>468</v>
      </c>
      <c r="B423" s="73">
        <v>3000000</v>
      </c>
      <c r="C423" s="74">
        <v>4</v>
      </c>
      <c r="D423" s="75">
        <v>46023</v>
      </c>
      <c r="E423" s="76">
        <v>46023</v>
      </c>
      <c r="F423" s="77">
        <v>3011871.8612000002</v>
      </c>
    </row>
    <row r="424" spans="1:6" s="24" customFormat="1" ht="11.25" customHeight="1" x14ac:dyDescent="0.2">
      <c r="A424" s="63" t="s">
        <v>1009</v>
      </c>
      <c r="B424" s="73">
        <v>250000</v>
      </c>
      <c r="C424" s="74">
        <v>4</v>
      </c>
      <c r="D424" s="75">
        <v>44958</v>
      </c>
      <c r="E424" s="76">
        <v>44958</v>
      </c>
      <c r="F424" s="77">
        <v>252675.6439</v>
      </c>
    </row>
    <row r="425" spans="1:6" s="24" customFormat="1" ht="11.25" customHeight="1" x14ac:dyDescent="0.2">
      <c r="A425" s="63" t="s">
        <v>2696</v>
      </c>
      <c r="B425" s="73">
        <v>580000</v>
      </c>
      <c r="C425" s="74">
        <v>4</v>
      </c>
      <c r="D425" s="75">
        <v>51288</v>
      </c>
      <c r="E425" s="76">
        <v>51288</v>
      </c>
      <c r="F425" s="77">
        <v>676864.19200000004</v>
      </c>
    </row>
    <row r="426" spans="1:6" s="24" customFormat="1" ht="11.25" customHeight="1" x14ac:dyDescent="0.2">
      <c r="A426" s="63" t="s">
        <v>469</v>
      </c>
      <c r="B426" s="73">
        <v>750000</v>
      </c>
      <c r="C426" s="74">
        <v>4</v>
      </c>
      <c r="D426" s="75">
        <v>45261</v>
      </c>
      <c r="E426" s="76">
        <v>45261</v>
      </c>
      <c r="F426" s="77">
        <v>782692.36939999997</v>
      </c>
    </row>
    <row r="427" spans="1:6" s="24" customFormat="1" ht="11.25" customHeight="1" x14ac:dyDescent="0.2">
      <c r="A427" s="63" t="s">
        <v>470</v>
      </c>
      <c r="B427" s="73">
        <v>2240000</v>
      </c>
      <c r="C427" s="74">
        <v>4</v>
      </c>
      <c r="D427" s="75">
        <v>49279</v>
      </c>
      <c r="E427" s="76">
        <v>49279</v>
      </c>
      <c r="F427" s="77">
        <v>2295958.7823999999</v>
      </c>
    </row>
    <row r="428" spans="1:6" s="24" customFormat="1" ht="11.25" customHeight="1" x14ac:dyDescent="0.2">
      <c r="A428" s="63" t="s">
        <v>471</v>
      </c>
      <c r="B428" s="73">
        <v>1180000</v>
      </c>
      <c r="C428" s="74">
        <v>3.75</v>
      </c>
      <c r="D428" s="75">
        <v>49065</v>
      </c>
      <c r="E428" s="76">
        <v>49065</v>
      </c>
      <c r="F428" s="77">
        <v>1195224.5318</v>
      </c>
    </row>
    <row r="429" spans="1:6" s="24" customFormat="1" ht="11.25" customHeight="1" x14ac:dyDescent="0.2">
      <c r="A429" s="63" t="s">
        <v>471</v>
      </c>
      <c r="B429" s="73">
        <v>2935000</v>
      </c>
      <c r="C429" s="74">
        <v>5</v>
      </c>
      <c r="D429" s="75">
        <v>46143</v>
      </c>
      <c r="E429" s="76">
        <v>46143</v>
      </c>
      <c r="F429" s="77">
        <v>3089203.2034999998</v>
      </c>
    </row>
    <row r="430" spans="1:6" s="24" customFormat="1" ht="11.25" customHeight="1" x14ac:dyDescent="0.2">
      <c r="A430" s="63" t="s">
        <v>472</v>
      </c>
      <c r="B430" s="73">
        <v>1750000</v>
      </c>
      <c r="C430" s="74">
        <v>4</v>
      </c>
      <c r="D430" s="75">
        <v>44409</v>
      </c>
      <c r="E430" s="76">
        <v>44409</v>
      </c>
      <c r="F430" s="77">
        <v>1751254.68</v>
      </c>
    </row>
    <row r="431" spans="1:6" s="24" customFormat="1" ht="11.25" customHeight="1" x14ac:dyDescent="0.2">
      <c r="A431" s="63" t="s">
        <v>473</v>
      </c>
      <c r="B431" s="73">
        <v>2715000</v>
      </c>
      <c r="C431" s="74">
        <v>3</v>
      </c>
      <c r="D431" s="75">
        <v>48976</v>
      </c>
      <c r="E431" s="76">
        <v>48976</v>
      </c>
      <c r="F431" s="77">
        <v>2667243.8105000001</v>
      </c>
    </row>
    <row r="432" spans="1:6" s="24" customFormat="1" ht="11.25" customHeight="1" x14ac:dyDescent="0.2">
      <c r="A432" s="63" t="s">
        <v>474</v>
      </c>
      <c r="B432" s="73">
        <v>3000000</v>
      </c>
      <c r="C432" s="74">
        <v>3</v>
      </c>
      <c r="D432" s="75">
        <v>44607</v>
      </c>
      <c r="E432" s="76">
        <v>44607</v>
      </c>
      <c r="F432" s="77">
        <v>2996587.6927999998</v>
      </c>
    </row>
    <row r="433" spans="1:6" s="24" customFormat="1" ht="11.25" customHeight="1" x14ac:dyDescent="0.2">
      <c r="A433" s="63" t="s">
        <v>475</v>
      </c>
      <c r="B433" s="73">
        <v>2500000</v>
      </c>
      <c r="C433" s="74">
        <v>3</v>
      </c>
      <c r="D433" s="75">
        <v>48914</v>
      </c>
      <c r="E433" s="76">
        <v>48914</v>
      </c>
      <c r="F433" s="77">
        <v>2500000</v>
      </c>
    </row>
    <row r="434" spans="1:6" s="24" customFormat="1" ht="11.25" customHeight="1" x14ac:dyDescent="0.2">
      <c r="A434" s="63" t="s">
        <v>476</v>
      </c>
      <c r="B434" s="73">
        <v>4775000</v>
      </c>
      <c r="C434" s="74">
        <v>4</v>
      </c>
      <c r="D434" s="75">
        <v>47453</v>
      </c>
      <c r="E434" s="76">
        <v>47453</v>
      </c>
      <c r="F434" s="77">
        <v>4913360.5546000004</v>
      </c>
    </row>
    <row r="435" spans="1:6" s="24" customFormat="1" ht="11.25" customHeight="1" x14ac:dyDescent="0.2">
      <c r="A435" s="63" t="s">
        <v>476</v>
      </c>
      <c r="B435" s="73">
        <v>1560000</v>
      </c>
      <c r="C435" s="74">
        <v>4</v>
      </c>
      <c r="D435" s="75">
        <v>44635</v>
      </c>
      <c r="E435" s="76">
        <v>44635</v>
      </c>
      <c r="F435" s="77">
        <v>1564867.7279000001</v>
      </c>
    </row>
    <row r="436" spans="1:6" s="24" customFormat="1" ht="11.25" customHeight="1" x14ac:dyDescent="0.2">
      <c r="A436" s="63" t="s">
        <v>477</v>
      </c>
      <c r="B436" s="73">
        <v>1285000</v>
      </c>
      <c r="C436" s="74">
        <v>3</v>
      </c>
      <c r="D436" s="75">
        <v>48792</v>
      </c>
      <c r="E436" s="76">
        <v>48792</v>
      </c>
      <c r="F436" s="77">
        <v>1298918.8119000001</v>
      </c>
    </row>
    <row r="437" spans="1:6" s="24" customFormat="1" ht="11.25" customHeight="1" x14ac:dyDescent="0.2">
      <c r="A437" s="63" t="s">
        <v>477</v>
      </c>
      <c r="B437" s="73">
        <v>1390000</v>
      </c>
      <c r="C437" s="74">
        <v>3</v>
      </c>
      <c r="D437" s="75">
        <v>49157</v>
      </c>
      <c r="E437" s="76">
        <v>49157</v>
      </c>
      <c r="F437" s="77">
        <v>1400452.0416000001</v>
      </c>
    </row>
    <row r="438" spans="1:6" s="24" customFormat="1" ht="11.25" customHeight="1" x14ac:dyDescent="0.2">
      <c r="A438" s="63" t="s">
        <v>2778</v>
      </c>
      <c r="B438" s="73">
        <v>395000</v>
      </c>
      <c r="C438" s="74">
        <v>3</v>
      </c>
      <c r="D438" s="75">
        <v>50816</v>
      </c>
      <c r="E438" s="76">
        <v>50816</v>
      </c>
      <c r="F438" s="77">
        <v>389642.64809999999</v>
      </c>
    </row>
    <row r="439" spans="1:6" s="24" customFormat="1" ht="11.25" customHeight="1" x14ac:dyDescent="0.2">
      <c r="A439" s="63" t="s">
        <v>2395</v>
      </c>
      <c r="B439" s="73">
        <v>1440000</v>
      </c>
      <c r="C439" s="74">
        <v>3</v>
      </c>
      <c r="D439" s="75">
        <v>51410</v>
      </c>
      <c r="E439" s="76">
        <v>51410</v>
      </c>
      <c r="F439" s="77">
        <v>1440000</v>
      </c>
    </row>
    <row r="440" spans="1:6" s="24" customFormat="1" ht="11.25" customHeight="1" x14ac:dyDescent="0.2">
      <c r="A440" s="63" t="s">
        <v>478</v>
      </c>
      <c r="B440" s="73">
        <v>1000000</v>
      </c>
      <c r="C440" s="74">
        <v>5</v>
      </c>
      <c r="D440" s="75">
        <v>45231</v>
      </c>
      <c r="E440" s="76">
        <v>45231</v>
      </c>
      <c r="F440" s="77">
        <v>1043599.0028</v>
      </c>
    </row>
    <row r="441" spans="1:6" s="24" customFormat="1" ht="11.25" customHeight="1" x14ac:dyDescent="0.2">
      <c r="A441" s="63" t="s">
        <v>478</v>
      </c>
      <c r="B441" s="73">
        <v>2390000</v>
      </c>
      <c r="C441" s="74">
        <v>3</v>
      </c>
      <c r="D441" s="75">
        <v>47239</v>
      </c>
      <c r="E441" s="76">
        <v>47239</v>
      </c>
      <c r="F441" s="77">
        <v>2438633.2752</v>
      </c>
    </row>
    <row r="442" spans="1:6" s="24" customFormat="1" ht="11.25" customHeight="1" x14ac:dyDescent="0.2">
      <c r="A442" s="63" t="s">
        <v>478</v>
      </c>
      <c r="B442" s="73">
        <v>1215000</v>
      </c>
      <c r="C442" s="74">
        <v>5</v>
      </c>
      <c r="D442" s="75">
        <v>45231</v>
      </c>
      <c r="E442" s="76">
        <v>45231</v>
      </c>
      <c r="F442" s="77">
        <v>1258808.7297</v>
      </c>
    </row>
    <row r="443" spans="1:6" s="24" customFormat="1" ht="11.25" customHeight="1" x14ac:dyDescent="0.2">
      <c r="A443" s="63" t="s">
        <v>479</v>
      </c>
      <c r="B443" s="73">
        <v>750000</v>
      </c>
      <c r="C443" s="74">
        <v>4</v>
      </c>
      <c r="D443" s="75">
        <v>49522</v>
      </c>
      <c r="E443" s="76">
        <v>49522</v>
      </c>
      <c r="F443" s="77">
        <v>786290.47369999997</v>
      </c>
    </row>
    <row r="444" spans="1:6" s="24" customFormat="1" ht="11.25" customHeight="1" x14ac:dyDescent="0.2">
      <c r="A444" s="63" t="s">
        <v>480</v>
      </c>
      <c r="B444" s="73">
        <v>1540000</v>
      </c>
      <c r="C444" s="74">
        <v>3.125</v>
      </c>
      <c r="D444" s="75">
        <v>46447</v>
      </c>
      <c r="E444" s="76">
        <v>46447</v>
      </c>
      <c r="F444" s="77">
        <v>1534079.5008</v>
      </c>
    </row>
    <row r="445" spans="1:6" s="24" customFormat="1" ht="11.25" customHeight="1" x14ac:dyDescent="0.2">
      <c r="A445" s="63" t="s">
        <v>480</v>
      </c>
      <c r="B445" s="73">
        <v>1000000</v>
      </c>
      <c r="C445" s="74">
        <v>3.125</v>
      </c>
      <c r="D445" s="75">
        <v>49369</v>
      </c>
      <c r="E445" s="76">
        <v>49369</v>
      </c>
      <c r="F445" s="77">
        <v>984115.13249999995</v>
      </c>
    </row>
    <row r="446" spans="1:6" s="24" customFormat="1" ht="11.25" customHeight="1" x14ac:dyDescent="0.2">
      <c r="A446" s="63" t="s">
        <v>480</v>
      </c>
      <c r="B446" s="73">
        <v>2395000</v>
      </c>
      <c r="C446" s="74">
        <v>3.125</v>
      </c>
      <c r="D446" s="75">
        <v>46082</v>
      </c>
      <c r="E446" s="76">
        <v>46082</v>
      </c>
      <c r="F446" s="77">
        <v>2371877.0893000001</v>
      </c>
    </row>
    <row r="447" spans="1:6" s="24" customFormat="1" ht="11.25" customHeight="1" x14ac:dyDescent="0.2">
      <c r="A447" s="63" t="s">
        <v>481</v>
      </c>
      <c r="B447" s="73">
        <v>1000000</v>
      </c>
      <c r="C447" s="74">
        <v>5</v>
      </c>
      <c r="D447" s="75">
        <v>49004</v>
      </c>
      <c r="E447" s="76">
        <v>49004</v>
      </c>
      <c r="F447" s="77">
        <v>1115840.5</v>
      </c>
    </row>
    <row r="448" spans="1:6" s="24" customFormat="1" ht="11.25" customHeight="1" x14ac:dyDescent="0.2">
      <c r="A448" s="63" t="s">
        <v>1905</v>
      </c>
      <c r="B448" s="73">
        <v>2000000</v>
      </c>
      <c r="C448" s="74">
        <v>4</v>
      </c>
      <c r="D448" s="75">
        <v>49249</v>
      </c>
      <c r="E448" s="76">
        <v>49249</v>
      </c>
      <c r="F448" s="77">
        <v>2060141.1081999999</v>
      </c>
    </row>
    <row r="449" spans="1:6" s="24" customFormat="1" ht="11.25" customHeight="1" x14ac:dyDescent="0.2">
      <c r="A449" s="63" t="s">
        <v>1962</v>
      </c>
      <c r="B449" s="73">
        <v>1710000</v>
      </c>
      <c r="C449" s="74">
        <v>4.4000000000000004</v>
      </c>
      <c r="D449" s="75">
        <v>49218</v>
      </c>
      <c r="E449" s="76">
        <v>49218</v>
      </c>
      <c r="F449" s="77">
        <v>1710000</v>
      </c>
    </row>
    <row r="450" spans="1:6" s="24" customFormat="1" ht="11.25" customHeight="1" x14ac:dyDescent="0.2">
      <c r="A450" s="63" t="s">
        <v>482</v>
      </c>
      <c r="B450" s="73">
        <v>1875000</v>
      </c>
      <c r="C450" s="74">
        <v>4</v>
      </c>
      <c r="D450" s="75">
        <v>47894</v>
      </c>
      <c r="E450" s="76">
        <v>47894</v>
      </c>
      <c r="F450" s="77">
        <v>1936139.3862000001</v>
      </c>
    </row>
    <row r="451" spans="1:6" s="24" customFormat="1" ht="11.25" customHeight="1" x14ac:dyDescent="0.2">
      <c r="A451" s="63" t="s">
        <v>482</v>
      </c>
      <c r="B451" s="73">
        <v>1500000</v>
      </c>
      <c r="C451" s="74">
        <v>4</v>
      </c>
      <c r="D451" s="75">
        <v>48625</v>
      </c>
      <c r="E451" s="76">
        <v>48625</v>
      </c>
      <c r="F451" s="77">
        <v>1565603.8487</v>
      </c>
    </row>
    <row r="452" spans="1:6" s="24" customFormat="1" ht="11.25" customHeight="1" x14ac:dyDescent="0.2">
      <c r="A452" s="63" t="s">
        <v>483</v>
      </c>
      <c r="B452" s="73">
        <v>3000000</v>
      </c>
      <c r="C452" s="74">
        <v>3.625</v>
      </c>
      <c r="D452" s="75">
        <v>46949</v>
      </c>
      <c r="E452" s="76">
        <v>46949</v>
      </c>
      <c r="F452" s="77">
        <v>2967735.5943999998</v>
      </c>
    </row>
    <row r="453" spans="1:6" s="24" customFormat="1" ht="11.25" customHeight="1" x14ac:dyDescent="0.2">
      <c r="A453" s="63" t="s">
        <v>484</v>
      </c>
      <c r="B453" s="73">
        <v>1300000</v>
      </c>
      <c r="C453" s="74">
        <v>4</v>
      </c>
      <c r="D453" s="75">
        <v>44743</v>
      </c>
      <c r="E453" s="76">
        <v>44743</v>
      </c>
      <c r="F453" s="77">
        <v>1324842.6011999999</v>
      </c>
    </row>
    <row r="454" spans="1:6" s="24" customFormat="1" ht="11.25" customHeight="1" x14ac:dyDescent="0.2">
      <c r="A454" s="63" t="s">
        <v>485</v>
      </c>
      <c r="B454" s="73">
        <v>2000000</v>
      </c>
      <c r="C454" s="74">
        <v>5</v>
      </c>
      <c r="D454" s="75">
        <v>44986</v>
      </c>
      <c r="E454" s="76">
        <v>44986</v>
      </c>
      <c r="F454" s="77">
        <v>2077834.7250999999</v>
      </c>
    </row>
    <row r="455" spans="1:6" s="24" customFormat="1" ht="11.25" customHeight="1" x14ac:dyDescent="0.2">
      <c r="A455" s="63" t="s">
        <v>485</v>
      </c>
      <c r="B455" s="73">
        <v>4100000</v>
      </c>
      <c r="C455" s="74">
        <v>5</v>
      </c>
      <c r="D455" s="75">
        <v>45352</v>
      </c>
      <c r="E455" s="76">
        <v>45352</v>
      </c>
      <c r="F455" s="77">
        <v>4298032.0377000002</v>
      </c>
    </row>
    <row r="456" spans="1:6" s="24" customFormat="1" ht="11.25" customHeight="1" x14ac:dyDescent="0.2">
      <c r="A456" s="63" t="s">
        <v>486</v>
      </c>
      <c r="B456" s="73">
        <v>2000000</v>
      </c>
      <c r="C456" s="74">
        <v>4.0060000000000002</v>
      </c>
      <c r="D456" s="75">
        <v>50375</v>
      </c>
      <c r="E456" s="76">
        <v>50375</v>
      </c>
      <c r="F456" s="77">
        <v>2000644.5149999999</v>
      </c>
    </row>
    <row r="457" spans="1:6" s="24" customFormat="1" ht="11.25" customHeight="1" x14ac:dyDescent="0.2">
      <c r="A457" s="63" t="s">
        <v>487</v>
      </c>
      <c r="B457" s="73">
        <v>1000000</v>
      </c>
      <c r="C457" s="74">
        <v>5</v>
      </c>
      <c r="D457" s="75">
        <v>46447</v>
      </c>
      <c r="E457" s="76">
        <v>46447</v>
      </c>
      <c r="F457" s="77">
        <v>1103551.324</v>
      </c>
    </row>
    <row r="458" spans="1:6" s="24" customFormat="1" ht="11.25" customHeight="1" x14ac:dyDescent="0.2">
      <c r="A458" s="63" t="s">
        <v>488</v>
      </c>
      <c r="B458" s="73">
        <v>1200000</v>
      </c>
      <c r="C458" s="74">
        <v>4</v>
      </c>
      <c r="D458" s="75">
        <v>46082</v>
      </c>
      <c r="E458" s="76">
        <v>46082</v>
      </c>
      <c r="F458" s="77">
        <v>1207086.8474999999</v>
      </c>
    </row>
    <row r="459" spans="1:6" s="24" customFormat="1" ht="11.25" customHeight="1" x14ac:dyDescent="0.2">
      <c r="A459" s="63" t="s">
        <v>489</v>
      </c>
      <c r="B459" s="73">
        <v>1000000</v>
      </c>
      <c r="C459" s="74">
        <v>4</v>
      </c>
      <c r="D459" s="75">
        <v>44986</v>
      </c>
      <c r="E459" s="76">
        <v>44986</v>
      </c>
      <c r="F459" s="77">
        <v>1029313.9229</v>
      </c>
    </row>
    <row r="460" spans="1:6" s="24" customFormat="1" ht="11.25" customHeight="1" x14ac:dyDescent="0.2">
      <c r="A460" s="63" t="s">
        <v>490</v>
      </c>
      <c r="B460" s="73">
        <v>1255000</v>
      </c>
      <c r="C460" s="74">
        <v>3</v>
      </c>
      <c r="D460" s="75">
        <v>48427</v>
      </c>
      <c r="E460" s="76">
        <v>48427</v>
      </c>
      <c r="F460" s="77">
        <v>1255000</v>
      </c>
    </row>
    <row r="461" spans="1:6" s="24" customFormat="1" ht="11.25" customHeight="1" x14ac:dyDescent="0.2">
      <c r="A461" s="63" t="s">
        <v>491</v>
      </c>
      <c r="B461" s="73">
        <v>2750000</v>
      </c>
      <c r="C461" s="74">
        <v>4</v>
      </c>
      <c r="D461" s="75">
        <v>49369</v>
      </c>
      <c r="E461" s="76">
        <v>49369</v>
      </c>
      <c r="F461" s="77">
        <v>2865394.372</v>
      </c>
    </row>
    <row r="462" spans="1:6" s="24" customFormat="1" ht="11.25" customHeight="1" x14ac:dyDescent="0.2">
      <c r="A462" s="63" t="s">
        <v>492</v>
      </c>
      <c r="B462" s="73">
        <v>1035000</v>
      </c>
      <c r="C462" s="74">
        <v>5</v>
      </c>
      <c r="D462" s="75">
        <v>46371</v>
      </c>
      <c r="E462" s="76">
        <v>46371</v>
      </c>
      <c r="F462" s="77">
        <v>1126516.148</v>
      </c>
    </row>
    <row r="463" spans="1:6" s="24" customFormat="1" ht="11.25" customHeight="1" x14ac:dyDescent="0.2">
      <c r="A463" s="63" t="s">
        <v>493</v>
      </c>
      <c r="B463" s="73">
        <v>1000000</v>
      </c>
      <c r="C463" s="74">
        <v>4</v>
      </c>
      <c r="D463" s="75">
        <v>44727</v>
      </c>
      <c r="E463" s="76">
        <v>44727</v>
      </c>
      <c r="F463" s="77">
        <v>1018847.2414000001</v>
      </c>
    </row>
    <row r="464" spans="1:6" s="24" customFormat="1" ht="11.25" customHeight="1" x14ac:dyDescent="0.2">
      <c r="A464" s="63" t="s">
        <v>494</v>
      </c>
      <c r="B464" s="73">
        <v>1675000</v>
      </c>
      <c r="C464" s="74">
        <v>3</v>
      </c>
      <c r="D464" s="75">
        <v>48611</v>
      </c>
      <c r="E464" s="76">
        <v>48611</v>
      </c>
      <c r="F464" s="77">
        <v>1658755.1054</v>
      </c>
    </row>
    <row r="465" spans="1:6" s="24" customFormat="1" ht="11.25" customHeight="1" x14ac:dyDescent="0.2">
      <c r="A465" s="63" t="s">
        <v>494</v>
      </c>
      <c r="B465" s="73">
        <v>600000</v>
      </c>
      <c r="C465" s="74">
        <v>4</v>
      </c>
      <c r="D465" s="75">
        <v>48245</v>
      </c>
      <c r="E465" s="76">
        <v>48245</v>
      </c>
      <c r="F465" s="77">
        <v>637590.75470000005</v>
      </c>
    </row>
    <row r="466" spans="1:6" s="24" customFormat="1" ht="11.25" customHeight="1" x14ac:dyDescent="0.2">
      <c r="A466" s="63" t="s">
        <v>495</v>
      </c>
      <c r="B466" s="73">
        <v>1025000</v>
      </c>
      <c r="C466" s="74">
        <v>4</v>
      </c>
      <c r="D466" s="75">
        <v>47543</v>
      </c>
      <c r="E466" s="76">
        <v>47543</v>
      </c>
      <c r="F466" s="77">
        <v>1054937.1310000001</v>
      </c>
    </row>
    <row r="467" spans="1:6" s="24" customFormat="1" ht="11.25" customHeight="1" x14ac:dyDescent="0.2">
      <c r="A467" s="63" t="s">
        <v>496</v>
      </c>
      <c r="B467" s="73">
        <v>2325000</v>
      </c>
      <c r="C467" s="74">
        <v>4</v>
      </c>
      <c r="D467" s="75">
        <v>49188</v>
      </c>
      <c r="E467" s="76">
        <v>49188</v>
      </c>
      <c r="F467" s="77">
        <v>2458927.8459999999</v>
      </c>
    </row>
    <row r="468" spans="1:6" s="24" customFormat="1" ht="11.25" customHeight="1" x14ac:dyDescent="0.2">
      <c r="A468" s="63" t="s">
        <v>497</v>
      </c>
      <c r="B468" s="73">
        <v>3255000</v>
      </c>
      <c r="C468" s="74">
        <v>5</v>
      </c>
      <c r="D468" s="75">
        <v>45200</v>
      </c>
      <c r="E468" s="76">
        <v>45200</v>
      </c>
      <c r="F468" s="77">
        <v>3440947.7105999999</v>
      </c>
    </row>
    <row r="469" spans="1:6" s="24" customFormat="1" ht="11.25" customHeight="1" x14ac:dyDescent="0.2">
      <c r="A469" s="63" t="s">
        <v>497</v>
      </c>
      <c r="B469" s="73">
        <v>2155000</v>
      </c>
      <c r="C469" s="74">
        <v>4</v>
      </c>
      <c r="D469" s="75">
        <v>49218</v>
      </c>
      <c r="E469" s="76">
        <v>49218</v>
      </c>
      <c r="F469" s="77">
        <v>2252853.7639000001</v>
      </c>
    </row>
    <row r="470" spans="1:6" s="24" customFormat="1" ht="11.25" customHeight="1" x14ac:dyDescent="0.2">
      <c r="A470" s="63" t="s">
        <v>498</v>
      </c>
      <c r="B470" s="73">
        <v>1130000</v>
      </c>
      <c r="C470" s="74">
        <v>3.5</v>
      </c>
      <c r="D470" s="75">
        <v>48092</v>
      </c>
      <c r="E470" s="76">
        <v>48092</v>
      </c>
      <c r="F470" s="77">
        <v>1123322.3129</v>
      </c>
    </row>
    <row r="471" spans="1:6" s="24" customFormat="1" ht="11.25" customHeight="1" x14ac:dyDescent="0.2">
      <c r="A471" s="63" t="s">
        <v>498</v>
      </c>
      <c r="B471" s="73">
        <v>1550000</v>
      </c>
      <c r="C471" s="74">
        <v>3.5</v>
      </c>
      <c r="D471" s="75">
        <v>48458</v>
      </c>
      <c r="E471" s="76">
        <v>48458</v>
      </c>
      <c r="F471" s="77">
        <v>1533165.3665</v>
      </c>
    </row>
    <row r="472" spans="1:6" s="24" customFormat="1" ht="11.25" customHeight="1" x14ac:dyDescent="0.2">
      <c r="A472" s="63" t="s">
        <v>498</v>
      </c>
      <c r="B472" s="73">
        <v>1720000</v>
      </c>
      <c r="C472" s="74">
        <v>3.375</v>
      </c>
      <c r="D472" s="75">
        <v>47727</v>
      </c>
      <c r="E472" s="76">
        <v>47727</v>
      </c>
      <c r="F472" s="77">
        <v>1710030.4314999999</v>
      </c>
    </row>
    <row r="473" spans="1:6" s="24" customFormat="1" ht="11.25" customHeight="1" x14ac:dyDescent="0.2">
      <c r="A473" s="63" t="s">
        <v>499</v>
      </c>
      <c r="B473" s="73">
        <v>1500000</v>
      </c>
      <c r="C473" s="74">
        <v>4</v>
      </c>
      <c r="D473" s="75">
        <v>45536</v>
      </c>
      <c r="E473" s="76">
        <v>45536</v>
      </c>
      <c r="F473" s="77">
        <v>1566718.594</v>
      </c>
    </row>
    <row r="474" spans="1:6" s="24" customFormat="1" ht="11.25" customHeight="1" x14ac:dyDescent="0.2">
      <c r="A474" s="63" t="s">
        <v>500</v>
      </c>
      <c r="B474" s="73">
        <v>2500000</v>
      </c>
      <c r="C474" s="74">
        <v>3.5</v>
      </c>
      <c r="D474" s="75">
        <v>47757</v>
      </c>
      <c r="E474" s="76">
        <v>47757</v>
      </c>
      <c r="F474" s="77">
        <v>2509971.6664</v>
      </c>
    </row>
    <row r="475" spans="1:6" s="24" customFormat="1" ht="11.25" customHeight="1" x14ac:dyDescent="0.2">
      <c r="A475" s="63" t="s">
        <v>501</v>
      </c>
      <c r="B475" s="73">
        <v>1315000</v>
      </c>
      <c r="C475" s="74">
        <v>4</v>
      </c>
      <c r="D475" s="75">
        <v>47908</v>
      </c>
      <c r="E475" s="76">
        <v>47908</v>
      </c>
      <c r="F475" s="77">
        <v>1339756.4922</v>
      </c>
    </row>
    <row r="476" spans="1:6" s="24" customFormat="1" ht="11.25" customHeight="1" x14ac:dyDescent="0.2">
      <c r="A476" s="63" t="s">
        <v>502</v>
      </c>
      <c r="B476" s="73">
        <v>4725000</v>
      </c>
      <c r="C476" s="74">
        <v>3</v>
      </c>
      <c r="D476" s="75">
        <v>48745</v>
      </c>
      <c r="E476" s="76">
        <v>48745</v>
      </c>
      <c r="F476" s="77">
        <v>4715872.7981000002</v>
      </c>
    </row>
    <row r="477" spans="1:6" s="24" customFormat="1" ht="11.25" customHeight="1" x14ac:dyDescent="0.2">
      <c r="A477" s="63" t="s">
        <v>503</v>
      </c>
      <c r="B477" s="73">
        <v>2525000</v>
      </c>
      <c r="C477" s="74">
        <v>3</v>
      </c>
      <c r="D477" s="75">
        <v>48700</v>
      </c>
      <c r="E477" s="76">
        <v>48700</v>
      </c>
      <c r="F477" s="77">
        <v>2545492.6222000001</v>
      </c>
    </row>
    <row r="478" spans="1:6" s="24" customFormat="1" ht="11.25" customHeight="1" x14ac:dyDescent="0.2">
      <c r="A478" s="63" t="s">
        <v>2368</v>
      </c>
      <c r="B478" s="73">
        <v>500000</v>
      </c>
      <c r="C478" s="74">
        <v>4</v>
      </c>
      <c r="D478" s="75">
        <v>50375</v>
      </c>
      <c r="E478" s="76">
        <v>50375</v>
      </c>
      <c r="F478" s="77">
        <v>537836.17850000004</v>
      </c>
    </row>
    <row r="479" spans="1:6" s="24" customFormat="1" ht="11.25" customHeight="1" x14ac:dyDescent="0.2">
      <c r="A479" s="63" t="s">
        <v>2368</v>
      </c>
      <c r="B479" s="73">
        <v>500000</v>
      </c>
      <c r="C479" s="74">
        <v>4</v>
      </c>
      <c r="D479" s="75">
        <v>49644</v>
      </c>
      <c r="E479" s="76">
        <v>49644</v>
      </c>
      <c r="F479" s="77">
        <v>540613.57669999998</v>
      </c>
    </row>
    <row r="480" spans="1:6" s="24" customFormat="1" ht="11.25" customHeight="1" x14ac:dyDescent="0.2">
      <c r="A480" s="63" t="s">
        <v>2368</v>
      </c>
      <c r="B480" s="73">
        <v>410000</v>
      </c>
      <c r="C480" s="74">
        <v>3</v>
      </c>
      <c r="D480" s="75">
        <v>51105</v>
      </c>
      <c r="E480" s="76">
        <v>51105</v>
      </c>
      <c r="F480" s="77">
        <v>410529.49920000002</v>
      </c>
    </row>
    <row r="481" spans="1:6" s="24" customFormat="1" ht="11.25" customHeight="1" x14ac:dyDescent="0.2">
      <c r="A481" s="63" t="s">
        <v>504</v>
      </c>
      <c r="B481" s="73">
        <v>1300000</v>
      </c>
      <c r="C481" s="74">
        <v>4.5</v>
      </c>
      <c r="D481" s="75">
        <v>46054</v>
      </c>
      <c r="E481" s="76">
        <v>46054</v>
      </c>
      <c r="F481" s="77">
        <v>1308518.1100000001</v>
      </c>
    </row>
    <row r="482" spans="1:6" s="24" customFormat="1" ht="11.25" customHeight="1" x14ac:dyDescent="0.2">
      <c r="A482" s="63" t="s">
        <v>505</v>
      </c>
      <c r="B482" s="73">
        <v>1000000</v>
      </c>
      <c r="C482" s="74">
        <v>3</v>
      </c>
      <c r="D482" s="75">
        <v>49522</v>
      </c>
      <c r="E482" s="76">
        <v>49522</v>
      </c>
      <c r="F482" s="77">
        <v>988606.00820000004</v>
      </c>
    </row>
    <row r="483" spans="1:6" s="24" customFormat="1" ht="11.25" customHeight="1" x14ac:dyDescent="0.2">
      <c r="A483" s="63" t="s">
        <v>506</v>
      </c>
      <c r="B483" s="73">
        <v>1000000</v>
      </c>
      <c r="C483" s="74">
        <v>5</v>
      </c>
      <c r="D483" s="75">
        <v>45153</v>
      </c>
      <c r="E483" s="76">
        <v>45153</v>
      </c>
      <c r="F483" s="77">
        <v>1061640.9939999999</v>
      </c>
    </row>
    <row r="484" spans="1:6" s="24" customFormat="1" ht="11.25" customHeight="1" x14ac:dyDescent="0.2">
      <c r="A484" s="63" t="s">
        <v>2697</v>
      </c>
      <c r="B484" s="73">
        <v>1500000</v>
      </c>
      <c r="C484" s="74">
        <v>2.9119999999999999</v>
      </c>
      <c r="D484" s="75">
        <v>50802</v>
      </c>
      <c r="E484" s="76">
        <v>50802</v>
      </c>
      <c r="F484" s="77">
        <v>1500000</v>
      </c>
    </row>
    <row r="485" spans="1:6" s="24" customFormat="1" ht="11.25" customHeight="1" x14ac:dyDescent="0.2">
      <c r="A485" s="63" t="s">
        <v>2697</v>
      </c>
      <c r="B485" s="73">
        <v>2085000</v>
      </c>
      <c r="C485" s="74">
        <v>2.7919999999999998</v>
      </c>
      <c r="D485" s="75">
        <v>50437</v>
      </c>
      <c r="E485" s="76">
        <v>50437</v>
      </c>
      <c r="F485" s="77">
        <v>2085000</v>
      </c>
    </row>
    <row r="486" spans="1:6" s="24" customFormat="1" ht="11.25" customHeight="1" x14ac:dyDescent="0.2">
      <c r="A486" s="63" t="s">
        <v>507</v>
      </c>
      <c r="B486" s="73">
        <v>1640000</v>
      </c>
      <c r="C486" s="74">
        <v>5</v>
      </c>
      <c r="D486" s="75">
        <v>45017</v>
      </c>
      <c r="E486" s="76">
        <v>45017</v>
      </c>
      <c r="F486" s="77">
        <v>1662220.3455000001</v>
      </c>
    </row>
    <row r="487" spans="1:6" s="24" customFormat="1" ht="11.25" customHeight="1" x14ac:dyDescent="0.2">
      <c r="A487" s="63" t="s">
        <v>507</v>
      </c>
      <c r="B487" s="73">
        <v>1000000</v>
      </c>
      <c r="C487" s="74">
        <v>3</v>
      </c>
      <c r="D487" s="75">
        <v>45170</v>
      </c>
      <c r="E487" s="76">
        <v>45170</v>
      </c>
      <c r="F487" s="77">
        <v>997937.09609999997</v>
      </c>
    </row>
    <row r="488" spans="1:6" s="24" customFormat="1" ht="11.25" customHeight="1" x14ac:dyDescent="0.2">
      <c r="A488" s="63" t="s">
        <v>508</v>
      </c>
      <c r="B488" s="73">
        <v>205000</v>
      </c>
      <c r="C488" s="74">
        <v>4</v>
      </c>
      <c r="D488" s="75">
        <v>48214</v>
      </c>
      <c r="E488" s="76">
        <v>48214</v>
      </c>
      <c r="F488" s="77">
        <v>210247.56479999999</v>
      </c>
    </row>
    <row r="489" spans="1:6" s="24" customFormat="1" ht="11.25" customHeight="1" x14ac:dyDescent="0.2">
      <c r="A489" s="63" t="s">
        <v>508</v>
      </c>
      <c r="B489" s="73">
        <v>1945000</v>
      </c>
      <c r="C489" s="74">
        <v>4</v>
      </c>
      <c r="D489" s="75">
        <v>48214</v>
      </c>
      <c r="E489" s="76">
        <v>48214</v>
      </c>
      <c r="F489" s="77">
        <v>1994787.8725000001</v>
      </c>
    </row>
    <row r="490" spans="1:6" s="24" customFormat="1" ht="11.25" customHeight="1" x14ac:dyDescent="0.2">
      <c r="A490" s="63" t="s">
        <v>508</v>
      </c>
      <c r="B490" s="73">
        <v>3525000</v>
      </c>
      <c r="C490" s="74">
        <v>4</v>
      </c>
      <c r="D490" s="75">
        <v>48214</v>
      </c>
      <c r="E490" s="76">
        <v>48214</v>
      </c>
      <c r="F490" s="77">
        <v>3615232.5197000001</v>
      </c>
    </row>
    <row r="491" spans="1:6" s="24" customFormat="1" ht="11.25" customHeight="1" x14ac:dyDescent="0.2">
      <c r="A491" s="63" t="s">
        <v>509</v>
      </c>
      <c r="B491" s="73">
        <v>5000000</v>
      </c>
      <c r="C491" s="74">
        <v>4</v>
      </c>
      <c r="D491" s="75">
        <v>48639</v>
      </c>
      <c r="E491" s="76">
        <v>48639</v>
      </c>
      <c r="F491" s="77">
        <v>5289389.6486999998</v>
      </c>
    </row>
    <row r="492" spans="1:6" s="24" customFormat="1" ht="11.25" customHeight="1" x14ac:dyDescent="0.2">
      <c r="A492" s="63" t="s">
        <v>510</v>
      </c>
      <c r="B492" s="73">
        <v>1625000</v>
      </c>
      <c r="C492" s="74">
        <v>3</v>
      </c>
      <c r="D492" s="75">
        <v>47818</v>
      </c>
      <c r="E492" s="76">
        <v>47818</v>
      </c>
      <c r="F492" s="77">
        <v>1597819.1835</v>
      </c>
    </row>
    <row r="493" spans="1:6" s="24" customFormat="1" ht="11.25" customHeight="1" x14ac:dyDescent="0.2">
      <c r="A493" s="63" t="s">
        <v>511</v>
      </c>
      <c r="B493" s="73">
        <v>2640000</v>
      </c>
      <c r="C493" s="74">
        <v>3</v>
      </c>
      <c r="D493" s="75">
        <v>47209</v>
      </c>
      <c r="E493" s="76">
        <v>47209</v>
      </c>
      <c r="F493" s="77">
        <v>2620517.0951</v>
      </c>
    </row>
    <row r="494" spans="1:6" s="24" customFormat="1" ht="11.25" customHeight="1" x14ac:dyDescent="0.2">
      <c r="A494" s="63" t="s">
        <v>512</v>
      </c>
      <c r="B494" s="73">
        <v>2560000</v>
      </c>
      <c r="C494" s="74">
        <v>5</v>
      </c>
      <c r="D494" s="75">
        <v>45139</v>
      </c>
      <c r="E494" s="76">
        <v>45139</v>
      </c>
      <c r="F494" s="77">
        <v>2636998.1757999999</v>
      </c>
    </row>
    <row r="495" spans="1:6" s="24" customFormat="1" ht="11.25" customHeight="1" x14ac:dyDescent="0.2">
      <c r="A495" s="63" t="s">
        <v>513</v>
      </c>
      <c r="B495" s="73">
        <v>810000</v>
      </c>
      <c r="C495" s="74">
        <v>4</v>
      </c>
      <c r="D495" s="75">
        <v>47818</v>
      </c>
      <c r="E495" s="76">
        <v>47818</v>
      </c>
      <c r="F495" s="77">
        <v>830752.67940000002</v>
      </c>
    </row>
    <row r="496" spans="1:6" s="24" customFormat="1" ht="11.25" customHeight="1" x14ac:dyDescent="0.2">
      <c r="A496" s="63" t="s">
        <v>514</v>
      </c>
      <c r="B496" s="73">
        <v>1650000</v>
      </c>
      <c r="C496" s="74">
        <v>4</v>
      </c>
      <c r="D496" s="75">
        <v>44896</v>
      </c>
      <c r="E496" s="76">
        <v>44896</v>
      </c>
      <c r="F496" s="77">
        <v>1695668.4262999999</v>
      </c>
    </row>
    <row r="497" spans="1:6" s="24" customFormat="1" ht="11.25" customHeight="1" x14ac:dyDescent="0.2">
      <c r="A497" s="63" t="s">
        <v>515</v>
      </c>
      <c r="B497" s="73">
        <v>2000000</v>
      </c>
      <c r="C497" s="74">
        <v>4</v>
      </c>
      <c r="D497" s="75">
        <v>49279</v>
      </c>
      <c r="E497" s="76">
        <v>49279</v>
      </c>
      <c r="F497" s="77">
        <v>2141784.8272000002</v>
      </c>
    </row>
    <row r="498" spans="1:6" s="24" customFormat="1" ht="11.25" customHeight="1" x14ac:dyDescent="0.2">
      <c r="A498" s="63" t="s">
        <v>516</v>
      </c>
      <c r="B498" s="73">
        <v>4815000</v>
      </c>
      <c r="C498" s="74">
        <v>4</v>
      </c>
      <c r="D498" s="75">
        <v>49644</v>
      </c>
      <c r="E498" s="76">
        <v>49644</v>
      </c>
      <c r="F498" s="77">
        <v>4938431.9840000002</v>
      </c>
    </row>
    <row r="499" spans="1:6" s="24" customFormat="1" ht="11.25" customHeight="1" x14ac:dyDescent="0.2">
      <c r="A499" s="63" t="s">
        <v>516</v>
      </c>
      <c r="B499" s="73">
        <v>1990000</v>
      </c>
      <c r="C499" s="74">
        <v>4</v>
      </c>
      <c r="D499" s="75">
        <v>44896</v>
      </c>
      <c r="E499" s="76">
        <v>44896</v>
      </c>
      <c r="F499" s="77">
        <v>2047340.1995999999</v>
      </c>
    </row>
    <row r="500" spans="1:6" s="24" customFormat="1" ht="11.25" customHeight="1" x14ac:dyDescent="0.2">
      <c r="A500" s="63" t="s">
        <v>2148</v>
      </c>
      <c r="B500" s="73">
        <v>615000</v>
      </c>
      <c r="C500" s="74">
        <v>3</v>
      </c>
      <c r="D500" s="75">
        <v>48458</v>
      </c>
      <c r="E500" s="76">
        <v>48458</v>
      </c>
      <c r="F500" s="77">
        <v>617598.46979999996</v>
      </c>
    </row>
    <row r="501" spans="1:6" s="24" customFormat="1" ht="11.25" customHeight="1" x14ac:dyDescent="0.2">
      <c r="A501" s="63" t="s">
        <v>517</v>
      </c>
      <c r="B501" s="73">
        <v>1365000</v>
      </c>
      <c r="C501" s="74">
        <v>4.25</v>
      </c>
      <c r="D501" s="75">
        <v>46082</v>
      </c>
      <c r="E501" s="76">
        <v>46082</v>
      </c>
      <c r="F501" s="77">
        <v>1399602.9021999999</v>
      </c>
    </row>
    <row r="502" spans="1:6" s="24" customFormat="1" ht="11.25" customHeight="1" x14ac:dyDescent="0.2">
      <c r="A502" s="63" t="s">
        <v>518</v>
      </c>
      <c r="B502" s="73">
        <v>1000000</v>
      </c>
      <c r="C502" s="74">
        <v>5</v>
      </c>
      <c r="D502" s="75">
        <v>45092</v>
      </c>
      <c r="E502" s="76">
        <v>45092</v>
      </c>
      <c r="F502" s="77">
        <v>1024294.552</v>
      </c>
    </row>
    <row r="503" spans="1:6" s="24" customFormat="1" ht="11.25" customHeight="1" x14ac:dyDescent="0.2">
      <c r="A503" s="63" t="s">
        <v>519</v>
      </c>
      <c r="B503" s="73">
        <v>1500000</v>
      </c>
      <c r="C503" s="74">
        <v>4</v>
      </c>
      <c r="D503" s="75">
        <v>47696</v>
      </c>
      <c r="E503" s="76">
        <v>47696</v>
      </c>
      <c r="F503" s="77">
        <v>1535783.0649999999</v>
      </c>
    </row>
    <row r="504" spans="1:6" s="24" customFormat="1" ht="11.25" customHeight="1" x14ac:dyDescent="0.2">
      <c r="A504" s="63" t="s">
        <v>519</v>
      </c>
      <c r="B504" s="73">
        <v>2000000</v>
      </c>
      <c r="C504" s="74">
        <v>5</v>
      </c>
      <c r="D504" s="75">
        <v>44774</v>
      </c>
      <c r="E504" s="76">
        <v>44774</v>
      </c>
      <c r="F504" s="77">
        <v>2062122.7220999999</v>
      </c>
    </row>
    <row r="505" spans="1:6" s="24" customFormat="1" ht="11.25" customHeight="1" x14ac:dyDescent="0.2">
      <c r="A505" s="63" t="s">
        <v>2013</v>
      </c>
      <c r="B505" s="73">
        <v>3000000</v>
      </c>
      <c r="C505" s="74">
        <v>5</v>
      </c>
      <c r="D505" s="75">
        <v>50010</v>
      </c>
      <c r="E505" s="76">
        <v>50010</v>
      </c>
      <c r="F505" s="77">
        <v>3239717.4657000001</v>
      </c>
    </row>
    <row r="506" spans="1:6" s="24" customFormat="1" ht="11.25" customHeight="1" x14ac:dyDescent="0.2">
      <c r="A506" s="63" t="s">
        <v>520</v>
      </c>
      <c r="B506" s="73">
        <v>1000000</v>
      </c>
      <c r="C506" s="74">
        <v>4</v>
      </c>
      <c r="D506" s="75">
        <v>48075</v>
      </c>
      <c r="E506" s="76">
        <v>48075</v>
      </c>
      <c r="F506" s="77">
        <v>1024109.3284999999</v>
      </c>
    </row>
    <row r="507" spans="1:6" s="24" customFormat="1" ht="11.25" customHeight="1" x14ac:dyDescent="0.2">
      <c r="A507" s="63" t="s">
        <v>521</v>
      </c>
      <c r="B507" s="73">
        <v>1485000</v>
      </c>
      <c r="C507" s="74">
        <v>2</v>
      </c>
      <c r="D507" s="75">
        <v>44986</v>
      </c>
      <c r="E507" s="76">
        <v>44986</v>
      </c>
      <c r="F507" s="77">
        <v>1485000</v>
      </c>
    </row>
    <row r="508" spans="1:6" s="24" customFormat="1" ht="11.25" customHeight="1" x14ac:dyDescent="0.2">
      <c r="A508" s="63" t="s">
        <v>522</v>
      </c>
      <c r="B508" s="73">
        <v>1000000</v>
      </c>
      <c r="C508" s="74">
        <v>3.25</v>
      </c>
      <c r="D508" s="75">
        <v>47178</v>
      </c>
      <c r="E508" s="76">
        <v>47178</v>
      </c>
      <c r="F508" s="77">
        <v>993270.07530000003</v>
      </c>
    </row>
    <row r="509" spans="1:6" s="24" customFormat="1" ht="11.25" customHeight="1" x14ac:dyDescent="0.2">
      <c r="A509" s="63" t="s">
        <v>2014</v>
      </c>
      <c r="B509" s="73">
        <v>1685000</v>
      </c>
      <c r="C509" s="74">
        <v>4</v>
      </c>
      <c r="D509" s="75">
        <v>48945</v>
      </c>
      <c r="E509" s="76">
        <v>48945</v>
      </c>
      <c r="F509" s="77">
        <v>1743448.652</v>
      </c>
    </row>
    <row r="510" spans="1:6" s="24" customFormat="1" ht="11.25" customHeight="1" x14ac:dyDescent="0.2">
      <c r="A510" s="63" t="s">
        <v>2014</v>
      </c>
      <c r="B510" s="73">
        <v>3000000</v>
      </c>
      <c r="C510" s="74">
        <v>3</v>
      </c>
      <c r="D510" s="75">
        <v>50041</v>
      </c>
      <c r="E510" s="76">
        <v>50041</v>
      </c>
      <c r="F510" s="77">
        <v>3010545.2719000001</v>
      </c>
    </row>
    <row r="511" spans="1:6" s="24" customFormat="1" ht="11.25" customHeight="1" x14ac:dyDescent="0.2">
      <c r="A511" s="63" t="s">
        <v>2396</v>
      </c>
      <c r="B511" s="73">
        <v>710000</v>
      </c>
      <c r="C511" s="74">
        <v>2.7719999999999998</v>
      </c>
      <c r="D511" s="75">
        <v>49644</v>
      </c>
      <c r="E511" s="76">
        <v>49644</v>
      </c>
      <c r="F511" s="77">
        <v>710000</v>
      </c>
    </row>
    <row r="512" spans="1:6" s="24" customFormat="1" ht="11.25" customHeight="1" x14ac:dyDescent="0.2">
      <c r="A512" s="63" t="s">
        <v>523</v>
      </c>
      <c r="B512" s="73">
        <v>1355000</v>
      </c>
      <c r="C512" s="74">
        <v>4</v>
      </c>
      <c r="D512" s="75">
        <v>45413</v>
      </c>
      <c r="E512" s="76">
        <v>45413</v>
      </c>
      <c r="F512" s="77">
        <v>1378264.3481999999</v>
      </c>
    </row>
    <row r="513" spans="1:6" s="24" customFormat="1" ht="11.25" customHeight="1" x14ac:dyDescent="0.2">
      <c r="A513" s="63" t="s">
        <v>524</v>
      </c>
      <c r="B513" s="73">
        <v>500000</v>
      </c>
      <c r="C513" s="74">
        <v>5</v>
      </c>
      <c r="D513" s="75">
        <v>44896</v>
      </c>
      <c r="E513" s="76">
        <v>44896</v>
      </c>
      <c r="F513" s="77">
        <v>518863.93660000002</v>
      </c>
    </row>
    <row r="514" spans="1:6" s="24" customFormat="1" ht="11.25" customHeight="1" x14ac:dyDescent="0.2">
      <c r="A514" s="63" t="s">
        <v>525</v>
      </c>
      <c r="B514" s="73">
        <v>5000000</v>
      </c>
      <c r="C514" s="74">
        <v>4</v>
      </c>
      <c r="D514" s="75">
        <v>48990</v>
      </c>
      <c r="E514" s="76">
        <v>48990</v>
      </c>
      <c r="F514" s="77">
        <v>5198216.3065999998</v>
      </c>
    </row>
    <row r="515" spans="1:6" s="24" customFormat="1" ht="11.25" customHeight="1" x14ac:dyDescent="0.2">
      <c r="A515" s="63" t="s">
        <v>526</v>
      </c>
      <c r="B515" s="73">
        <v>615000</v>
      </c>
      <c r="C515" s="74">
        <v>5</v>
      </c>
      <c r="D515" s="75">
        <v>44972</v>
      </c>
      <c r="E515" s="76">
        <v>44972</v>
      </c>
      <c r="F515" s="77">
        <v>644027.95719999995</v>
      </c>
    </row>
    <row r="516" spans="1:6" s="24" customFormat="1" ht="11.25" customHeight="1" x14ac:dyDescent="0.2">
      <c r="A516" s="63" t="s">
        <v>527</v>
      </c>
      <c r="B516" s="73">
        <v>1000000</v>
      </c>
      <c r="C516" s="74">
        <v>4</v>
      </c>
      <c r="D516" s="75">
        <v>46143</v>
      </c>
      <c r="E516" s="76">
        <v>46143</v>
      </c>
      <c r="F516" s="77">
        <v>1017345.3596</v>
      </c>
    </row>
    <row r="517" spans="1:6" s="24" customFormat="1" ht="11.25" customHeight="1" x14ac:dyDescent="0.2">
      <c r="A517" s="63" t="s">
        <v>527</v>
      </c>
      <c r="B517" s="73">
        <v>2225000</v>
      </c>
      <c r="C517" s="74">
        <v>3</v>
      </c>
      <c r="D517" s="75">
        <v>48519</v>
      </c>
      <c r="E517" s="76">
        <v>48519</v>
      </c>
      <c r="F517" s="77">
        <v>2203799.6960999998</v>
      </c>
    </row>
    <row r="518" spans="1:6" s="24" customFormat="1" ht="11.25" customHeight="1" x14ac:dyDescent="0.2">
      <c r="A518" s="63" t="s">
        <v>528</v>
      </c>
      <c r="B518" s="73">
        <v>1045000</v>
      </c>
      <c r="C518" s="74">
        <v>4</v>
      </c>
      <c r="D518" s="75">
        <v>45809</v>
      </c>
      <c r="E518" s="76">
        <v>45809</v>
      </c>
      <c r="F518" s="77">
        <v>1051317.3045000001</v>
      </c>
    </row>
    <row r="519" spans="1:6" s="24" customFormat="1" ht="11.25" customHeight="1" x14ac:dyDescent="0.2">
      <c r="A519" s="63" t="s">
        <v>529</v>
      </c>
      <c r="B519" s="73">
        <v>2000000</v>
      </c>
      <c r="C519" s="74">
        <v>3</v>
      </c>
      <c r="D519" s="75">
        <v>46327</v>
      </c>
      <c r="E519" s="76">
        <v>46327</v>
      </c>
      <c r="F519" s="77">
        <v>1993144.0791</v>
      </c>
    </row>
    <row r="520" spans="1:6" s="24" customFormat="1" ht="11.25" customHeight="1" x14ac:dyDescent="0.2">
      <c r="A520" s="63" t="s">
        <v>530</v>
      </c>
      <c r="B520" s="73">
        <v>3410000</v>
      </c>
      <c r="C520" s="74">
        <v>5</v>
      </c>
      <c r="D520" s="75">
        <v>49096</v>
      </c>
      <c r="E520" s="76">
        <v>49096</v>
      </c>
      <c r="F520" s="77">
        <v>3691736.2736</v>
      </c>
    </row>
    <row r="521" spans="1:6" s="24" customFormat="1" ht="11.25" customHeight="1" x14ac:dyDescent="0.2">
      <c r="A521" s="63" t="s">
        <v>531</v>
      </c>
      <c r="B521" s="73">
        <v>1000000</v>
      </c>
      <c r="C521" s="74">
        <v>5</v>
      </c>
      <c r="D521" s="75">
        <v>45458</v>
      </c>
      <c r="E521" s="76">
        <v>45458</v>
      </c>
      <c r="F521" s="77">
        <v>1046476.5316</v>
      </c>
    </row>
    <row r="522" spans="1:6" s="24" customFormat="1" ht="11.25" customHeight="1" x14ac:dyDescent="0.2">
      <c r="A522" s="63" t="s">
        <v>532</v>
      </c>
      <c r="B522" s="73">
        <v>2545000</v>
      </c>
      <c r="C522" s="74">
        <v>5</v>
      </c>
      <c r="D522" s="75">
        <v>48625</v>
      </c>
      <c r="E522" s="76">
        <v>48625</v>
      </c>
      <c r="F522" s="77">
        <v>2759739.4720000001</v>
      </c>
    </row>
    <row r="523" spans="1:6" s="24" customFormat="1" ht="11.25" customHeight="1" x14ac:dyDescent="0.2">
      <c r="A523" s="63" t="s">
        <v>532</v>
      </c>
      <c r="B523" s="73">
        <v>2930000</v>
      </c>
      <c r="C523" s="74">
        <v>4</v>
      </c>
      <c r="D523" s="75">
        <v>48259</v>
      </c>
      <c r="E523" s="76">
        <v>48259</v>
      </c>
      <c r="F523" s="77">
        <v>3019770.1383000002</v>
      </c>
    </row>
    <row r="524" spans="1:6" s="24" customFormat="1" ht="11.25" customHeight="1" x14ac:dyDescent="0.2">
      <c r="A524" s="63" t="s">
        <v>533</v>
      </c>
      <c r="B524" s="73">
        <v>550000</v>
      </c>
      <c r="C524" s="74">
        <v>3.5</v>
      </c>
      <c r="D524" s="75">
        <v>50041</v>
      </c>
      <c r="E524" s="76">
        <v>50041</v>
      </c>
      <c r="F524" s="77">
        <v>532031.38340000005</v>
      </c>
    </row>
    <row r="525" spans="1:6" s="24" customFormat="1" ht="11.25" customHeight="1" x14ac:dyDescent="0.2">
      <c r="A525" s="63" t="s">
        <v>533</v>
      </c>
      <c r="B525" s="73">
        <v>1055000</v>
      </c>
      <c r="C525" s="74">
        <v>3.625</v>
      </c>
      <c r="D525" s="75">
        <v>47484</v>
      </c>
      <c r="E525" s="76">
        <v>47484</v>
      </c>
      <c r="F525" s="77">
        <v>1046227.3828</v>
      </c>
    </row>
    <row r="526" spans="1:6" s="24" customFormat="1" ht="11.25" customHeight="1" x14ac:dyDescent="0.2">
      <c r="A526" s="63" t="s">
        <v>1068</v>
      </c>
      <c r="B526" s="73">
        <v>1215000</v>
      </c>
      <c r="C526" s="74">
        <v>3.5</v>
      </c>
      <c r="D526" s="75">
        <v>48243</v>
      </c>
      <c r="E526" s="76">
        <v>48243</v>
      </c>
      <c r="F526" s="77">
        <v>1199188.6751999999</v>
      </c>
    </row>
    <row r="527" spans="1:6" s="24" customFormat="1" ht="11.25" customHeight="1" x14ac:dyDescent="0.2">
      <c r="A527" s="63" t="s">
        <v>2015</v>
      </c>
      <c r="B527" s="73">
        <v>935000</v>
      </c>
      <c r="C527" s="74">
        <v>4</v>
      </c>
      <c r="D527" s="75">
        <v>49310</v>
      </c>
      <c r="E527" s="76">
        <v>49310</v>
      </c>
      <c r="F527" s="77">
        <v>947786.27280000004</v>
      </c>
    </row>
    <row r="528" spans="1:6" s="24" customFormat="1" ht="11.25" customHeight="1" x14ac:dyDescent="0.2">
      <c r="A528" s="63" t="s">
        <v>2015</v>
      </c>
      <c r="B528" s="73">
        <v>970000</v>
      </c>
      <c r="C528" s="74">
        <v>4</v>
      </c>
      <c r="D528" s="75">
        <v>49675</v>
      </c>
      <c r="E528" s="76">
        <v>49675</v>
      </c>
      <c r="F528" s="77">
        <v>979910.56429999997</v>
      </c>
    </row>
    <row r="529" spans="1:6" s="24" customFormat="1" ht="11.25" customHeight="1" x14ac:dyDescent="0.2">
      <c r="A529" s="63" t="s">
        <v>534</v>
      </c>
      <c r="B529" s="73">
        <v>1860000</v>
      </c>
      <c r="C529" s="74">
        <v>3</v>
      </c>
      <c r="D529" s="75">
        <v>46767</v>
      </c>
      <c r="E529" s="76">
        <v>46767</v>
      </c>
      <c r="F529" s="77">
        <v>1860000</v>
      </c>
    </row>
    <row r="530" spans="1:6" s="24" customFormat="1" ht="11.25" customHeight="1" x14ac:dyDescent="0.2">
      <c r="A530" s="63" t="s">
        <v>535</v>
      </c>
      <c r="B530" s="73">
        <v>1000000</v>
      </c>
      <c r="C530" s="74">
        <v>4</v>
      </c>
      <c r="D530" s="75">
        <v>44972</v>
      </c>
      <c r="E530" s="76">
        <v>44972</v>
      </c>
      <c r="F530" s="77">
        <v>1014142.3345</v>
      </c>
    </row>
    <row r="531" spans="1:6" s="24" customFormat="1" ht="11.25" customHeight="1" x14ac:dyDescent="0.2">
      <c r="A531" s="63" t="s">
        <v>536</v>
      </c>
      <c r="B531" s="73">
        <v>1085000</v>
      </c>
      <c r="C531" s="74">
        <v>4</v>
      </c>
      <c r="D531" s="75">
        <v>46433</v>
      </c>
      <c r="E531" s="76">
        <v>46433</v>
      </c>
      <c r="F531" s="77">
        <v>1088314.7348</v>
      </c>
    </row>
    <row r="532" spans="1:6" s="24" customFormat="1" ht="11.25" customHeight="1" x14ac:dyDescent="0.2">
      <c r="A532" s="63" t="s">
        <v>537</v>
      </c>
      <c r="B532" s="73">
        <v>3400000</v>
      </c>
      <c r="C532" s="74">
        <v>3</v>
      </c>
      <c r="D532" s="75">
        <v>48611</v>
      </c>
      <c r="E532" s="76">
        <v>48611</v>
      </c>
      <c r="F532" s="77">
        <v>3393145.6571</v>
      </c>
    </row>
    <row r="533" spans="1:6" s="24" customFormat="1" ht="11.25" customHeight="1" x14ac:dyDescent="0.2">
      <c r="A533" s="63" t="s">
        <v>538</v>
      </c>
      <c r="B533" s="73">
        <v>500000</v>
      </c>
      <c r="C533" s="74">
        <v>4</v>
      </c>
      <c r="D533" s="75">
        <v>49218</v>
      </c>
      <c r="E533" s="76">
        <v>49218</v>
      </c>
      <c r="F533" s="77">
        <v>530070.74490000005</v>
      </c>
    </row>
    <row r="534" spans="1:6" s="24" customFormat="1" ht="11.25" customHeight="1" x14ac:dyDescent="0.2">
      <c r="A534" s="63" t="s">
        <v>539</v>
      </c>
      <c r="B534" s="73">
        <v>1000000</v>
      </c>
      <c r="C534" s="74">
        <v>3</v>
      </c>
      <c r="D534" s="75">
        <v>47635</v>
      </c>
      <c r="E534" s="76">
        <v>47635</v>
      </c>
      <c r="F534" s="77">
        <v>983878.36470000003</v>
      </c>
    </row>
    <row r="535" spans="1:6" s="24" customFormat="1" ht="11.25" customHeight="1" x14ac:dyDescent="0.2">
      <c r="A535" s="63" t="s">
        <v>540</v>
      </c>
      <c r="B535" s="73">
        <v>1775000</v>
      </c>
      <c r="C535" s="74">
        <v>3.25</v>
      </c>
      <c r="D535" s="75">
        <v>47543</v>
      </c>
      <c r="E535" s="76">
        <v>47543</v>
      </c>
      <c r="F535" s="77">
        <v>1768315.8633000001</v>
      </c>
    </row>
    <row r="536" spans="1:6" s="24" customFormat="1" ht="11.25" customHeight="1" x14ac:dyDescent="0.2">
      <c r="A536" s="63" t="s">
        <v>541</v>
      </c>
      <c r="B536" s="73">
        <v>3725000</v>
      </c>
      <c r="C536" s="74">
        <v>3.5</v>
      </c>
      <c r="D536" s="75">
        <v>47331</v>
      </c>
      <c r="E536" s="76">
        <v>47331</v>
      </c>
      <c r="F536" s="77">
        <v>3762988.2653999999</v>
      </c>
    </row>
    <row r="537" spans="1:6" s="24" customFormat="1" ht="11.25" customHeight="1" x14ac:dyDescent="0.2">
      <c r="A537" s="63" t="s">
        <v>541</v>
      </c>
      <c r="B537" s="73">
        <v>1600000</v>
      </c>
      <c r="C537" s="74">
        <v>3</v>
      </c>
      <c r="D537" s="75">
        <v>50618</v>
      </c>
      <c r="E537" s="76">
        <v>50618</v>
      </c>
      <c r="F537" s="77">
        <v>1611261.3842</v>
      </c>
    </row>
    <row r="538" spans="1:6" s="24" customFormat="1" ht="11.25" customHeight="1" x14ac:dyDescent="0.2">
      <c r="A538" s="63" t="s">
        <v>542</v>
      </c>
      <c r="B538" s="73">
        <v>4000000</v>
      </c>
      <c r="C538" s="74">
        <v>5</v>
      </c>
      <c r="D538" s="75">
        <v>45597</v>
      </c>
      <c r="E538" s="76">
        <v>45597</v>
      </c>
      <c r="F538" s="77">
        <v>4231245.6962000001</v>
      </c>
    </row>
    <row r="539" spans="1:6" s="24" customFormat="1" ht="11.25" customHeight="1" x14ac:dyDescent="0.2">
      <c r="A539" s="63" t="s">
        <v>543</v>
      </c>
      <c r="B539" s="73">
        <v>1280000</v>
      </c>
      <c r="C539" s="74">
        <v>4</v>
      </c>
      <c r="D539" s="75">
        <v>45031</v>
      </c>
      <c r="E539" s="76">
        <v>45031</v>
      </c>
      <c r="F539" s="77">
        <v>1295913.5517</v>
      </c>
    </row>
    <row r="540" spans="1:6" s="24" customFormat="1" ht="11.25" customHeight="1" x14ac:dyDescent="0.2">
      <c r="A540" s="63" t="s">
        <v>2016</v>
      </c>
      <c r="B540" s="73">
        <v>1540000</v>
      </c>
      <c r="C540" s="74">
        <v>4</v>
      </c>
      <c r="D540" s="75">
        <v>49553</v>
      </c>
      <c r="E540" s="76">
        <v>49553</v>
      </c>
      <c r="F540" s="77">
        <v>1602746.8854</v>
      </c>
    </row>
    <row r="541" spans="1:6" s="24" customFormat="1" ht="11.25" customHeight="1" x14ac:dyDescent="0.2">
      <c r="A541" s="63" t="s">
        <v>544</v>
      </c>
      <c r="B541" s="73">
        <v>2000000</v>
      </c>
      <c r="C541" s="74">
        <v>4</v>
      </c>
      <c r="D541" s="75">
        <v>48990</v>
      </c>
      <c r="E541" s="76">
        <v>48990</v>
      </c>
      <c r="F541" s="77">
        <v>2096291.6348000001</v>
      </c>
    </row>
    <row r="542" spans="1:6" s="24" customFormat="1" ht="11.25" customHeight="1" x14ac:dyDescent="0.2">
      <c r="A542" s="63" t="s">
        <v>2397</v>
      </c>
      <c r="B542" s="73">
        <v>400000</v>
      </c>
      <c r="C542" s="74">
        <v>4</v>
      </c>
      <c r="D542" s="75">
        <v>51105</v>
      </c>
      <c r="E542" s="76">
        <v>51105</v>
      </c>
      <c r="F542" s="77">
        <v>417540.58779999998</v>
      </c>
    </row>
    <row r="543" spans="1:6" s="24" customFormat="1" ht="11.25" customHeight="1" x14ac:dyDescent="0.2">
      <c r="A543" s="63" t="s">
        <v>545</v>
      </c>
      <c r="B543" s="73">
        <v>750000</v>
      </c>
      <c r="C543" s="74">
        <v>4</v>
      </c>
      <c r="D543" s="75">
        <v>47331</v>
      </c>
      <c r="E543" s="76">
        <v>47331</v>
      </c>
      <c r="F543" s="77">
        <v>772811.30729999999</v>
      </c>
    </row>
    <row r="544" spans="1:6" s="24" customFormat="1" ht="11.25" customHeight="1" x14ac:dyDescent="0.2">
      <c r="A544" s="63" t="s">
        <v>545</v>
      </c>
      <c r="B544" s="73">
        <v>1770000</v>
      </c>
      <c r="C544" s="74">
        <v>3</v>
      </c>
      <c r="D544" s="75">
        <v>49157</v>
      </c>
      <c r="E544" s="76">
        <v>49157</v>
      </c>
      <c r="F544" s="77">
        <v>1770000</v>
      </c>
    </row>
    <row r="545" spans="1:6" s="24" customFormat="1" ht="11.25" customHeight="1" x14ac:dyDescent="0.2">
      <c r="A545" s="63" t="s">
        <v>546</v>
      </c>
      <c r="B545" s="73">
        <v>2235000</v>
      </c>
      <c r="C545" s="74">
        <v>5</v>
      </c>
      <c r="D545" s="75">
        <v>45261</v>
      </c>
      <c r="E545" s="76">
        <v>45261</v>
      </c>
      <c r="F545" s="77">
        <v>2307606.5375000001</v>
      </c>
    </row>
    <row r="546" spans="1:6" s="24" customFormat="1" ht="11.25" customHeight="1" x14ac:dyDescent="0.2">
      <c r="A546" s="63" t="s">
        <v>547</v>
      </c>
      <c r="B546" s="73">
        <v>1635000</v>
      </c>
      <c r="C546" s="74">
        <v>3.125</v>
      </c>
      <c r="D546" s="75">
        <v>50375</v>
      </c>
      <c r="E546" s="76">
        <v>50375</v>
      </c>
      <c r="F546" s="77">
        <v>1601048.0119</v>
      </c>
    </row>
    <row r="547" spans="1:6" s="24" customFormat="1" ht="11.25" customHeight="1" x14ac:dyDescent="0.2">
      <c r="A547" s="63" t="s">
        <v>548</v>
      </c>
      <c r="B547" s="73">
        <v>1000000</v>
      </c>
      <c r="C547" s="74">
        <v>3</v>
      </c>
      <c r="D547" s="75">
        <v>47027</v>
      </c>
      <c r="E547" s="76">
        <v>47027</v>
      </c>
      <c r="F547" s="77">
        <v>1000000</v>
      </c>
    </row>
    <row r="548" spans="1:6" s="24" customFormat="1" ht="11.25" customHeight="1" x14ac:dyDescent="0.2">
      <c r="A548" s="63" t="s">
        <v>549</v>
      </c>
      <c r="B548" s="73">
        <v>3410000</v>
      </c>
      <c r="C548" s="74">
        <v>3.125</v>
      </c>
      <c r="D548" s="75">
        <v>47727</v>
      </c>
      <c r="E548" s="76">
        <v>47727</v>
      </c>
      <c r="F548" s="77">
        <v>3390339.3182000001</v>
      </c>
    </row>
    <row r="549" spans="1:6" s="24" customFormat="1" ht="11.25" customHeight="1" x14ac:dyDescent="0.2">
      <c r="A549" s="63" t="s">
        <v>550</v>
      </c>
      <c r="B549" s="73">
        <v>3810000</v>
      </c>
      <c r="C549" s="74">
        <v>4</v>
      </c>
      <c r="D549" s="75">
        <v>49583</v>
      </c>
      <c r="E549" s="76">
        <v>49583</v>
      </c>
      <c r="F549" s="77">
        <v>3889540.0926999999</v>
      </c>
    </row>
    <row r="550" spans="1:6" s="24" customFormat="1" ht="11.25" customHeight="1" x14ac:dyDescent="0.2">
      <c r="A550" s="63" t="s">
        <v>550</v>
      </c>
      <c r="B550" s="73">
        <v>1725000</v>
      </c>
      <c r="C550" s="74">
        <v>2.25</v>
      </c>
      <c r="D550" s="75">
        <v>51471</v>
      </c>
      <c r="E550" s="76">
        <v>51471</v>
      </c>
      <c r="F550" s="77">
        <v>1695587.2668000001</v>
      </c>
    </row>
    <row r="551" spans="1:6" s="24" customFormat="1" ht="11.25" customHeight="1" x14ac:dyDescent="0.2">
      <c r="A551" s="63" t="s">
        <v>551</v>
      </c>
      <c r="B551" s="73">
        <v>1250000</v>
      </c>
      <c r="C551" s="74">
        <v>5</v>
      </c>
      <c r="D551" s="75">
        <v>47437</v>
      </c>
      <c r="E551" s="76">
        <v>47437</v>
      </c>
      <c r="F551" s="77">
        <v>1302228.1579</v>
      </c>
    </row>
    <row r="552" spans="1:6" s="24" customFormat="1" ht="11.25" customHeight="1" x14ac:dyDescent="0.2">
      <c r="A552" s="63" t="s">
        <v>551</v>
      </c>
      <c r="B552" s="73">
        <v>250000</v>
      </c>
      <c r="C552" s="74">
        <v>5</v>
      </c>
      <c r="D552" s="75">
        <v>47467</v>
      </c>
      <c r="E552" s="76">
        <v>47467</v>
      </c>
      <c r="F552" s="77">
        <v>279139.26140000002</v>
      </c>
    </row>
    <row r="553" spans="1:6" s="24" customFormat="1" ht="11.25" customHeight="1" x14ac:dyDescent="0.2">
      <c r="A553" s="63" t="s">
        <v>552</v>
      </c>
      <c r="B553" s="73">
        <v>1245000</v>
      </c>
      <c r="C553" s="74">
        <v>3</v>
      </c>
      <c r="D553" s="75">
        <v>49522</v>
      </c>
      <c r="E553" s="76">
        <v>49522</v>
      </c>
      <c r="F553" s="77">
        <v>1237872.6884000001</v>
      </c>
    </row>
    <row r="554" spans="1:6" s="24" customFormat="1" ht="11.25" customHeight="1" x14ac:dyDescent="0.2">
      <c r="A554" s="63" t="s">
        <v>2398</v>
      </c>
      <c r="B554" s="73">
        <v>2000000</v>
      </c>
      <c r="C554" s="74">
        <v>5</v>
      </c>
      <c r="D554" s="75">
        <v>50375</v>
      </c>
      <c r="E554" s="76">
        <v>50375</v>
      </c>
      <c r="F554" s="77">
        <v>2236022.9435999999</v>
      </c>
    </row>
    <row r="555" spans="1:6" s="24" customFormat="1" ht="11.25" customHeight="1" x14ac:dyDescent="0.2">
      <c r="A555" s="63" t="s">
        <v>553</v>
      </c>
      <c r="B555" s="73">
        <v>1000000</v>
      </c>
      <c r="C555" s="74">
        <v>4</v>
      </c>
      <c r="D555" s="75">
        <v>49522</v>
      </c>
      <c r="E555" s="76">
        <v>49522</v>
      </c>
      <c r="F555" s="77">
        <v>1043379.5456</v>
      </c>
    </row>
    <row r="556" spans="1:6" s="24" customFormat="1" ht="11.25" customHeight="1" x14ac:dyDescent="0.2">
      <c r="A556" s="63" t="s">
        <v>554</v>
      </c>
      <c r="B556" s="73">
        <v>375000</v>
      </c>
      <c r="C556" s="74">
        <v>5</v>
      </c>
      <c r="D556" s="75">
        <v>47818</v>
      </c>
      <c r="E556" s="76">
        <v>47818</v>
      </c>
      <c r="F556" s="77">
        <v>401810.04320000001</v>
      </c>
    </row>
    <row r="557" spans="1:6" s="24" customFormat="1" ht="11.25" customHeight="1" x14ac:dyDescent="0.2">
      <c r="A557" s="63" t="s">
        <v>555</v>
      </c>
      <c r="B557" s="73">
        <v>5000000</v>
      </c>
      <c r="C557" s="74">
        <v>3.5</v>
      </c>
      <c r="D557" s="75">
        <v>47498</v>
      </c>
      <c r="E557" s="76">
        <v>47498</v>
      </c>
      <c r="F557" s="77">
        <v>4937996.1502999999</v>
      </c>
    </row>
    <row r="558" spans="1:6" s="24" customFormat="1" ht="11.25" customHeight="1" x14ac:dyDescent="0.2">
      <c r="A558" s="63" t="s">
        <v>1963</v>
      </c>
      <c r="B558" s="73">
        <v>400000</v>
      </c>
      <c r="C558" s="74">
        <v>4</v>
      </c>
      <c r="D558" s="75">
        <v>48396</v>
      </c>
      <c r="E558" s="76">
        <v>48396</v>
      </c>
      <c r="F558" s="77">
        <v>408786.7683</v>
      </c>
    </row>
    <row r="559" spans="1:6" s="24" customFormat="1" ht="11.25" customHeight="1" x14ac:dyDescent="0.2">
      <c r="A559" s="63" t="s">
        <v>557</v>
      </c>
      <c r="B559" s="73">
        <v>1175000</v>
      </c>
      <c r="C559" s="74">
        <v>3.75</v>
      </c>
      <c r="D559" s="75">
        <v>48030</v>
      </c>
      <c r="E559" s="76">
        <v>48030</v>
      </c>
      <c r="F559" s="77">
        <v>1160517.7541</v>
      </c>
    </row>
    <row r="560" spans="1:6" s="24" customFormat="1" ht="11.25" customHeight="1" x14ac:dyDescent="0.2">
      <c r="A560" s="63" t="s">
        <v>557</v>
      </c>
      <c r="B560" s="73">
        <v>2000000</v>
      </c>
      <c r="C560" s="74">
        <v>5</v>
      </c>
      <c r="D560" s="75">
        <v>46204</v>
      </c>
      <c r="E560" s="76">
        <v>46204</v>
      </c>
      <c r="F560" s="77">
        <v>2032650.6947999999</v>
      </c>
    </row>
    <row r="561" spans="1:6" s="24" customFormat="1" ht="11.25" customHeight="1" x14ac:dyDescent="0.2">
      <c r="A561" s="63" t="s">
        <v>558</v>
      </c>
      <c r="B561" s="73">
        <v>1360000</v>
      </c>
      <c r="C561" s="74">
        <v>3</v>
      </c>
      <c r="D561" s="75">
        <v>47665</v>
      </c>
      <c r="E561" s="76">
        <v>47665</v>
      </c>
      <c r="F561" s="77">
        <v>1349425.7213000001</v>
      </c>
    </row>
    <row r="562" spans="1:6" s="24" customFormat="1" ht="11.25" customHeight="1" x14ac:dyDescent="0.2">
      <c r="A562" s="63" t="s">
        <v>559</v>
      </c>
      <c r="B562" s="73">
        <v>1000000</v>
      </c>
      <c r="C562" s="74">
        <v>3</v>
      </c>
      <c r="D562" s="75">
        <v>46569</v>
      </c>
      <c r="E562" s="76">
        <v>46569</v>
      </c>
      <c r="F562" s="77">
        <v>994564.46120000002</v>
      </c>
    </row>
    <row r="563" spans="1:6" s="24" customFormat="1" ht="11.25" customHeight="1" x14ac:dyDescent="0.2">
      <c r="A563" s="63" t="s">
        <v>560</v>
      </c>
      <c r="B563" s="73">
        <v>2000000</v>
      </c>
      <c r="C563" s="74">
        <v>4</v>
      </c>
      <c r="D563" s="75">
        <v>44743</v>
      </c>
      <c r="E563" s="76">
        <v>44743</v>
      </c>
      <c r="F563" s="77">
        <v>2000000</v>
      </c>
    </row>
    <row r="564" spans="1:6" s="24" customFormat="1" ht="11.25" customHeight="1" x14ac:dyDescent="0.2">
      <c r="A564" s="63" t="s">
        <v>561</v>
      </c>
      <c r="B564" s="73">
        <v>1250000</v>
      </c>
      <c r="C564" s="74">
        <v>5</v>
      </c>
      <c r="D564" s="75">
        <v>44378</v>
      </c>
      <c r="E564" s="76">
        <v>44378</v>
      </c>
      <c r="F564" s="77">
        <v>1250000</v>
      </c>
    </row>
    <row r="565" spans="1:6" s="24" customFormat="1" ht="11.25" customHeight="1" x14ac:dyDescent="0.2">
      <c r="A565" s="63" t="s">
        <v>562</v>
      </c>
      <c r="B565" s="73">
        <v>1540000</v>
      </c>
      <c r="C565" s="74">
        <v>4</v>
      </c>
      <c r="D565" s="75">
        <v>46569</v>
      </c>
      <c r="E565" s="76">
        <v>46569</v>
      </c>
      <c r="F565" s="77">
        <v>1578081.8975</v>
      </c>
    </row>
    <row r="566" spans="1:6" s="24" customFormat="1" ht="11.25" customHeight="1" x14ac:dyDescent="0.2">
      <c r="A566" s="63" t="s">
        <v>562</v>
      </c>
      <c r="B566" s="73">
        <v>1480000</v>
      </c>
      <c r="C566" s="74">
        <v>4</v>
      </c>
      <c r="D566" s="75">
        <v>46204</v>
      </c>
      <c r="E566" s="76">
        <v>46204</v>
      </c>
      <c r="F566" s="77">
        <v>1520017.9698999999</v>
      </c>
    </row>
    <row r="567" spans="1:6" s="24" customFormat="1" ht="11.25" customHeight="1" x14ac:dyDescent="0.2">
      <c r="A567" s="63" t="s">
        <v>563</v>
      </c>
      <c r="B567" s="73">
        <v>700000</v>
      </c>
      <c r="C567" s="74">
        <v>3</v>
      </c>
      <c r="D567" s="75">
        <v>44743</v>
      </c>
      <c r="E567" s="76">
        <v>44743</v>
      </c>
      <c r="F567" s="77">
        <v>703649.26470000006</v>
      </c>
    </row>
    <row r="568" spans="1:6" s="24" customFormat="1" ht="11.25" customHeight="1" x14ac:dyDescent="0.2">
      <c r="A568" s="63" t="s">
        <v>563</v>
      </c>
      <c r="B568" s="73">
        <v>1000000</v>
      </c>
      <c r="C568" s="74">
        <v>4</v>
      </c>
      <c r="D568" s="75">
        <v>45108</v>
      </c>
      <c r="E568" s="76">
        <v>45108</v>
      </c>
      <c r="F568" s="77">
        <v>1013437.5229</v>
      </c>
    </row>
    <row r="569" spans="1:6" s="24" customFormat="1" ht="11.25" customHeight="1" x14ac:dyDescent="0.2">
      <c r="A569" s="63" t="s">
        <v>564</v>
      </c>
      <c r="B569" s="73">
        <v>2330000</v>
      </c>
      <c r="C569" s="74">
        <v>3.25</v>
      </c>
      <c r="D569" s="75">
        <v>47696</v>
      </c>
      <c r="E569" s="76">
        <v>47696</v>
      </c>
      <c r="F569" s="77">
        <v>2297449.7664999999</v>
      </c>
    </row>
    <row r="570" spans="1:6" s="24" customFormat="1" ht="11.25" customHeight="1" x14ac:dyDescent="0.2">
      <c r="A570" s="63" t="s">
        <v>565</v>
      </c>
      <c r="B570" s="73">
        <v>1000000</v>
      </c>
      <c r="C570" s="74">
        <v>4</v>
      </c>
      <c r="D570" s="75">
        <v>45092</v>
      </c>
      <c r="E570" s="76">
        <v>45092</v>
      </c>
      <c r="F570" s="77">
        <v>1034659.6627</v>
      </c>
    </row>
    <row r="571" spans="1:6" s="24" customFormat="1" ht="11.25" customHeight="1" x14ac:dyDescent="0.2">
      <c r="A571" s="63" t="s">
        <v>566</v>
      </c>
      <c r="B571" s="73">
        <v>1000000</v>
      </c>
      <c r="C571" s="74">
        <v>5.45</v>
      </c>
      <c r="D571" s="75">
        <v>46447</v>
      </c>
      <c r="E571" s="76">
        <v>46447</v>
      </c>
      <c r="F571" s="77">
        <v>1000000</v>
      </c>
    </row>
    <row r="572" spans="1:6" s="24" customFormat="1" ht="11.25" customHeight="1" x14ac:dyDescent="0.2">
      <c r="A572" s="63" t="s">
        <v>567</v>
      </c>
      <c r="B572" s="73">
        <v>3130000</v>
      </c>
      <c r="C572" s="74">
        <v>3.6</v>
      </c>
      <c r="D572" s="75">
        <v>49369</v>
      </c>
      <c r="E572" s="76">
        <v>49369</v>
      </c>
      <c r="F572" s="77">
        <v>3130000</v>
      </c>
    </row>
    <row r="573" spans="1:6" s="24" customFormat="1" ht="11.25" customHeight="1" x14ac:dyDescent="0.2">
      <c r="A573" s="63" t="s">
        <v>567</v>
      </c>
      <c r="B573" s="73">
        <v>2000000</v>
      </c>
      <c r="C573" s="74">
        <v>3</v>
      </c>
      <c r="D573" s="75">
        <v>49188</v>
      </c>
      <c r="E573" s="76">
        <v>49188</v>
      </c>
      <c r="F573" s="77">
        <v>1993420.8359999999</v>
      </c>
    </row>
    <row r="574" spans="1:6" s="24" customFormat="1" ht="11.25" customHeight="1" x14ac:dyDescent="0.2">
      <c r="A574" s="63" t="s">
        <v>567</v>
      </c>
      <c r="B574" s="73">
        <v>1260000</v>
      </c>
      <c r="C574" s="74">
        <v>3</v>
      </c>
      <c r="D574" s="75">
        <v>50284</v>
      </c>
      <c r="E574" s="76">
        <v>50284</v>
      </c>
      <c r="F574" s="77">
        <v>1251934.2038</v>
      </c>
    </row>
    <row r="575" spans="1:6" s="24" customFormat="1" ht="11.25" customHeight="1" x14ac:dyDescent="0.2">
      <c r="A575" s="63" t="s">
        <v>568</v>
      </c>
      <c r="B575" s="73">
        <v>945000</v>
      </c>
      <c r="C575" s="74">
        <v>4</v>
      </c>
      <c r="D575" s="75">
        <v>47423</v>
      </c>
      <c r="E575" s="76">
        <v>47423</v>
      </c>
      <c r="F575" s="77">
        <v>973130.28659999999</v>
      </c>
    </row>
    <row r="576" spans="1:6" s="24" customFormat="1" ht="11.25" customHeight="1" x14ac:dyDescent="0.2">
      <c r="A576" s="63" t="s">
        <v>569</v>
      </c>
      <c r="B576" s="73">
        <v>1330000</v>
      </c>
      <c r="C576" s="74">
        <v>3</v>
      </c>
      <c r="D576" s="75">
        <v>49096</v>
      </c>
      <c r="E576" s="76">
        <v>49096</v>
      </c>
      <c r="F576" s="77">
        <v>1317397.5031999999</v>
      </c>
    </row>
    <row r="577" spans="1:6" s="24" customFormat="1" ht="11.25" customHeight="1" x14ac:dyDescent="0.2">
      <c r="A577" s="63" t="s">
        <v>570</v>
      </c>
      <c r="B577" s="73">
        <v>1000000</v>
      </c>
      <c r="C577" s="74">
        <v>3.25</v>
      </c>
      <c r="D577" s="75">
        <v>49796</v>
      </c>
      <c r="E577" s="76">
        <v>49796</v>
      </c>
      <c r="F577" s="77">
        <v>998082.71869999997</v>
      </c>
    </row>
    <row r="578" spans="1:6" s="24" customFormat="1" ht="11.25" customHeight="1" x14ac:dyDescent="0.2">
      <c r="A578" s="63" t="s">
        <v>570</v>
      </c>
      <c r="B578" s="73">
        <v>1050000</v>
      </c>
      <c r="C578" s="74">
        <v>3.25</v>
      </c>
      <c r="D578" s="75">
        <v>50161</v>
      </c>
      <c r="E578" s="76">
        <v>50161</v>
      </c>
      <c r="F578" s="77">
        <v>1041496.3867</v>
      </c>
    </row>
    <row r="579" spans="1:6" s="24" customFormat="1" ht="11.25" customHeight="1" x14ac:dyDescent="0.2">
      <c r="A579" s="63" t="s">
        <v>2698</v>
      </c>
      <c r="B579" s="73">
        <v>1255000</v>
      </c>
      <c r="C579" s="74">
        <v>2.8239999999999998</v>
      </c>
      <c r="D579" s="75">
        <v>51075</v>
      </c>
      <c r="E579" s="76">
        <v>51075</v>
      </c>
      <c r="F579" s="77">
        <v>1255000</v>
      </c>
    </row>
    <row r="580" spans="1:6" s="24" customFormat="1" ht="11.25" customHeight="1" x14ac:dyDescent="0.2">
      <c r="A580" s="63" t="s">
        <v>571</v>
      </c>
      <c r="B580" s="73">
        <v>1000000</v>
      </c>
      <c r="C580" s="74">
        <v>5</v>
      </c>
      <c r="D580" s="75">
        <v>48580</v>
      </c>
      <c r="E580" s="76">
        <v>48580</v>
      </c>
      <c r="F580" s="77">
        <v>1039641.5344</v>
      </c>
    </row>
    <row r="581" spans="1:6" s="24" customFormat="1" ht="11.25" customHeight="1" x14ac:dyDescent="0.2">
      <c r="A581" s="63" t="s">
        <v>572</v>
      </c>
      <c r="B581" s="73">
        <v>1935000</v>
      </c>
      <c r="C581" s="74">
        <v>3</v>
      </c>
      <c r="D581" s="75">
        <v>44440</v>
      </c>
      <c r="E581" s="76">
        <v>44440</v>
      </c>
      <c r="F581" s="77">
        <v>1921041.5872</v>
      </c>
    </row>
    <row r="582" spans="1:6" s="24" customFormat="1" ht="11.25" customHeight="1" x14ac:dyDescent="0.2">
      <c r="A582" s="63" t="s">
        <v>573</v>
      </c>
      <c r="B582" s="73">
        <v>400000</v>
      </c>
      <c r="C582" s="74">
        <v>4</v>
      </c>
      <c r="D582" s="75">
        <v>45323</v>
      </c>
      <c r="E582" s="76">
        <v>45323</v>
      </c>
      <c r="F582" s="77">
        <v>404903.14970000001</v>
      </c>
    </row>
    <row r="583" spans="1:6" s="24" customFormat="1" ht="11.25" customHeight="1" x14ac:dyDescent="0.2">
      <c r="A583" s="63" t="s">
        <v>573</v>
      </c>
      <c r="B583" s="73">
        <v>1200000</v>
      </c>
      <c r="C583" s="74">
        <v>4</v>
      </c>
      <c r="D583" s="75">
        <v>45323</v>
      </c>
      <c r="E583" s="76">
        <v>45323</v>
      </c>
      <c r="F583" s="77">
        <v>1214709.4491999999</v>
      </c>
    </row>
    <row r="584" spans="1:6" s="24" customFormat="1" ht="11.25" customHeight="1" x14ac:dyDescent="0.2">
      <c r="A584" s="63" t="s">
        <v>573</v>
      </c>
      <c r="B584" s="73">
        <v>400000</v>
      </c>
      <c r="C584" s="74">
        <v>4</v>
      </c>
      <c r="D584" s="75">
        <v>45323</v>
      </c>
      <c r="E584" s="76">
        <v>45323</v>
      </c>
      <c r="F584" s="77">
        <v>404903.14970000001</v>
      </c>
    </row>
    <row r="585" spans="1:6" s="24" customFormat="1" ht="11.25" customHeight="1" x14ac:dyDescent="0.2">
      <c r="A585" s="63" t="s">
        <v>574</v>
      </c>
      <c r="B585" s="73">
        <v>1500000</v>
      </c>
      <c r="C585" s="74">
        <v>3</v>
      </c>
      <c r="D585" s="75">
        <v>44896</v>
      </c>
      <c r="E585" s="76">
        <v>44896</v>
      </c>
      <c r="F585" s="77">
        <v>1500000</v>
      </c>
    </row>
    <row r="586" spans="1:6" s="24" customFormat="1" ht="11.25" customHeight="1" x14ac:dyDescent="0.2">
      <c r="A586" s="63" t="s">
        <v>2149</v>
      </c>
      <c r="B586" s="73">
        <v>1360000</v>
      </c>
      <c r="C586" s="74">
        <v>3</v>
      </c>
      <c r="D586" s="75">
        <v>50802</v>
      </c>
      <c r="E586" s="76">
        <v>50802</v>
      </c>
      <c r="F586" s="77">
        <v>1360000</v>
      </c>
    </row>
    <row r="587" spans="1:6" s="24" customFormat="1" ht="11.25" customHeight="1" x14ac:dyDescent="0.2">
      <c r="A587" s="63" t="s">
        <v>2149</v>
      </c>
      <c r="B587" s="73">
        <v>1605000</v>
      </c>
      <c r="C587" s="74">
        <v>3</v>
      </c>
      <c r="D587" s="75">
        <v>50072</v>
      </c>
      <c r="E587" s="76">
        <v>50072</v>
      </c>
      <c r="F587" s="77">
        <v>1616465.7712000001</v>
      </c>
    </row>
    <row r="588" spans="1:6" s="24" customFormat="1" ht="11.25" customHeight="1" x14ac:dyDescent="0.2">
      <c r="A588" s="63" t="s">
        <v>2779</v>
      </c>
      <c r="B588" s="73">
        <v>1410000</v>
      </c>
      <c r="C588" s="74">
        <v>2.25</v>
      </c>
      <c r="D588" s="75">
        <v>51485</v>
      </c>
      <c r="E588" s="76">
        <v>51485</v>
      </c>
      <c r="F588" s="77">
        <v>1360140.5593000001</v>
      </c>
    </row>
    <row r="589" spans="1:6" s="24" customFormat="1" ht="11.25" customHeight="1" x14ac:dyDescent="0.2">
      <c r="A589" s="63" t="s">
        <v>575</v>
      </c>
      <c r="B589" s="73">
        <v>2360000</v>
      </c>
      <c r="C589" s="74">
        <v>4</v>
      </c>
      <c r="D589" s="75">
        <v>47209</v>
      </c>
      <c r="E589" s="76">
        <v>47209</v>
      </c>
      <c r="F589" s="77">
        <v>2398724.4550999999</v>
      </c>
    </row>
    <row r="590" spans="1:6" s="24" customFormat="1" ht="11.25" customHeight="1" x14ac:dyDescent="0.2">
      <c r="A590" s="63" t="s">
        <v>575</v>
      </c>
      <c r="B590" s="73">
        <v>1000000</v>
      </c>
      <c r="C590" s="74">
        <v>5</v>
      </c>
      <c r="D590" s="75">
        <v>46478</v>
      </c>
      <c r="E590" s="76">
        <v>46478</v>
      </c>
      <c r="F590" s="77">
        <v>1043025.1453</v>
      </c>
    </row>
    <row r="591" spans="1:6" s="24" customFormat="1" ht="11.25" customHeight="1" x14ac:dyDescent="0.2">
      <c r="A591" s="63" t="s">
        <v>576</v>
      </c>
      <c r="B591" s="73">
        <v>1410000</v>
      </c>
      <c r="C591" s="74">
        <v>4</v>
      </c>
      <c r="D591" s="75">
        <v>44621</v>
      </c>
      <c r="E591" s="76">
        <v>44621</v>
      </c>
      <c r="F591" s="77">
        <v>1417676.6366999999</v>
      </c>
    </row>
    <row r="592" spans="1:6" s="24" customFormat="1" ht="11.25" customHeight="1" x14ac:dyDescent="0.2">
      <c r="A592" s="63" t="s">
        <v>577</v>
      </c>
      <c r="B592" s="73">
        <v>1000000</v>
      </c>
      <c r="C592" s="74">
        <v>2</v>
      </c>
      <c r="D592" s="75">
        <v>44593</v>
      </c>
      <c r="E592" s="76">
        <v>44593</v>
      </c>
      <c r="F592" s="77">
        <v>1000000</v>
      </c>
    </row>
    <row r="593" spans="1:6" s="24" customFormat="1" ht="11.25" customHeight="1" x14ac:dyDescent="0.2">
      <c r="A593" s="63" t="s">
        <v>577</v>
      </c>
      <c r="B593" s="73">
        <v>3190000</v>
      </c>
      <c r="C593" s="74">
        <v>3</v>
      </c>
      <c r="D593" s="75">
        <v>47515</v>
      </c>
      <c r="E593" s="76">
        <v>47515</v>
      </c>
      <c r="F593" s="77">
        <v>3154678.1403999999</v>
      </c>
    </row>
    <row r="594" spans="1:6" s="24" customFormat="1" ht="11.25" customHeight="1" x14ac:dyDescent="0.2">
      <c r="A594" s="63" t="s">
        <v>578</v>
      </c>
      <c r="B594" s="73">
        <v>2770000</v>
      </c>
      <c r="C594" s="74">
        <v>3</v>
      </c>
      <c r="D594" s="75">
        <v>46447</v>
      </c>
      <c r="E594" s="76">
        <v>46447</v>
      </c>
      <c r="F594" s="77">
        <v>2756038.2629999998</v>
      </c>
    </row>
    <row r="595" spans="1:6" s="24" customFormat="1" ht="11.25" customHeight="1" x14ac:dyDescent="0.2">
      <c r="A595" s="63" t="s">
        <v>579</v>
      </c>
      <c r="B595" s="73">
        <v>1380000</v>
      </c>
      <c r="C595" s="74">
        <v>3</v>
      </c>
      <c r="D595" s="75">
        <v>49126</v>
      </c>
      <c r="E595" s="76">
        <v>49126</v>
      </c>
      <c r="F595" s="77">
        <v>1371998.0704999999</v>
      </c>
    </row>
    <row r="596" spans="1:6" s="24" customFormat="1" ht="11.25" customHeight="1" x14ac:dyDescent="0.2">
      <c r="A596" s="63" t="s">
        <v>580</v>
      </c>
      <c r="B596" s="73">
        <v>5000000</v>
      </c>
      <c r="C596" s="74">
        <v>4</v>
      </c>
      <c r="D596" s="75">
        <v>49126</v>
      </c>
      <c r="E596" s="76">
        <v>49126</v>
      </c>
      <c r="F596" s="77">
        <v>5166929.2328000003</v>
      </c>
    </row>
    <row r="597" spans="1:6" s="24" customFormat="1" ht="11.25" customHeight="1" x14ac:dyDescent="0.2">
      <c r="A597" s="63" t="s">
        <v>580</v>
      </c>
      <c r="B597" s="73">
        <v>1000000</v>
      </c>
      <c r="C597" s="74">
        <v>5</v>
      </c>
      <c r="D597" s="75">
        <v>45108</v>
      </c>
      <c r="E597" s="76">
        <v>45108</v>
      </c>
      <c r="F597" s="77">
        <v>1059333.1993</v>
      </c>
    </row>
    <row r="598" spans="1:6" s="24" customFormat="1" ht="11.25" customHeight="1" x14ac:dyDescent="0.2">
      <c r="A598" s="63" t="s">
        <v>581</v>
      </c>
      <c r="B598" s="73">
        <v>1235000</v>
      </c>
      <c r="C598" s="74">
        <v>3.25</v>
      </c>
      <c r="D598" s="75">
        <v>44440</v>
      </c>
      <c r="E598" s="76">
        <v>44440</v>
      </c>
      <c r="F598" s="77">
        <v>1234204.5460000001</v>
      </c>
    </row>
    <row r="599" spans="1:6" s="24" customFormat="1" ht="11.25" customHeight="1" x14ac:dyDescent="0.2">
      <c r="A599" s="63" t="s">
        <v>582</v>
      </c>
      <c r="B599" s="73">
        <v>1490000</v>
      </c>
      <c r="C599" s="74">
        <v>5</v>
      </c>
      <c r="D599" s="75">
        <v>45474</v>
      </c>
      <c r="E599" s="76">
        <v>45474</v>
      </c>
      <c r="F599" s="77">
        <v>1558731.4782</v>
      </c>
    </row>
    <row r="600" spans="1:6" s="24" customFormat="1" ht="11.25" customHeight="1" x14ac:dyDescent="0.2">
      <c r="A600" s="63" t="s">
        <v>583</v>
      </c>
      <c r="B600" s="73">
        <v>1800000</v>
      </c>
      <c r="C600" s="74">
        <v>3</v>
      </c>
      <c r="D600" s="75">
        <v>47665</v>
      </c>
      <c r="E600" s="76">
        <v>47665</v>
      </c>
      <c r="F600" s="77">
        <v>1784125.8844999999</v>
      </c>
    </row>
    <row r="601" spans="1:6" s="24" customFormat="1" ht="11.25" customHeight="1" x14ac:dyDescent="0.2">
      <c r="A601" s="63" t="s">
        <v>584</v>
      </c>
      <c r="B601" s="73">
        <v>4000000</v>
      </c>
      <c r="C601" s="74">
        <v>3.5</v>
      </c>
      <c r="D601" s="75">
        <v>49383</v>
      </c>
      <c r="E601" s="76">
        <v>49383</v>
      </c>
      <c r="F601" s="77">
        <v>4000000</v>
      </c>
    </row>
    <row r="602" spans="1:6" s="24" customFormat="1" ht="11.25" customHeight="1" x14ac:dyDescent="0.2">
      <c r="A602" s="63" t="s">
        <v>585</v>
      </c>
      <c r="B602" s="73">
        <v>2500000</v>
      </c>
      <c r="C602" s="74">
        <v>3.125</v>
      </c>
      <c r="D602" s="75">
        <v>47543</v>
      </c>
      <c r="E602" s="76">
        <v>47543</v>
      </c>
      <c r="F602" s="77">
        <v>2500000</v>
      </c>
    </row>
    <row r="603" spans="1:6" s="24" customFormat="1" ht="11.25" customHeight="1" x14ac:dyDescent="0.2">
      <c r="A603" s="63" t="s">
        <v>586</v>
      </c>
      <c r="B603" s="73">
        <v>1000000</v>
      </c>
      <c r="C603" s="74">
        <v>5</v>
      </c>
      <c r="D603" s="75">
        <v>44621</v>
      </c>
      <c r="E603" s="76">
        <v>44621</v>
      </c>
      <c r="F603" s="77">
        <v>1011857.9042</v>
      </c>
    </row>
    <row r="604" spans="1:6" s="24" customFormat="1" ht="11.25" customHeight="1" x14ac:dyDescent="0.2">
      <c r="A604" s="63" t="s">
        <v>587</v>
      </c>
      <c r="B604" s="73">
        <v>3400000</v>
      </c>
      <c r="C604" s="74">
        <v>5</v>
      </c>
      <c r="D604" s="75">
        <v>49430</v>
      </c>
      <c r="E604" s="76">
        <v>49430</v>
      </c>
      <c r="F604" s="77">
        <v>3578980.3313000002</v>
      </c>
    </row>
    <row r="605" spans="1:6" s="24" customFormat="1" ht="11.25" customHeight="1" x14ac:dyDescent="0.2">
      <c r="A605" s="63" t="s">
        <v>588</v>
      </c>
      <c r="B605" s="73">
        <v>500000</v>
      </c>
      <c r="C605" s="74">
        <v>4</v>
      </c>
      <c r="D605" s="75">
        <v>45092</v>
      </c>
      <c r="E605" s="76">
        <v>45092</v>
      </c>
      <c r="F605" s="77">
        <v>517818.45110000001</v>
      </c>
    </row>
    <row r="606" spans="1:6" s="24" customFormat="1" ht="11.25" customHeight="1" x14ac:dyDescent="0.2">
      <c r="A606" s="63" t="s">
        <v>589</v>
      </c>
      <c r="B606" s="73">
        <v>1370000</v>
      </c>
      <c r="C606" s="74">
        <v>4</v>
      </c>
      <c r="D606" s="75">
        <v>46054</v>
      </c>
      <c r="E606" s="76">
        <v>46054</v>
      </c>
      <c r="F606" s="77">
        <v>1375439.8483</v>
      </c>
    </row>
    <row r="607" spans="1:6" s="24" customFormat="1" ht="11.25" customHeight="1" x14ac:dyDescent="0.2">
      <c r="A607" s="63" t="s">
        <v>589</v>
      </c>
      <c r="B607" s="73">
        <v>1615000</v>
      </c>
      <c r="C607" s="74">
        <v>5</v>
      </c>
      <c r="D607" s="75">
        <v>44958</v>
      </c>
      <c r="E607" s="76">
        <v>44958</v>
      </c>
      <c r="F607" s="77">
        <v>1636146.0334999999</v>
      </c>
    </row>
    <row r="608" spans="1:6" s="24" customFormat="1" ht="11.25" customHeight="1" x14ac:dyDescent="0.2">
      <c r="A608" s="63" t="s">
        <v>590</v>
      </c>
      <c r="B608" s="73">
        <v>2490000</v>
      </c>
      <c r="C608" s="74">
        <v>4</v>
      </c>
      <c r="D608" s="75">
        <v>47209</v>
      </c>
      <c r="E608" s="76">
        <v>47209</v>
      </c>
      <c r="F608" s="77">
        <v>2519161.9350000001</v>
      </c>
    </row>
    <row r="609" spans="1:6" s="24" customFormat="1" ht="11.25" customHeight="1" x14ac:dyDescent="0.2">
      <c r="A609" s="63" t="s">
        <v>591</v>
      </c>
      <c r="B609" s="73">
        <v>1610000</v>
      </c>
      <c r="C609" s="74">
        <v>4</v>
      </c>
      <c r="D609" s="75">
        <v>48761</v>
      </c>
      <c r="E609" s="76">
        <v>48761</v>
      </c>
      <c r="F609" s="77">
        <v>1698737.5356000001</v>
      </c>
    </row>
    <row r="610" spans="1:6" s="24" customFormat="1" ht="11.25" customHeight="1" x14ac:dyDescent="0.2">
      <c r="A610" s="63" t="s">
        <v>592</v>
      </c>
      <c r="B610" s="73">
        <v>600000</v>
      </c>
      <c r="C610" s="74">
        <v>5.25</v>
      </c>
      <c r="D610" s="75">
        <v>49841</v>
      </c>
      <c r="E610" s="76">
        <v>49841</v>
      </c>
      <c r="F610" s="77">
        <v>649776.98809999996</v>
      </c>
    </row>
    <row r="611" spans="1:6" s="24" customFormat="1" ht="11.25" customHeight="1" x14ac:dyDescent="0.2">
      <c r="A611" s="63" t="s">
        <v>592</v>
      </c>
      <c r="B611" s="73">
        <v>500000</v>
      </c>
      <c r="C611" s="74">
        <v>5</v>
      </c>
      <c r="D611" s="75">
        <v>49110</v>
      </c>
      <c r="E611" s="76">
        <v>49110</v>
      </c>
      <c r="F611" s="77">
        <v>533470.16590000002</v>
      </c>
    </row>
    <row r="612" spans="1:6" s="24" customFormat="1" ht="11.25" customHeight="1" x14ac:dyDescent="0.2">
      <c r="A612" s="63" t="s">
        <v>592</v>
      </c>
      <c r="B612" s="73">
        <v>500000</v>
      </c>
      <c r="C612" s="74">
        <v>5.25</v>
      </c>
      <c r="D612" s="75">
        <v>49475</v>
      </c>
      <c r="E612" s="76">
        <v>49475</v>
      </c>
      <c r="F612" s="77">
        <v>542036.62219999998</v>
      </c>
    </row>
    <row r="613" spans="1:6" s="24" customFormat="1" ht="11.25" customHeight="1" x14ac:dyDescent="0.2">
      <c r="A613" s="63" t="s">
        <v>593</v>
      </c>
      <c r="B613" s="73">
        <v>2545000</v>
      </c>
      <c r="C613" s="74">
        <v>4</v>
      </c>
      <c r="D613" s="75">
        <v>48745</v>
      </c>
      <c r="E613" s="76">
        <v>48745</v>
      </c>
      <c r="F613" s="77">
        <v>2648203.8394999998</v>
      </c>
    </row>
    <row r="614" spans="1:6" s="24" customFormat="1" ht="11.25" customHeight="1" x14ac:dyDescent="0.2">
      <c r="A614" s="63" t="s">
        <v>594</v>
      </c>
      <c r="B614" s="73">
        <v>2745000</v>
      </c>
      <c r="C614" s="74">
        <v>5</v>
      </c>
      <c r="D614" s="75">
        <v>47529</v>
      </c>
      <c r="E614" s="76">
        <v>47529</v>
      </c>
      <c r="F614" s="77">
        <v>3015826.4816000001</v>
      </c>
    </row>
    <row r="615" spans="1:6" s="24" customFormat="1" ht="11.25" customHeight="1" x14ac:dyDescent="0.2">
      <c r="A615" s="63" t="s">
        <v>595</v>
      </c>
      <c r="B615" s="73">
        <v>1650000</v>
      </c>
      <c r="C615" s="74">
        <v>3</v>
      </c>
      <c r="D615" s="75">
        <v>48427</v>
      </c>
      <c r="E615" s="76">
        <v>48427</v>
      </c>
      <c r="F615" s="77">
        <v>1625454.6691000001</v>
      </c>
    </row>
    <row r="616" spans="1:6" s="24" customFormat="1" ht="11.25" customHeight="1" x14ac:dyDescent="0.2">
      <c r="A616" s="63" t="s">
        <v>596</v>
      </c>
      <c r="B616" s="73">
        <v>995000</v>
      </c>
      <c r="C616" s="74">
        <v>3.375</v>
      </c>
      <c r="D616" s="75">
        <v>47908</v>
      </c>
      <c r="E616" s="76">
        <v>47908</v>
      </c>
      <c r="F616" s="77">
        <v>984854.37959999999</v>
      </c>
    </row>
    <row r="617" spans="1:6" s="24" customFormat="1" ht="11.25" customHeight="1" x14ac:dyDescent="0.2">
      <c r="A617" s="63" t="s">
        <v>596</v>
      </c>
      <c r="B617" s="73">
        <v>960000</v>
      </c>
      <c r="C617" s="74">
        <v>3.375</v>
      </c>
      <c r="D617" s="75">
        <v>47543</v>
      </c>
      <c r="E617" s="76">
        <v>47543</v>
      </c>
      <c r="F617" s="77">
        <v>954627.82530000003</v>
      </c>
    </row>
    <row r="618" spans="1:6" s="24" customFormat="1" ht="11.25" customHeight="1" x14ac:dyDescent="0.2">
      <c r="A618" s="63" t="s">
        <v>2699</v>
      </c>
      <c r="B618" s="73">
        <v>1000000</v>
      </c>
      <c r="C618" s="74">
        <v>2</v>
      </c>
      <c r="D618" s="75">
        <v>51987</v>
      </c>
      <c r="E618" s="76">
        <v>51987</v>
      </c>
      <c r="F618" s="77">
        <v>976567.99230000004</v>
      </c>
    </row>
    <row r="619" spans="1:6" s="24" customFormat="1" ht="11.25" customHeight="1" x14ac:dyDescent="0.2">
      <c r="A619" s="63" t="s">
        <v>597</v>
      </c>
      <c r="B619" s="73">
        <v>1000000</v>
      </c>
      <c r="C619" s="74">
        <v>4</v>
      </c>
      <c r="D619" s="75">
        <v>44774</v>
      </c>
      <c r="E619" s="76">
        <v>44774</v>
      </c>
      <c r="F619" s="77">
        <v>1013698.6462</v>
      </c>
    </row>
    <row r="620" spans="1:6" s="24" customFormat="1" ht="11.25" customHeight="1" x14ac:dyDescent="0.2">
      <c r="A620" s="63" t="s">
        <v>597</v>
      </c>
      <c r="B620" s="73">
        <v>2000000</v>
      </c>
      <c r="C620" s="74">
        <v>4</v>
      </c>
      <c r="D620" s="75">
        <v>44409</v>
      </c>
      <c r="E620" s="76">
        <v>44409</v>
      </c>
      <c r="F620" s="77">
        <v>2002553.5662</v>
      </c>
    </row>
    <row r="621" spans="1:6" s="24" customFormat="1" ht="11.25" customHeight="1" x14ac:dyDescent="0.2">
      <c r="A621" s="63" t="s">
        <v>2017</v>
      </c>
      <c r="B621" s="73">
        <v>1425000</v>
      </c>
      <c r="C621" s="74">
        <v>4</v>
      </c>
      <c r="D621" s="75">
        <v>49430</v>
      </c>
      <c r="E621" s="76">
        <v>49430</v>
      </c>
      <c r="F621" s="77">
        <v>1492416.8422000001</v>
      </c>
    </row>
    <row r="622" spans="1:6" s="24" customFormat="1" ht="11.25" customHeight="1" x14ac:dyDescent="0.2">
      <c r="A622" s="63" t="s">
        <v>598</v>
      </c>
      <c r="B622" s="73">
        <v>1750000</v>
      </c>
      <c r="C622" s="74">
        <v>3</v>
      </c>
      <c r="D622" s="75">
        <v>48427</v>
      </c>
      <c r="E622" s="76">
        <v>48427</v>
      </c>
      <c r="F622" s="77">
        <v>1736906.9057</v>
      </c>
    </row>
    <row r="623" spans="1:6" s="24" customFormat="1" ht="11.25" customHeight="1" x14ac:dyDescent="0.2">
      <c r="A623" s="63" t="s">
        <v>598</v>
      </c>
      <c r="B623" s="73">
        <v>2515000</v>
      </c>
      <c r="C623" s="74">
        <v>3.125</v>
      </c>
      <c r="D623" s="75">
        <v>47696</v>
      </c>
      <c r="E623" s="76">
        <v>47696</v>
      </c>
      <c r="F623" s="77">
        <v>2482626.4457</v>
      </c>
    </row>
    <row r="624" spans="1:6" s="24" customFormat="1" ht="11.25" customHeight="1" x14ac:dyDescent="0.2">
      <c r="A624" s="63" t="s">
        <v>598</v>
      </c>
      <c r="B624" s="73">
        <v>1700000</v>
      </c>
      <c r="C624" s="74">
        <v>3</v>
      </c>
      <c r="D624" s="75">
        <v>48792</v>
      </c>
      <c r="E624" s="76">
        <v>48792</v>
      </c>
      <c r="F624" s="77">
        <v>1679563.5098999999</v>
      </c>
    </row>
    <row r="625" spans="1:6" s="24" customFormat="1" ht="11.25" customHeight="1" x14ac:dyDescent="0.2">
      <c r="A625" s="63" t="s">
        <v>598</v>
      </c>
      <c r="B625" s="73">
        <v>1465000</v>
      </c>
      <c r="C625" s="74">
        <v>5</v>
      </c>
      <c r="D625" s="75">
        <v>49522</v>
      </c>
      <c r="E625" s="76">
        <v>49522</v>
      </c>
      <c r="F625" s="77">
        <v>1567220.9767</v>
      </c>
    </row>
    <row r="626" spans="1:6" s="24" customFormat="1" ht="11.25" customHeight="1" x14ac:dyDescent="0.2">
      <c r="A626" s="63" t="s">
        <v>599</v>
      </c>
      <c r="B626" s="73">
        <v>2000000</v>
      </c>
      <c r="C626" s="74">
        <v>3</v>
      </c>
      <c r="D626" s="75">
        <v>49157</v>
      </c>
      <c r="E626" s="76">
        <v>49157</v>
      </c>
      <c r="F626" s="77">
        <v>1991360.0647</v>
      </c>
    </row>
    <row r="627" spans="1:6" s="24" customFormat="1" ht="11.25" customHeight="1" x14ac:dyDescent="0.2">
      <c r="A627" s="63" t="s">
        <v>2780</v>
      </c>
      <c r="B627" s="73">
        <v>790000</v>
      </c>
      <c r="C627" s="74">
        <v>4</v>
      </c>
      <c r="D627" s="75">
        <v>51044</v>
      </c>
      <c r="E627" s="76">
        <v>51044</v>
      </c>
      <c r="F627" s="77">
        <v>894377.38619999995</v>
      </c>
    </row>
    <row r="628" spans="1:6" s="24" customFormat="1" ht="11.25" customHeight="1" x14ac:dyDescent="0.2">
      <c r="A628" s="63" t="s">
        <v>2780</v>
      </c>
      <c r="B628" s="73">
        <v>830000</v>
      </c>
      <c r="C628" s="74">
        <v>4</v>
      </c>
      <c r="D628" s="75">
        <v>51410</v>
      </c>
      <c r="E628" s="76">
        <v>51410</v>
      </c>
      <c r="F628" s="77">
        <v>939983.23840000003</v>
      </c>
    </row>
    <row r="629" spans="1:6" s="24" customFormat="1" ht="11.25" customHeight="1" x14ac:dyDescent="0.2">
      <c r="A629" s="63" t="s">
        <v>600</v>
      </c>
      <c r="B629" s="73">
        <v>5000000</v>
      </c>
      <c r="C629" s="74">
        <v>4</v>
      </c>
      <c r="D629" s="75">
        <v>48549</v>
      </c>
      <c r="E629" s="76">
        <v>48549</v>
      </c>
      <c r="F629" s="77">
        <v>5092774.8783</v>
      </c>
    </row>
    <row r="630" spans="1:6" s="24" customFormat="1" ht="11.25" customHeight="1" x14ac:dyDescent="0.2">
      <c r="A630" s="63" t="s">
        <v>601</v>
      </c>
      <c r="B630" s="73">
        <v>1320000</v>
      </c>
      <c r="C630" s="74">
        <v>4</v>
      </c>
      <c r="D630" s="75">
        <v>45778</v>
      </c>
      <c r="E630" s="76">
        <v>45778</v>
      </c>
      <c r="F630" s="77">
        <v>1355037.5194000001</v>
      </c>
    </row>
    <row r="631" spans="1:6" s="24" customFormat="1" ht="11.25" customHeight="1" x14ac:dyDescent="0.2">
      <c r="A631" s="63" t="s">
        <v>602</v>
      </c>
      <c r="B631" s="73">
        <v>1300000</v>
      </c>
      <c r="C631" s="74">
        <v>4</v>
      </c>
      <c r="D631" s="75">
        <v>46113</v>
      </c>
      <c r="E631" s="76">
        <v>46113</v>
      </c>
      <c r="F631" s="77">
        <v>1307465.8759999999</v>
      </c>
    </row>
    <row r="632" spans="1:6" s="24" customFormat="1" ht="11.25" customHeight="1" x14ac:dyDescent="0.2">
      <c r="A632" s="63" t="s">
        <v>603</v>
      </c>
      <c r="B632" s="73">
        <v>1885000</v>
      </c>
      <c r="C632" s="74">
        <v>3</v>
      </c>
      <c r="D632" s="75">
        <v>48611</v>
      </c>
      <c r="E632" s="76">
        <v>48611</v>
      </c>
      <c r="F632" s="77">
        <v>1885000</v>
      </c>
    </row>
    <row r="633" spans="1:6" s="24" customFormat="1" ht="11.25" customHeight="1" x14ac:dyDescent="0.2">
      <c r="A633" s="63" t="s">
        <v>2979</v>
      </c>
      <c r="B633" s="73">
        <v>2100000</v>
      </c>
      <c r="C633" s="74">
        <v>2.9660000000000002</v>
      </c>
      <c r="D633" s="75">
        <v>51592</v>
      </c>
      <c r="E633" s="76">
        <v>51592</v>
      </c>
      <c r="F633" s="77">
        <v>2100000</v>
      </c>
    </row>
    <row r="634" spans="1:6" s="24" customFormat="1" ht="11.25" customHeight="1" x14ac:dyDescent="0.2">
      <c r="A634" s="63" t="s">
        <v>604</v>
      </c>
      <c r="B634" s="73">
        <v>1000000</v>
      </c>
      <c r="C634" s="74">
        <v>5</v>
      </c>
      <c r="D634" s="75">
        <v>49644</v>
      </c>
      <c r="E634" s="76">
        <v>49644</v>
      </c>
      <c r="F634" s="77">
        <v>1093527.6422999999</v>
      </c>
    </row>
    <row r="635" spans="1:6" s="24" customFormat="1" ht="11.25" customHeight="1" x14ac:dyDescent="0.2">
      <c r="A635" s="63" t="s">
        <v>605</v>
      </c>
      <c r="B635" s="73">
        <v>5440000</v>
      </c>
      <c r="C635" s="74">
        <v>3</v>
      </c>
      <c r="D635" s="75">
        <v>48245</v>
      </c>
      <c r="E635" s="76">
        <v>48245</v>
      </c>
      <c r="F635" s="77">
        <v>5439980.9541999996</v>
      </c>
    </row>
    <row r="636" spans="1:6" s="24" customFormat="1" ht="11.25" customHeight="1" x14ac:dyDescent="0.2">
      <c r="A636" s="63" t="s">
        <v>606</v>
      </c>
      <c r="B636" s="73">
        <v>1930000</v>
      </c>
      <c r="C636" s="74">
        <v>4</v>
      </c>
      <c r="D636" s="75">
        <v>47696</v>
      </c>
      <c r="E636" s="76">
        <v>47696</v>
      </c>
      <c r="F636" s="77">
        <v>1988638.8182000001</v>
      </c>
    </row>
    <row r="637" spans="1:6" s="24" customFormat="1" ht="11.25" customHeight="1" x14ac:dyDescent="0.2">
      <c r="A637" s="63" t="s">
        <v>606</v>
      </c>
      <c r="B637" s="73">
        <v>1150000</v>
      </c>
      <c r="C637" s="74">
        <v>4</v>
      </c>
      <c r="D637" s="75">
        <v>47331</v>
      </c>
      <c r="E637" s="76">
        <v>47331</v>
      </c>
      <c r="F637" s="77">
        <v>1191185.6298</v>
      </c>
    </row>
    <row r="638" spans="1:6" s="24" customFormat="1" ht="11.25" customHeight="1" x14ac:dyDescent="0.2">
      <c r="A638" s="63" t="s">
        <v>607</v>
      </c>
      <c r="B638" s="73">
        <v>1525000</v>
      </c>
      <c r="C638" s="74">
        <v>3.125</v>
      </c>
      <c r="D638" s="75">
        <v>47894</v>
      </c>
      <c r="E638" s="76">
        <v>47894</v>
      </c>
      <c r="F638" s="77">
        <v>1514517.5178</v>
      </c>
    </row>
    <row r="639" spans="1:6" s="24" customFormat="1" ht="11.25" customHeight="1" x14ac:dyDescent="0.2">
      <c r="A639" s="63" t="s">
        <v>608</v>
      </c>
      <c r="B639" s="73">
        <v>1795000</v>
      </c>
      <c r="C639" s="74">
        <v>3.5</v>
      </c>
      <c r="D639" s="75">
        <v>49279</v>
      </c>
      <c r="E639" s="76">
        <v>49279</v>
      </c>
      <c r="F639" s="77">
        <v>1795000</v>
      </c>
    </row>
    <row r="640" spans="1:6" s="24" customFormat="1" ht="11.25" customHeight="1" x14ac:dyDescent="0.2">
      <c r="A640" s="63" t="s">
        <v>608</v>
      </c>
      <c r="B640" s="73">
        <v>2195000</v>
      </c>
      <c r="C640" s="74">
        <v>3.75</v>
      </c>
      <c r="D640" s="75">
        <v>49644</v>
      </c>
      <c r="E640" s="76">
        <v>49644</v>
      </c>
      <c r="F640" s="77">
        <v>2190268.3176000002</v>
      </c>
    </row>
    <row r="641" spans="1:6" s="24" customFormat="1" ht="11.25" customHeight="1" x14ac:dyDescent="0.2">
      <c r="A641" s="63" t="s">
        <v>2700</v>
      </c>
      <c r="B641" s="73">
        <v>765000</v>
      </c>
      <c r="C641" s="74">
        <v>4</v>
      </c>
      <c r="D641" s="75">
        <v>51119</v>
      </c>
      <c r="E641" s="76">
        <v>51119</v>
      </c>
      <c r="F641" s="77">
        <v>887870.37939999998</v>
      </c>
    </row>
    <row r="642" spans="1:6" s="24" customFormat="1" ht="11.25" customHeight="1" x14ac:dyDescent="0.2">
      <c r="A642" s="63" t="s">
        <v>609</v>
      </c>
      <c r="B642" s="73">
        <v>1940000</v>
      </c>
      <c r="C642" s="74">
        <v>3</v>
      </c>
      <c r="D642" s="75">
        <v>46249</v>
      </c>
      <c r="E642" s="76">
        <v>46249</v>
      </c>
      <c r="F642" s="77">
        <v>1940000</v>
      </c>
    </row>
    <row r="643" spans="1:6" s="24" customFormat="1" ht="11.25" customHeight="1" x14ac:dyDescent="0.2">
      <c r="A643" s="63" t="s">
        <v>610</v>
      </c>
      <c r="B643" s="73">
        <v>1025000</v>
      </c>
      <c r="C643" s="74">
        <v>3</v>
      </c>
      <c r="D643" s="75">
        <v>49110</v>
      </c>
      <c r="E643" s="76">
        <v>49110</v>
      </c>
      <c r="F643" s="77">
        <v>1024982.2352999999</v>
      </c>
    </row>
    <row r="644" spans="1:6" s="24" customFormat="1" ht="11.25" customHeight="1" x14ac:dyDescent="0.2">
      <c r="A644" s="63" t="s">
        <v>611</v>
      </c>
      <c r="B644" s="73">
        <v>1775000</v>
      </c>
      <c r="C644" s="74">
        <v>3</v>
      </c>
      <c r="D644" s="75">
        <v>46539</v>
      </c>
      <c r="E644" s="76">
        <v>46539</v>
      </c>
      <c r="F644" s="77">
        <v>1774066.7678</v>
      </c>
    </row>
    <row r="645" spans="1:6" s="24" customFormat="1" ht="11.25" customHeight="1" x14ac:dyDescent="0.2">
      <c r="A645" s="63" t="s">
        <v>612</v>
      </c>
      <c r="B645" s="73">
        <v>3160000</v>
      </c>
      <c r="C645" s="74">
        <v>5</v>
      </c>
      <c r="D645" s="75">
        <v>45092</v>
      </c>
      <c r="E645" s="76">
        <v>45092</v>
      </c>
      <c r="F645" s="77">
        <v>3341775.3267000001</v>
      </c>
    </row>
    <row r="646" spans="1:6" s="24" customFormat="1" ht="11.25" customHeight="1" x14ac:dyDescent="0.2">
      <c r="A646" s="63" t="s">
        <v>613</v>
      </c>
      <c r="B646" s="73">
        <v>2025000</v>
      </c>
      <c r="C646" s="74">
        <v>3</v>
      </c>
      <c r="D646" s="75">
        <v>46478</v>
      </c>
      <c r="E646" s="76">
        <v>46478</v>
      </c>
      <c r="F646" s="77">
        <v>2025000</v>
      </c>
    </row>
    <row r="647" spans="1:6" s="24" customFormat="1" ht="11.25" customHeight="1" x14ac:dyDescent="0.2">
      <c r="A647" s="63" t="s">
        <v>614</v>
      </c>
      <c r="B647" s="73">
        <v>1100000</v>
      </c>
      <c r="C647" s="74">
        <v>4</v>
      </c>
      <c r="D647" s="75">
        <v>45748</v>
      </c>
      <c r="E647" s="76">
        <v>45748</v>
      </c>
      <c r="F647" s="77">
        <v>1112996.8958999999</v>
      </c>
    </row>
    <row r="648" spans="1:6" s="24" customFormat="1" ht="11.25" customHeight="1" x14ac:dyDescent="0.2">
      <c r="A648" s="63" t="s">
        <v>615</v>
      </c>
      <c r="B648" s="73">
        <v>2200000</v>
      </c>
      <c r="C648" s="74">
        <v>3</v>
      </c>
      <c r="D648" s="75">
        <v>46722</v>
      </c>
      <c r="E648" s="76">
        <v>46722</v>
      </c>
      <c r="F648" s="77">
        <v>2200000</v>
      </c>
    </row>
    <row r="649" spans="1:6" s="24" customFormat="1" ht="11.25" customHeight="1" x14ac:dyDescent="0.2">
      <c r="A649" s="63" t="s">
        <v>616</v>
      </c>
      <c r="B649" s="73">
        <v>5000000</v>
      </c>
      <c r="C649" s="74">
        <v>5</v>
      </c>
      <c r="D649" s="75">
        <v>45383</v>
      </c>
      <c r="E649" s="76">
        <v>45383</v>
      </c>
      <c r="F649" s="77">
        <v>5244498.7962999996</v>
      </c>
    </row>
    <row r="650" spans="1:6" s="24" customFormat="1" ht="11.25" customHeight="1" x14ac:dyDescent="0.2">
      <c r="A650" s="63" t="s">
        <v>616</v>
      </c>
      <c r="B650" s="73">
        <v>5000000</v>
      </c>
      <c r="C650" s="74">
        <v>5</v>
      </c>
      <c r="D650" s="75">
        <v>45383</v>
      </c>
      <c r="E650" s="76">
        <v>45383</v>
      </c>
      <c r="F650" s="77">
        <v>5186125.4369000001</v>
      </c>
    </row>
    <row r="651" spans="1:6" s="24" customFormat="1" ht="11.25" customHeight="1" x14ac:dyDescent="0.2">
      <c r="A651" s="63" t="s">
        <v>2701</v>
      </c>
      <c r="B651" s="73">
        <v>1440000</v>
      </c>
      <c r="C651" s="74">
        <v>3</v>
      </c>
      <c r="D651" s="75">
        <v>51349</v>
      </c>
      <c r="E651" s="76">
        <v>51349</v>
      </c>
      <c r="F651" s="77">
        <v>1506402.2948</v>
      </c>
    </row>
    <row r="652" spans="1:6" s="24" customFormat="1" ht="11.25" customHeight="1" x14ac:dyDescent="0.2">
      <c r="A652" s="63" t="s">
        <v>617</v>
      </c>
      <c r="B652" s="73">
        <v>750000</v>
      </c>
      <c r="C652" s="74">
        <v>5</v>
      </c>
      <c r="D652" s="75">
        <v>49994</v>
      </c>
      <c r="E652" s="76">
        <v>49994</v>
      </c>
      <c r="F652" s="77">
        <v>816166.58129999996</v>
      </c>
    </row>
    <row r="653" spans="1:6" s="24" customFormat="1" ht="11.25" customHeight="1" x14ac:dyDescent="0.2">
      <c r="A653" s="63" t="s">
        <v>618</v>
      </c>
      <c r="B653" s="73">
        <v>1000000</v>
      </c>
      <c r="C653" s="74">
        <v>4.5</v>
      </c>
      <c r="D653" s="75">
        <v>45474</v>
      </c>
      <c r="E653" s="76">
        <v>45474</v>
      </c>
      <c r="F653" s="77">
        <v>1012891.7077</v>
      </c>
    </row>
    <row r="654" spans="1:6" s="24" customFormat="1" ht="11.25" customHeight="1" x14ac:dyDescent="0.2">
      <c r="A654" s="63" t="s">
        <v>619</v>
      </c>
      <c r="B654" s="73">
        <v>3050000</v>
      </c>
      <c r="C654" s="74">
        <v>4</v>
      </c>
      <c r="D654" s="75">
        <v>48153</v>
      </c>
      <c r="E654" s="76">
        <v>48153</v>
      </c>
      <c r="F654" s="77">
        <v>3086655.8328999998</v>
      </c>
    </row>
    <row r="655" spans="1:6" s="24" customFormat="1" ht="11.25" customHeight="1" x14ac:dyDescent="0.2">
      <c r="A655" s="63" t="s">
        <v>620</v>
      </c>
      <c r="B655" s="73">
        <v>5000000</v>
      </c>
      <c r="C655" s="74">
        <v>4.3319999999999999</v>
      </c>
      <c r="D655" s="75">
        <v>47908</v>
      </c>
      <c r="E655" s="76">
        <v>47908</v>
      </c>
      <c r="F655" s="77">
        <v>5000000</v>
      </c>
    </row>
    <row r="656" spans="1:6" s="24" customFormat="1" ht="11.25" customHeight="1" x14ac:dyDescent="0.2">
      <c r="A656" s="63" t="s">
        <v>621</v>
      </c>
      <c r="B656" s="73">
        <v>1215000</v>
      </c>
      <c r="C656" s="74">
        <v>5</v>
      </c>
      <c r="D656" s="75">
        <v>48806</v>
      </c>
      <c r="E656" s="76">
        <v>48806</v>
      </c>
      <c r="F656" s="77">
        <v>1355889.675</v>
      </c>
    </row>
    <row r="657" spans="1:6" s="24" customFormat="1" ht="11.25" customHeight="1" x14ac:dyDescent="0.2">
      <c r="A657" s="63" t="s">
        <v>621</v>
      </c>
      <c r="B657" s="73">
        <v>2500000</v>
      </c>
      <c r="C657" s="74">
        <v>4.8339999999999996</v>
      </c>
      <c r="D657" s="75">
        <v>48792</v>
      </c>
      <c r="E657" s="76">
        <v>48792</v>
      </c>
      <c r="F657" s="77">
        <v>2500000</v>
      </c>
    </row>
    <row r="658" spans="1:6" s="24" customFormat="1" ht="11.25" customHeight="1" x14ac:dyDescent="0.2">
      <c r="A658" s="63" t="s">
        <v>622</v>
      </c>
      <c r="B658" s="73">
        <v>1000000</v>
      </c>
      <c r="C658" s="74">
        <v>3</v>
      </c>
      <c r="D658" s="75">
        <v>48549</v>
      </c>
      <c r="E658" s="76">
        <v>48549</v>
      </c>
      <c r="F658" s="77">
        <v>1000000</v>
      </c>
    </row>
    <row r="659" spans="1:6" s="24" customFormat="1" ht="11.25" customHeight="1" x14ac:dyDescent="0.2">
      <c r="A659" s="63" t="s">
        <v>622</v>
      </c>
      <c r="B659" s="73">
        <v>2000000</v>
      </c>
      <c r="C659" s="74">
        <v>3</v>
      </c>
      <c r="D659" s="75">
        <v>48183</v>
      </c>
      <c r="E659" s="76">
        <v>48183</v>
      </c>
      <c r="F659" s="77">
        <v>2004932.8155</v>
      </c>
    </row>
    <row r="660" spans="1:6" s="24" customFormat="1" ht="11.25" customHeight="1" x14ac:dyDescent="0.2">
      <c r="A660" s="63" t="s">
        <v>623</v>
      </c>
      <c r="B660" s="73">
        <v>2240000</v>
      </c>
      <c r="C660" s="74">
        <v>3</v>
      </c>
      <c r="D660" s="75">
        <v>47515</v>
      </c>
      <c r="E660" s="76">
        <v>47515</v>
      </c>
      <c r="F660" s="77">
        <v>2240000</v>
      </c>
    </row>
    <row r="661" spans="1:6" s="24" customFormat="1" ht="11.25" customHeight="1" x14ac:dyDescent="0.2">
      <c r="A661" s="63" t="s">
        <v>624</v>
      </c>
      <c r="B661" s="73">
        <v>1000000</v>
      </c>
      <c r="C661" s="74">
        <v>5</v>
      </c>
      <c r="D661" s="75">
        <v>49279</v>
      </c>
      <c r="E661" s="76">
        <v>49279</v>
      </c>
      <c r="F661" s="77">
        <v>1074959.1793</v>
      </c>
    </row>
    <row r="662" spans="1:6" s="24" customFormat="1" ht="11.25" customHeight="1" x14ac:dyDescent="0.2">
      <c r="A662" s="63" t="s">
        <v>624</v>
      </c>
      <c r="B662" s="73">
        <v>500000</v>
      </c>
      <c r="C662" s="74">
        <v>4</v>
      </c>
      <c r="D662" s="75">
        <v>49157</v>
      </c>
      <c r="E662" s="76">
        <v>49157</v>
      </c>
      <c r="F662" s="77">
        <v>589044.71470000001</v>
      </c>
    </row>
    <row r="663" spans="1:6" s="24" customFormat="1" ht="11.25" customHeight="1" x14ac:dyDescent="0.2">
      <c r="A663" s="63" t="s">
        <v>624</v>
      </c>
      <c r="B663" s="73">
        <v>2500000</v>
      </c>
      <c r="C663" s="74">
        <v>3</v>
      </c>
      <c r="D663" s="75">
        <v>51561</v>
      </c>
      <c r="E663" s="76">
        <v>51561</v>
      </c>
      <c r="F663" s="77">
        <v>2584937.3947999999</v>
      </c>
    </row>
    <row r="664" spans="1:6" s="24" customFormat="1" ht="11.25" customHeight="1" x14ac:dyDescent="0.2">
      <c r="A664" s="63" t="s">
        <v>625</v>
      </c>
      <c r="B664" s="73">
        <v>765000</v>
      </c>
      <c r="C664" s="74">
        <v>3</v>
      </c>
      <c r="D664" s="75">
        <v>47618</v>
      </c>
      <c r="E664" s="76">
        <v>47618</v>
      </c>
      <c r="F664" s="77">
        <v>765000</v>
      </c>
    </row>
    <row r="665" spans="1:6" s="24" customFormat="1" ht="11.25" customHeight="1" x14ac:dyDescent="0.2">
      <c r="A665" s="63" t="s">
        <v>625</v>
      </c>
      <c r="B665" s="73">
        <v>825000</v>
      </c>
      <c r="C665" s="74">
        <v>3</v>
      </c>
      <c r="D665" s="75">
        <v>47983</v>
      </c>
      <c r="E665" s="76">
        <v>47983</v>
      </c>
      <c r="F665" s="77">
        <v>821512.85320000001</v>
      </c>
    </row>
    <row r="666" spans="1:6" s="24" customFormat="1" ht="11.25" customHeight="1" x14ac:dyDescent="0.2">
      <c r="A666" s="63" t="s">
        <v>626</v>
      </c>
      <c r="B666" s="73">
        <v>2525000</v>
      </c>
      <c r="C666" s="74">
        <v>5</v>
      </c>
      <c r="D666" s="75">
        <v>50010</v>
      </c>
      <c r="E666" s="76">
        <v>50010</v>
      </c>
      <c r="F666" s="77">
        <v>2767812.2892</v>
      </c>
    </row>
    <row r="667" spans="1:6" s="24" customFormat="1" ht="11.25" customHeight="1" x14ac:dyDescent="0.2">
      <c r="A667" s="63" t="s">
        <v>627</v>
      </c>
      <c r="B667" s="73">
        <v>1100000</v>
      </c>
      <c r="C667" s="74">
        <v>3.5</v>
      </c>
      <c r="D667" s="75">
        <v>46980</v>
      </c>
      <c r="E667" s="76">
        <v>46980</v>
      </c>
      <c r="F667" s="77">
        <v>1087670.0482999999</v>
      </c>
    </row>
    <row r="668" spans="1:6" s="24" customFormat="1" ht="11.25" customHeight="1" x14ac:dyDescent="0.2">
      <c r="A668" s="63" t="s">
        <v>628</v>
      </c>
      <c r="B668" s="73">
        <v>4500000</v>
      </c>
      <c r="C668" s="74">
        <v>3</v>
      </c>
      <c r="D668" s="75">
        <v>45505</v>
      </c>
      <c r="E668" s="76">
        <v>45505</v>
      </c>
      <c r="F668" s="77">
        <v>4467028.8942999998</v>
      </c>
    </row>
    <row r="669" spans="1:6" s="24" customFormat="1" ht="11.25" customHeight="1" x14ac:dyDescent="0.2">
      <c r="A669" s="63" t="s">
        <v>629</v>
      </c>
      <c r="B669" s="73">
        <v>1000000</v>
      </c>
      <c r="C669" s="74">
        <v>4</v>
      </c>
      <c r="D669" s="75">
        <v>48823</v>
      </c>
      <c r="E669" s="76">
        <v>48823</v>
      </c>
      <c r="F669" s="77">
        <v>1055856.1340999999</v>
      </c>
    </row>
    <row r="670" spans="1:6" s="24" customFormat="1" ht="11.25" customHeight="1" x14ac:dyDescent="0.2">
      <c r="A670" s="63" t="s">
        <v>630</v>
      </c>
      <c r="B670" s="73">
        <v>2185000</v>
      </c>
      <c r="C670" s="74">
        <v>5</v>
      </c>
      <c r="D670" s="75">
        <v>47604</v>
      </c>
      <c r="E670" s="76">
        <v>47604</v>
      </c>
      <c r="F670" s="77">
        <v>2332301.0142000001</v>
      </c>
    </row>
    <row r="671" spans="1:6" s="24" customFormat="1" ht="11.25" customHeight="1" x14ac:dyDescent="0.2">
      <c r="A671" s="63" t="s">
        <v>631</v>
      </c>
      <c r="B671" s="73">
        <v>1250000</v>
      </c>
      <c r="C671" s="74">
        <v>3</v>
      </c>
      <c r="D671" s="75">
        <v>48976</v>
      </c>
      <c r="E671" s="76">
        <v>48976</v>
      </c>
      <c r="F671" s="77">
        <v>1239909.459</v>
      </c>
    </row>
    <row r="672" spans="1:6" s="24" customFormat="1" ht="11.25" customHeight="1" x14ac:dyDescent="0.2">
      <c r="A672" s="63" t="s">
        <v>632</v>
      </c>
      <c r="B672" s="73">
        <v>1500000</v>
      </c>
      <c r="C672" s="74">
        <v>3</v>
      </c>
      <c r="D672" s="75">
        <v>44986</v>
      </c>
      <c r="E672" s="76">
        <v>44986</v>
      </c>
      <c r="F672" s="77">
        <v>1523001.9669999999</v>
      </c>
    </row>
    <row r="673" spans="1:6" s="24" customFormat="1" ht="11.25" customHeight="1" x14ac:dyDescent="0.2">
      <c r="A673" s="63" t="s">
        <v>633</v>
      </c>
      <c r="B673" s="73">
        <v>2500000</v>
      </c>
      <c r="C673" s="74">
        <v>4</v>
      </c>
      <c r="D673" s="75">
        <v>48792</v>
      </c>
      <c r="E673" s="76">
        <v>48792</v>
      </c>
      <c r="F673" s="77">
        <v>2589617.7873999998</v>
      </c>
    </row>
    <row r="674" spans="1:6" s="24" customFormat="1" ht="11.25" customHeight="1" x14ac:dyDescent="0.2">
      <c r="A674" s="63" t="s">
        <v>633</v>
      </c>
      <c r="B674" s="73">
        <v>1335000</v>
      </c>
      <c r="C674" s="74">
        <v>5</v>
      </c>
      <c r="D674" s="75">
        <v>45139</v>
      </c>
      <c r="E674" s="76">
        <v>45139</v>
      </c>
      <c r="F674" s="77">
        <v>1383916.3711000001</v>
      </c>
    </row>
    <row r="675" spans="1:6" s="24" customFormat="1" ht="11.25" customHeight="1" x14ac:dyDescent="0.2">
      <c r="A675" s="63" t="s">
        <v>634</v>
      </c>
      <c r="B675" s="73">
        <v>1000000</v>
      </c>
      <c r="C675" s="74">
        <v>5</v>
      </c>
      <c r="D675" s="75">
        <v>47467</v>
      </c>
      <c r="E675" s="76">
        <v>47467</v>
      </c>
      <c r="F675" s="77">
        <v>1178653.1013</v>
      </c>
    </row>
    <row r="676" spans="1:6" s="24" customFormat="1" ht="11.25" customHeight="1" x14ac:dyDescent="0.2">
      <c r="A676" s="63" t="s">
        <v>635</v>
      </c>
      <c r="B676" s="73">
        <v>500000</v>
      </c>
      <c r="C676" s="74">
        <v>4</v>
      </c>
      <c r="D676" s="75">
        <v>46813</v>
      </c>
      <c r="E676" s="76">
        <v>46813</v>
      </c>
      <c r="F676" s="77">
        <v>512224.54090000002</v>
      </c>
    </row>
    <row r="677" spans="1:6" s="24" customFormat="1" ht="11.25" customHeight="1" x14ac:dyDescent="0.2">
      <c r="A677" s="63" t="s">
        <v>1922</v>
      </c>
      <c r="B677" s="73">
        <v>3000000</v>
      </c>
      <c r="C677" s="74">
        <v>4</v>
      </c>
      <c r="D677" s="75">
        <v>49461</v>
      </c>
      <c r="E677" s="76">
        <v>49461</v>
      </c>
      <c r="F677" s="77">
        <v>3036265.0403</v>
      </c>
    </row>
    <row r="678" spans="1:6" s="24" customFormat="1" ht="11.25" customHeight="1" x14ac:dyDescent="0.2">
      <c r="A678" s="63" t="s">
        <v>637</v>
      </c>
      <c r="B678" s="73">
        <v>2500000</v>
      </c>
      <c r="C678" s="74">
        <v>3</v>
      </c>
      <c r="D678" s="75">
        <v>47741</v>
      </c>
      <c r="E678" s="76">
        <v>47741</v>
      </c>
      <c r="F678" s="77">
        <v>2478187.7474000002</v>
      </c>
    </row>
    <row r="679" spans="1:6" s="24" customFormat="1" ht="11.25" customHeight="1" x14ac:dyDescent="0.2">
      <c r="A679" s="63" t="s">
        <v>638</v>
      </c>
      <c r="B679" s="73">
        <v>2475000</v>
      </c>
      <c r="C679" s="74">
        <v>3.5</v>
      </c>
      <c r="D679" s="75">
        <v>47088</v>
      </c>
      <c r="E679" s="76">
        <v>47088</v>
      </c>
      <c r="F679" s="77">
        <v>2484804.5422</v>
      </c>
    </row>
    <row r="680" spans="1:6" s="24" customFormat="1" ht="11.25" customHeight="1" x14ac:dyDescent="0.2">
      <c r="A680" s="63" t="s">
        <v>639</v>
      </c>
      <c r="B680" s="73">
        <v>2460000</v>
      </c>
      <c r="C680" s="74">
        <v>4</v>
      </c>
      <c r="D680" s="75">
        <v>46661</v>
      </c>
      <c r="E680" s="76">
        <v>46661</v>
      </c>
      <c r="F680" s="77">
        <v>2477023.3826000001</v>
      </c>
    </row>
    <row r="681" spans="1:6" s="24" customFormat="1" ht="11.25" customHeight="1" x14ac:dyDescent="0.2">
      <c r="A681" s="63" t="s">
        <v>2056</v>
      </c>
      <c r="B681" s="73">
        <v>2460000</v>
      </c>
      <c r="C681" s="74">
        <v>3</v>
      </c>
      <c r="D681" s="75">
        <v>49096</v>
      </c>
      <c r="E681" s="76">
        <v>49096</v>
      </c>
      <c r="F681" s="77">
        <v>2464540.6113</v>
      </c>
    </row>
    <row r="682" spans="1:6" s="24" customFormat="1" ht="11.25" customHeight="1" x14ac:dyDescent="0.2">
      <c r="A682" s="63" t="s">
        <v>2056</v>
      </c>
      <c r="B682" s="73">
        <v>3510000</v>
      </c>
      <c r="C682" s="74">
        <v>3</v>
      </c>
      <c r="D682" s="75">
        <v>49461</v>
      </c>
      <c r="E682" s="76">
        <v>49461</v>
      </c>
      <c r="F682" s="77">
        <v>3510000</v>
      </c>
    </row>
    <row r="683" spans="1:6" s="24" customFormat="1" ht="11.25" customHeight="1" x14ac:dyDescent="0.2">
      <c r="A683" s="63" t="s">
        <v>640</v>
      </c>
      <c r="B683" s="73">
        <v>100000</v>
      </c>
      <c r="C683" s="74">
        <v>2</v>
      </c>
      <c r="D683" s="75">
        <v>44621</v>
      </c>
      <c r="E683" s="76">
        <v>44621</v>
      </c>
      <c r="F683" s="77">
        <v>100000</v>
      </c>
    </row>
    <row r="684" spans="1:6" s="24" customFormat="1" ht="11.25" customHeight="1" x14ac:dyDescent="0.2">
      <c r="A684" s="63" t="s">
        <v>641</v>
      </c>
      <c r="B684" s="73">
        <v>1260000</v>
      </c>
      <c r="C684" s="74">
        <v>3</v>
      </c>
      <c r="D684" s="75">
        <v>47880</v>
      </c>
      <c r="E684" s="76">
        <v>47880</v>
      </c>
      <c r="F684" s="77">
        <v>1252622.8026000001</v>
      </c>
    </row>
    <row r="685" spans="1:6" s="24" customFormat="1" ht="11.25" customHeight="1" x14ac:dyDescent="0.2">
      <c r="A685" s="63" t="s">
        <v>2150</v>
      </c>
      <c r="B685" s="73">
        <v>365000</v>
      </c>
      <c r="C685" s="74">
        <v>3</v>
      </c>
      <c r="D685" s="75">
        <v>50679</v>
      </c>
      <c r="E685" s="76">
        <v>50679</v>
      </c>
      <c r="F685" s="77">
        <v>369794.66269999999</v>
      </c>
    </row>
    <row r="686" spans="1:6" s="24" customFormat="1" ht="11.25" customHeight="1" x14ac:dyDescent="0.2">
      <c r="A686" s="63" t="s">
        <v>2150</v>
      </c>
      <c r="B686" s="73">
        <v>325000</v>
      </c>
      <c r="C686" s="74">
        <v>3</v>
      </c>
      <c r="D686" s="75">
        <v>51044</v>
      </c>
      <c r="E686" s="76">
        <v>51044</v>
      </c>
      <c r="F686" s="77">
        <v>328310.48229999997</v>
      </c>
    </row>
    <row r="687" spans="1:6" s="24" customFormat="1" ht="11.25" customHeight="1" x14ac:dyDescent="0.2">
      <c r="A687" s="63" t="s">
        <v>642</v>
      </c>
      <c r="B687" s="73">
        <v>450000</v>
      </c>
      <c r="C687" s="74">
        <v>5</v>
      </c>
      <c r="D687" s="75">
        <v>44682</v>
      </c>
      <c r="E687" s="76">
        <v>44682</v>
      </c>
      <c r="F687" s="77">
        <v>459224.36249999999</v>
      </c>
    </row>
    <row r="688" spans="1:6" s="24" customFormat="1" ht="11.25" customHeight="1" x14ac:dyDescent="0.2">
      <c r="A688" s="63" t="s">
        <v>643</v>
      </c>
      <c r="B688" s="73">
        <v>1025000</v>
      </c>
      <c r="C688" s="74">
        <v>3.125</v>
      </c>
      <c r="D688" s="75">
        <v>47618</v>
      </c>
      <c r="E688" s="76">
        <v>47618</v>
      </c>
      <c r="F688" s="77">
        <v>1018292.8515</v>
      </c>
    </row>
    <row r="689" spans="1:6" s="24" customFormat="1" ht="11.25" customHeight="1" x14ac:dyDescent="0.2">
      <c r="A689" s="63" t="s">
        <v>643</v>
      </c>
      <c r="B689" s="73">
        <v>500000</v>
      </c>
      <c r="C689" s="74">
        <v>3.125</v>
      </c>
      <c r="D689" s="75">
        <v>47253</v>
      </c>
      <c r="E689" s="76">
        <v>47253</v>
      </c>
      <c r="F689" s="77">
        <v>498777.35080000001</v>
      </c>
    </row>
    <row r="690" spans="1:6" s="24" customFormat="1" ht="11.25" customHeight="1" x14ac:dyDescent="0.2">
      <c r="A690" s="63" t="s">
        <v>644</v>
      </c>
      <c r="B690" s="73">
        <v>2930000</v>
      </c>
      <c r="C690" s="74">
        <v>3</v>
      </c>
      <c r="D690" s="75">
        <v>47727</v>
      </c>
      <c r="E690" s="76">
        <v>47727</v>
      </c>
      <c r="F690" s="77">
        <v>2907805.5586000001</v>
      </c>
    </row>
    <row r="691" spans="1:6" s="24" customFormat="1" ht="11.25" customHeight="1" x14ac:dyDescent="0.2">
      <c r="A691" s="63" t="s">
        <v>645</v>
      </c>
      <c r="B691" s="73">
        <v>2350000</v>
      </c>
      <c r="C691" s="74">
        <v>5</v>
      </c>
      <c r="D691" s="75">
        <v>46508</v>
      </c>
      <c r="E691" s="76">
        <v>46508</v>
      </c>
      <c r="F691" s="77">
        <v>2472159.3377</v>
      </c>
    </row>
    <row r="692" spans="1:6" s="24" customFormat="1" ht="11.25" customHeight="1" x14ac:dyDescent="0.2">
      <c r="A692" s="63" t="s">
        <v>646</v>
      </c>
      <c r="B692" s="73">
        <v>3000000</v>
      </c>
      <c r="C692" s="74">
        <v>3.5</v>
      </c>
      <c r="D692" s="75">
        <v>45261</v>
      </c>
      <c r="E692" s="76">
        <v>45261</v>
      </c>
      <c r="F692" s="77">
        <v>3001848.2105999999</v>
      </c>
    </row>
    <row r="693" spans="1:6" s="24" customFormat="1" ht="11.25" customHeight="1" x14ac:dyDescent="0.2">
      <c r="A693" s="63" t="s">
        <v>647</v>
      </c>
      <c r="B693" s="73">
        <v>3735000</v>
      </c>
      <c r="C693" s="74">
        <v>3.5</v>
      </c>
      <c r="D693" s="75">
        <v>48228</v>
      </c>
      <c r="E693" s="76">
        <v>48228</v>
      </c>
      <c r="F693" s="77">
        <v>3654391.5830999999</v>
      </c>
    </row>
    <row r="694" spans="1:6" s="24" customFormat="1" ht="11.25" customHeight="1" x14ac:dyDescent="0.2">
      <c r="A694" s="63" t="s">
        <v>648</v>
      </c>
      <c r="B694" s="73">
        <v>1000000</v>
      </c>
      <c r="C694" s="74">
        <v>4</v>
      </c>
      <c r="D694" s="75">
        <v>49157</v>
      </c>
      <c r="E694" s="76">
        <v>49157</v>
      </c>
      <c r="F694" s="77">
        <v>1074671.9697</v>
      </c>
    </row>
    <row r="695" spans="1:6" s="24" customFormat="1" ht="11.25" customHeight="1" x14ac:dyDescent="0.2">
      <c r="A695" s="63" t="s">
        <v>649</v>
      </c>
      <c r="B695" s="73">
        <v>1200000</v>
      </c>
      <c r="C695" s="74">
        <v>5</v>
      </c>
      <c r="D695" s="75">
        <v>48792</v>
      </c>
      <c r="E695" s="76">
        <v>48792</v>
      </c>
      <c r="F695" s="77">
        <v>1283960.7566</v>
      </c>
    </row>
    <row r="696" spans="1:6" s="24" customFormat="1" ht="11.25" customHeight="1" x14ac:dyDescent="0.2">
      <c r="A696" s="63" t="s">
        <v>650</v>
      </c>
      <c r="B696" s="73">
        <v>3000000</v>
      </c>
      <c r="C696" s="74">
        <v>3</v>
      </c>
      <c r="D696" s="75">
        <v>46447</v>
      </c>
      <c r="E696" s="76">
        <v>46447</v>
      </c>
      <c r="F696" s="77">
        <v>2984896.3388999999</v>
      </c>
    </row>
    <row r="697" spans="1:6" s="24" customFormat="1" ht="11.25" customHeight="1" x14ac:dyDescent="0.2">
      <c r="A697" s="63" t="s">
        <v>650</v>
      </c>
      <c r="B697" s="73">
        <v>3255000</v>
      </c>
      <c r="C697" s="74">
        <v>3</v>
      </c>
      <c r="D697" s="75">
        <v>47908</v>
      </c>
      <c r="E697" s="76">
        <v>47908</v>
      </c>
      <c r="F697" s="77">
        <v>3234058.0205000001</v>
      </c>
    </row>
    <row r="698" spans="1:6" s="24" customFormat="1" ht="11.25" customHeight="1" x14ac:dyDescent="0.2">
      <c r="A698" s="63" t="s">
        <v>651</v>
      </c>
      <c r="B698" s="73">
        <v>140000</v>
      </c>
      <c r="C698" s="74">
        <v>4</v>
      </c>
      <c r="D698" s="75">
        <v>47818</v>
      </c>
      <c r="E698" s="76">
        <v>47818</v>
      </c>
      <c r="F698" s="77">
        <v>144715.81570000001</v>
      </c>
    </row>
    <row r="699" spans="1:6" s="24" customFormat="1" ht="11.25" customHeight="1" x14ac:dyDescent="0.2">
      <c r="A699" s="63" t="s">
        <v>651</v>
      </c>
      <c r="B699" s="73">
        <v>1000000</v>
      </c>
      <c r="C699" s="74">
        <v>5</v>
      </c>
      <c r="D699" s="75">
        <v>45261</v>
      </c>
      <c r="E699" s="76">
        <v>45261</v>
      </c>
      <c r="F699" s="77">
        <v>1043677.7671000001</v>
      </c>
    </row>
    <row r="700" spans="1:6" s="24" customFormat="1" ht="11.25" customHeight="1" x14ac:dyDescent="0.2">
      <c r="A700" s="63" t="s">
        <v>651</v>
      </c>
      <c r="B700" s="73">
        <v>500000</v>
      </c>
      <c r="C700" s="74">
        <v>4</v>
      </c>
      <c r="D700" s="75">
        <v>47818</v>
      </c>
      <c r="E700" s="76">
        <v>47818</v>
      </c>
      <c r="F700" s="77">
        <v>516860.06939999998</v>
      </c>
    </row>
    <row r="701" spans="1:6" s="24" customFormat="1" ht="11.25" customHeight="1" x14ac:dyDescent="0.2">
      <c r="A701" s="63" t="s">
        <v>652</v>
      </c>
      <c r="B701" s="73">
        <v>1070000</v>
      </c>
      <c r="C701" s="74">
        <v>4</v>
      </c>
      <c r="D701" s="75">
        <v>49414</v>
      </c>
      <c r="E701" s="76">
        <v>49414</v>
      </c>
      <c r="F701" s="77">
        <v>1082070.9857000001</v>
      </c>
    </row>
    <row r="702" spans="1:6" s="24" customFormat="1" ht="11.25" customHeight="1" x14ac:dyDescent="0.2">
      <c r="A702" s="63" t="s">
        <v>652</v>
      </c>
      <c r="B702" s="73">
        <v>1070000</v>
      </c>
      <c r="C702" s="74">
        <v>4</v>
      </c>
      <c r="D702" s="75">
        <v>49049</v>
      </c>
      <c r="E702" s="76">
        <v>49049</v>
      </c>
      <c r="F702" s="77">
        <v>1083478.6906000001</v>
      </c>
    </row>
    <row r="703" spans="1:6" s="24" customFormat="1" ht="11.25" customHeight="1" x14ac:dyDescent="0.2">
      <c r="A703" s="63" t="s">
        <v>2399</v>
      </c>
      <c r="B703" s="73">
        <v>1250000</v>
      </c>
      <c r="C703" s="74">
        <v>3</v>
      </c>
      <c r="D703" s="75">
        <v>51257</v>
      </c>
      <c r="E703" s="76">
        <v>51257</v>
      </c>
      <c r="F703" s="77">
        <v>1246393.0035999999</v>
      </c>
    </row>
    <row r="704" spans="1:6" s="24" customFormat="1" ht="11.25" customHeight="1" x14ac:dyDescent="0.2">
      <c r="A704" s="63" t="s">
        <v>653</v>
      </c>
      <c r="B704" s="73">
        <v>3765000</v>
      </c>
      <c r="C704" s="74">
        <v>3.75</v>
      </c>
      <c r="D704" s="75">
        <v>49888</v>
      </c>
      <c r="E704" s="76">
        <v>49888</v>
      </c>
      <c r="F704" s="77">
        <v>3714000.0521999998</v>
      </c>
    </row>
    <row r="705" spans="1:6" s="24" customFormat="1" ht="11.25" customHeight="1" x14ac:dyDescent="0.2">
      <c r="A705" s="63" t="s">
        <v>654</v>
      </c>
      <c r="B705" s="73">
        <v>1000000</v>
      </c>
      <c r="C705" s="74">
        <v>4</v>
      </c>
      <c r="D705" s="75">
        <v>45092</v>
      </c>
      <c r="E705" s="76">
        <v>45092</v>
      </c>
      <c r="F705" s="77">
        <v>1014374.5808</v>
      </c>
    </row>
    <row r="706" spans="1:6" s="24" customFormat="1" ht="11.25" customHeight="1" x14ac:dyDescent="0.2">
      <c r="A706" s="63" t="s">
        <v>655</v>
      </c>
      <c r="B706" s="73">
        <v>1000000</v>
      </c>
      <c r="C706" s="74">
        <v>3</v>
      </c>
      <c r="D706" s="75">
        <v>44896</v>
      </c>
      <c r="E706" s="76">
        <v>44896</v>
      </c>
      <c r="F706" s="77">
        <v>1002757.8342</v>
      </c>
    </row>
    <row r="707" spans="1:6" s="24" customFormat="1" ht="11.25" customHeight="1" x14ac:dyDescent="0.2">
      <c r="A707" s="63" t="s">
        <v>254</v>
      </c>
      <c r="B707" s="73">
        <v>5655000</v>
      </c>
      <c r="C707" s="74">
        <v>5</v>
      </c>
      <c r="D707" s="75">
        <v>45231</v>
      </c>
      <c r="E707" s="76">
        <v>45231</v>
      </c>
      <c r="F707" s="77">
        <v>5914616.4313000003</v>
      </c>
    </row>
    <row r="708" spans="1:6" s="24" customFormat="1" ht="11.25" customHeight="1" x14ac:dyDescent="0.2">
      <c r="A708" s="63" t="s">
        <v>254</v>
      </c>
      <c r="B708" s="73">
        <v>5000000</v>
      </c>
      <c r="C708" s="74">
        <v>4</v>
      </c>
      <c r="D708" s="75">
        <v>49522</v>
      </c>
      <c r="E708" s="76">
        <v>49522</v>
      </c>
      <c r="F708" s="77">
        <v>5185743.7041999996</v>
      </c>
    </row>
    <row r="709" spans="1:6" s="24" customFormat="1" ht="11.25" customHeight="1" x14ac:dyDescent="0.2">
      <c r="A709" s="63" t="s">
        <v>656</v>
      </c>
      <c r="B709" s="73">
        <v>2290000</v>
      </c>
      <c r="C709" s="74">
        <v>3</v>
      </c>
      <c r="D709" s="75">
        <v>47908</v>
      </c>
      <c r="E709" s="76">
        <v>47908</v>
      </c>
      <c r="F709" s="77">
        <v>2252219.9728000001</v>
      </c>
    </row>
    <row r="710" spans="1:6" s="24" customFormat="1" ht="11.25" customHeight="1" x14ac:dyDescent="0.2">
      <c r="A710" s="63" t="s">
        <v>657</v>
      </c>
      <c r="B710" s="73">
        <v>1360000</v>
      </c>
      <c r="C710" s="74">
        <v>4.5</v>
      </c>
      <c r="D710" s="75">
        <v>44621</v>
      </c>
      <c r="E710" s="76">
        <v>44621</v>
      </c>
      <c r="F710" s="77">
        <v>1369530.2725</v>
      </c>
    </row>
    <row r="711" spans="1:6" s="24" customFormat="1" ht="11.25" customHeight="1" x14ac:dyDescent="0.2">
      <c r="A711" s="63" t="s">
        <v>2217</v>
      </c>
      <c r="B711" s="73">
        <v>2865000</v>
      </c>
      <c r="C711" s="74">
        <v>3.5219999999999998</v>
      </c>
      <c r="D711" s="75">
        <v>50389</v>
      </c>
      <c r="E711" s="76">
        <v>50389</v>
      </c>
      <c r="F711" s="77">
        <v>2865000</v>
      </c>
    </row>
    <row r="712" spans="1:6" s="24" customFormat="1" ht="11.25" customHeight="1" x14ac:dyDescent="0.2">
      <c r="A712" s="63" t="s">
        <v>658</v>
      </c>
      <c r="B712" s="73">
        <v>1080000</v>
      </c>
      <c r="C712" s="74">
        <v>3</v>
      </c>
      <c r="D712" s="75">
        <v>47178</v>
      </c>
      <c r="E712" s="76">
        <v>47178</v>
      </c>
      <c r="F712" s="77">
        <v>1080000</v>
      </c>
    </row>
    <row r="713" spans="1:6" s="24" customFormat="1" ht="11.25" customHeight="1" x14ac:dyDescent="0.2">
      <c r="A713" s="63" t="s">
        <v>659</v>
      </c>
      <c r="B713" s="73">
        <v>1485000</v>
      </c>
      <c r="C713" s="74">
        <v>5</v>
      </c>
      <c r="D713" s="75">
        <v>45870</v>
      </c>
      <c r="E713" s="76">
        <v>45870</v>
      </c>
      <c r="F713" s="77">
        <v>1593022.4047999999</v>
      </c>
    </row>
    <row r="714" spans="1:6" s="24" customFormat="1" ht="11.25" customHeight="1" x14ac:dyDescent="0.2">
      <c r="A714" s="63" t="s">
        <v>659</v>
      </c>
      <c r="B714" s="73">
        <v>1110000</v>
      </c>
      <c r="C714" s="74">
        <v>5</v>
      </c>
      <c r="D714" s="75">
        <v>45505</v>
      </c>
      <c r="E714" s="76">
        <v>45505</v>
      </c>
      <c r="F714" s="77">
        <v>1171581.5955999999</v>
      </c>
    </row>
    <row r="715" spans="1:6" s="24" customFormat="1" ht="11.25" customHeight="1" x14ac:dyDescent="0.2">
      <c r="A715" s="63" t="s">
        <v>659</v>
      </c>
      <c r="B715" s="73">
        <v>1140000</v>
      </c>
      <c r="C715" s="74">
        <v>5</v>
      </c>
      <c r="D715" s="75">
        <v>45870</v>
      </c>
      <c r="E715" s="76">
        <v>45870</v>
      </c>
      <c r="F715" s="77">
        <v>1225646.8944999999</v>
      </c>
    </row>
    <row r="716" spans="1:6" s="24" customFormat="1" ht="11.25" customHeight="1" x14ac:dyDescent="0.2">
      <c r="A716" s="63" t="s">
        <v>659</v>
      </c>
      <c r="B716" s="73">
        <v>1165000</v>
      </c>
      <c r="C716" s="74">
        <v>5</v>
      </c>
      <c r="D716" s="75">
        <v>45870</v>
      </c>
      <c r="E716" s="76">
        <v>45870</v>
      </c>
      <c r="F716" s="77">
        <v>1236914.5434999999</v>
      </c>
    </row>
    <row r="717" spans="1:6" s="24" customFormat="1" ht="11.25" customHeight="1" x14ac:dyDescent="0.2">
      <c r="A717" s="63" t="s">
        <v>660</v>
      </c>
      <c r="B717" s="73">
        <v>2000000</v>
      </c>
      <c r="C717" s="74">
        <v>5</v>
      </c>
      <c r="D717" s="75">
        <v>45519</v>
      </c>
      <c r="E717" s="76">
        <v>45519</v>
      </c>
      <c r="F717" s="77">
        <v>2102518.6971</v>
      </c>
    </row>
    <row r="718" spans="1:6" s="24" customFormat="1" ht="11.25" customHeight="1" x14ac:dyDescent="0.2">
      <c r="A718" s="63" t="s">
        <v>661</v>
      </c>
      <c r="B718" s="73">
        <v>1000000</v>
      </c>
      <c r="C718" s="74">
        <v>4</v>
      </c>
      <c r="D718" s="75">
        <v>47543</v>
      </c>
      <c r="E718" s="76">
        <v>47543</v>
      </c>
      <c r="F718" s="77">
        <v>1012396.9759</v>
      </c>
    </row>
    <row r="719" spans="1:6" s="24" customFormat="1" ht="11.25" customHeight="1" x14ac:dyDescent="0.2">
      <c r="A719" s="63" t="s">
        <v>662</v>
      </c>
      <c r="B719" s="73">
        <v>1030000</v>
      </c>
      <c r="C719" s="74">
        <v>4</v>
      </c>
      <c r="D719" s="75">
        <v>50253</v>
      </c>
      <c r="E719" s="76">
        <v>50253</v>
      </c>
      <c r="F719" s="77">
        <v>1048904.8959999999</v>
      </c>
    </row>
    <row r="720" spans="1:6" s="24" customFormat="1" ht="11.25" customHeight="1" x14ac:dyDescent="0.2">
      <c r="A720" s="63" t="s">
        <v>663</v>
      </c>
      <c r="B720" s="73">
        <v>2785000</v>
      </c>
      <c r="C720" s="74">
        <v>3.25</v>
      </c>
      <c r="D720" s="75">
        <v>48928</v>
      </c>
      <c r="E720" s="76">
        <v>48928</v>
      </c>
      <c r="F720" s="77">
        <v>2717836.5016000001</v>
      </c>
    </row>
    <row r="721" spans="1:6" s="24" customFormat="1" ht="11.25" customHeight="1" x14ac:dyDescent="0.2">
      <c r="A721" s="63" t="s">
        <v>664</v>
      </c>
      <c r="B721" s="73">
        <v>2620000</v>
      </c>
      <c r="C721" s="74">
        <v>4</v>
      </c>
      <c r="D721" s="75">
        <v>47696</v>
      </c>
      <c r="E721" s="76">
        <v>47696</v>
      </c>
      <c r="F721" s="77">
        <v>2654464.5514000002</v>
      </c>
    </row>
    <row r="722" spans="1:6" s="24" customFormat="1" ht="11.25" customHeight="1" x14ac:dyDescent="0.2">
      <c r="A722" s="63" t="s">
        <v>665</v>
      </c>
      <c r="B722" s="73">
        <v>1250000</v>
      </c>
      <c r="C722" s="74">
        <v>4</v>
      </c>
      <c r="D722" s="75">
        <v>48259</v>
      </c>
      <c r="E722" s="76">
        <v>48259</v>
      </c>
      <c r="F722" s="77">
        <v>1286970.8396999999</v>
      </c>
    </row>
    <row r="723" spans="1:6" s="24" customFormat="1" ht="11.25" customHeight="1" x14ac:dyDescent="0.2">
      <c r="A723" s="63" t="s">
        <v>666</v>
      </c>
      <c r="B723" s="73">
        <v>1950000</v>
      </c>
      <c r="C723" s="74">
        <v>4</v>
      </c>
      <c r="D723" s="75">
        <v>48183</v>
      </c>
      <c r="E723" s="76">
        <v>48183</v>
      </c>
      <c r="F723" s="77">
        <v>1948183.5992999999</v>
      </c>
    </row>
    <row r="724" spans="1:6" s="24" customFormat="1" ht="11.25" customHeight="1" x14ac:dyDescent="0.2">
      <c r="A724" s="63" t="s">
        <v>667</v>
      </c>
      <c r="B724" s="73">
        <v>1030000</v>
      </c>
      <c r="C724" s="74">
        <v>3.375</v>
      </c>
      <c r="D724" s="75">
        <v>45200</v>
      </c>
      <c r="E724" s="76">
        <v>45200</v>
      </c>
      <c r="F724" s="77">
        <v>1022883.3814</v>
      </c>
    </row>
    <row r="725" spans="1:6" s="24" customFormat="1" ht="11.25" customHeight="1" x14ac:dyDescent="0.2">
      <c r="A725" s="63" t="s">
        <v>667</v>
      </c>
      <c r="B725" s="73">
        <v>1095000</v>
      </c>
      <c r="C725" s="74">
        <v>3.625</v>
      </c>
      <c r="D725" s="75">
        <v>45200</v>
      </c>
      <c r="E725" s="76">
        <v>45200</v>
      </c>
      <c r="F725" s="77">
        <v>1088954.7015</v>
      </c>
    </row>
    <row r="726" spans="1:6" s="24" customFormat="1" ht="11.25" customHeight="1" x14ac:dyDescent="0.2">
      <c r="A726" s="63" t="s">
        <v>668</v>
      </c>
      <c r="B726" s="73">
        <v>1960000</v>
      </c>
      <c r="C726" s="74">
        <v>3</v>
      </c>
      <c r="D726" s="75">
        <v>46419</v>
      </c>
      <c r="E726" s="76">
        <v>46419</v>
      </c>
      <c r="F726" s="77">
        <v>1957997.7542000001</v>
      </c>
    </row>
    <row r="727" spans="1:6" s="24" customFormat="1" ht="11.25" customHeight="1" x14ac:dyDescent="0.2">
      <c r="A727" s="63" t="s">
        <v>668</v>
      </c>
      <c r="B727" s="73">
        <v>2040000</v>
      </c>
      <c r="C727" s="74">
        <v>4</v>
      </c>
      <c r="D727" s="75">
        <v>45323</v>
      </c>
      <c r="E727" s="76">
        <v>45323</v>
      </c>
      <c r="F727" s="77">
        <v>2087826.0941999999</v>
      </c>
    </row>
    <row r="728" spans="1:6" s="24" customFormat="1" ht="11.25" customHeight="1" x14ac:dyDescent="0.2">
      <c r="A728" s="63" t="s">
        <v>669</v>
      </c>
      <c r="B728" s="73">
        <v>2425000</v>
      </c>
      <c r="C728" s="74">
        <v>3</v>
      </c>
      <c r="D728" s="75">
        <v>48245</v>
      </c>
      <c r="E728" s="76">
        <v>48245</v>
      </c>
      <c r="F728" s="77">
        <v>2414052.9237000002</v>
      </c>
    </row>
    <row r="729" spans="1:6" s="24" customFormat="1" ht="11.25" customHeight="1" x14ac:dyDescent="0.2">
      <c r="A729" s="63" t="s">
        <v>2400</v>
      </c>
      <c r="B729" s="73">
        <v>465000</v>
      </c>
      <c r="C729" s="74">
        <v>4</v>
      </c>
      <c r="D729" s="75">
        <v>50222</v>
      </c>
      <c r="E729" s="76">
        <v>50222</v>
      </c>
      <c r="F729" s="77">
        <v>507162.83110000001</v>
      </c>
    </row>
    <row r="730" spans="1:6" s="24" customFormat="1" ht="11.25" customHeight="1" x14ac:dyDescent="0.2">
      <c r="A730" s="63" t="s">
        <v>670</v>
      </c>
      <c r="B730" s="73">
        <v>1610000</v>
      </c>
      <c r="C730" s="74">
        <v>4</v>
      </c>
      <c r="D730" s="75">
        <v>49888</v>
      </c>
      <c r="E730" s="76">
        <v>49888</v>
      </c>
      <c r="F730" s="77">
        <v>1632956.8151</v>
      </c>
    </row>
    <row r="731" spans="1:6" s="24" customFormat="1" ht="11.25" customHeight="1" x14ac:dyDescent="0.2">
      <c r="A731" s="63" t="s">
        <v>671</v>
      </c>
      <c r="B731" s="73">
        <v>1000000</v>
      </c>
      <c r="C731" s="74">
        <v>4</v>
      </c>
      <c r="D731" s="75">
        <v>49188</v>
      </c>
      <c r="E731" s="76">
        <v>49188</v>
      </c>
      <c r="F731" s="77">
        <v>1037633.075</v>
      </c>
    </row>
    <row r="732" spans="1:6" s="24" customFormat="1" ht="11.25" customHeight="1" x14ac:dyDescent="0.2">
      <c r="A732" s="63" t="s">
        <v>671</v>
      </c>
      <c r="B732" s="73">
        <v>4000000</v>
      </c>
      <c r="C732" s="74">
        <v>4</v>
      </c>
      <c r="D732" s="75">
        <v>49553</v>
      </c>
      <c r="E732" s="76">
        <v>49553</v>
      </c>
      <c r="F732" s="77">
        <v>4139232.2921000002</v>
      </c>
    </row>
    <row r="733" spans="1:6" s="24" customFormat="1" ht="11.25" customHeight="1" x14ac:dyDescent="0.2">
      <c r="A733" s="63" t="s">
        <v>1972</v>
      </c>
      <c r="B733" s="73">
        <v>975000</v>
      </c>
      <c r="C733" s="74">
        <v>5</v>
      </c>
      <c r="D733" s="75">
        <v>49536</v>
      </c>
      <c r="E733" s="76">
        <v>49536</v>
      </c>
      <c r="F733" s="77">
        <v>1074185.6932999999</v>
      </c>
    </row>
    <row r="734" spans="1:6" s="24" customFormat="1" ht="11.25" customHeight="1" x14ac:dyDescent="0.2">
      <c r="A734" s="63" t="s">
        <v>672</v>
      </c>
      <c r="B734" s="73">
        <v>3000000</v>
      </c>
      <c r="C734" s="74">
        <v>4</v>
      </c>
      <c r="D734" s="75">
        <v>46569</v>
      </c>
      <c r="E734" s="76">
        <v>46569</v>
      </c>
      <c r="F734" s="77">
        <v>3081116.0545999999</v>
      </c>
    </row>
    <row r="735" spans="1:6" s="24" customFormat="1" ht="11.25" customHeight="1" x14ac:dyDescent="0.2">
      <c r="A735" s="63" t="s">
        <v>673</v>
      </c>
      <c r="B735" s="73">
        <v>1000000</v>
      </c>
      <c r="C735" s="74">
        <v>4</v>
      </c>
      <c r="D735" s="75">
        <v>45261</v>
      </c>
      <c r="E735" s="76">
        <v>45261</v>
      </c>
      <c r="F735" s="77">
        <v>1019621.8885999999</v>
      </c>
    </row>
    <row r="736" spans="1:6" s="24" customFormat="1" ht="11.25" customHeight="1" x14ac:dyDescent="0.2">
      <c r="A736" s="63" t="s">
        <v>674</v>
      </c>
      <c r="B736" s="73">
        <v>1000000</v>
      </c>
      <c r="C736" s="74">
        <v>5</v>
      </c>
      <c r="D736" s="75">
        <v>44896</v>
      </c>
      <c r="E736" s="76">
        <v>44896</v>
      </c>
      <c r="F736" s="77">
        <v>1024373.1501</v>
      </c>
    </row>
    <row r="737" spans="1:6" s="24" customFormat="1" ht="11.25" customHeight="1" x14ac:dyDescent="0.2">
      <c r="A737" s="63" t="s">
        <v>675</v>
      </c>
      <c r="B737" s="73">
        <v>1000000</v>
      </c>
      <c r="C737" s="74">
        <v>4</v>
      </c>
      <c r="D737" s="75">
        <v>44896</v>
      </c>
      <c r="E737" s="76">
        <v>44896</v>
      </c>
      <c r="F737" s="77">
        <v>1014889.1346</v>
      </c>
    </row>
    <row r="738" spans="1:6" s="24" customFormat="1" ht="11.25" customHeight="1" x14ac:dyDescent="0.2">
      <c r="A738" s="63" t="s">
        <v>676</v>
      </c>
      <c r="B738" s="73">
        <v>1000000</v>
      </c>
      <c r="C738" s="74">
        <v>5</v>
      </c>
      <c r="D738" s="75">
        <v>45261</v>
      </c>
      <c r="E738" s="76">
        <v>45261</v>
      </c>
      <c r="F738" s="77">
        <v>1022902.9237</v>
      </c>
    </row>
    <row r="739" spans="1:6" s="24" customFormat="1" ht="11.25" customHeight="1" x14ac:dyDescent="0.2">
      <c r="A739" s="63" t="s">
        <v>677</v>
      </c>
      <c r="B739" s="73">
        <v>1300000</v>
      </c>
      <c r="C739" s="74">
        <v>4</v>
      </c>
      <c r="D739" s="75">
        <v>45261</v>
      </c>
      <c r="E739" s="76">
        <v>45261</v>
      </c>
      <c r="F739" s="77">
        <v>1344441.2037</v>
      </c>
    </row>
    <row r="740" spans="1:6" s="24" customFormat="1" ht="11.25" customHeight="1" x14ac:dyDescent="0.2">
      <c r="A740" s="63" t="s">
        <v>678</v>
      </c>
      <c r="B740" s="73">
        <v>1100000</v>
      </c>
      <c r="C740" s="74">
        <v>4</v>
      </c>
      <c r="D740" s="75">
        <v>50010</v>
      </c>
      <c r="E740" s="76">
        <v>50010</v>
      </c>
      <c r="F740" s="77">
        <v>1166429.3422999999</v>
      </c>
    </row>
    <row r="741" spans="1:6" s="24" customFormat="1" ht="11.25" customHeight="1" x14ac:dyDescent="0.2">
      <c r="A741" s="63" t="s">
        <v>679</v>
      </c>
      <c r="B741" s="73">
        <v>1075000</v>
      </c>
      <c r="C741" s="74">
        <v>3.25</v>
      </c>
      <c r="D741" s="75">
        <v>48030</v>
      </c>
      <c r="E741" s="76">
        <v>48030</v>
      </c>
      <c r="F741" s="77">
        <v>1056960.5769</v>
      </c>
    </row>
    <row r="742" spans="1:6" s="24" customFormat="1" ht="11.25" customHeight="1" x14ac:dyDescent="0.2">
      <c r="A742" s="63" t="s">
        <v>679</v>
      </c>
      <c r="B742" s="73">
        <v>1100000</v>
      </c>
      <c r="C742" s="74">
        <v>3</v>
      </c>
      <c r="D742" s="75">
        <v>47300</v>
      </c>
      <c r="E742" s="76">
        <v>47300</v>
      </c>
      <c r="F742" s="77">
        <v>1078489.591</v>
      </c>
    </row>
    <row r="743" spans="1:6" s="24" customFormat="1" ht="11.25" customHeight="1" x14ac:dyDescent="0.2">
      <c r="A743" s="63" t="s">
        <v>680</v>
      </c>
      <c r="B743" s="73">
        <v>2000000</v>
      </c>
      <c r="C743" s="74">
        <v>3.5</v>
      </c>
      <c r="D743" s="75">
        <v>50222</v>
      </c>
      <c r="E743" s="76">
        <v>50222</v>
      </c>
      <c r="F743" s="77">
        <v>2000000</v>
      </c>
    </row>
    <row r="744" spans="1:6" s="24" customFormat="1" ht="11.25" customHeight="1" x14ac:dyDescent="0.2">
      <c r="A744" s="63" t="s">
        <v>681</v>
      </c>
      <c r="B744" s="73">
        <v>800000</v>
      </c>
      <c r="C744" s="74">
        <v>5</v>
      </c>
      <c r="D744" s="75">
        <v>49857</v>
      </c>
      <c r="E744" s="76">
        <v>49857</v>
      </c>
      <c r="F744" s="77">
        <v>860793.70669999998</v>
      </c>
    </row>
    <row r="745" spans="1:6" s="24" customFormat="1" ht="11.25" customHeight="1" x14ac:dyDescent="0.2">
      <c r="A745" s="63" t="s">
        <v>682</v>
      </c>
      <c r="B745" s="73">
        <v>1000000</v>
      </c>
      <c r="C745" s="74">
        <v>3</v>
      </c>
      <c r="D745" s="75">
        <v>46935</v>
      </c>
      <c r="E745" s="76">
        <v>46935</v>
      </c>
      <c r="F745" s="77">
        <v>992473.63529999997</v>
      </c>
    </row>
    <row r="746" spans="1:6" s="24" customFormat="1" ht="11.25" customHeight="1" x14ac:dyDescent="0.2">
      <c r="A746" s="63" t="s">
        <v>2151</v>
      </c>
      <c r="B746" s="73">
        <v>1630000</v>
      </c>
      <c r="C746" s="74">
        <v>3</v>
      </c>
      <c r="D746" s="75">
        <v>50072</v>
      </c>
      <c r="E746" s="76">
        <v>50072</v>
      </c>
      <c r="F746" s="77">
        <v>1652349.9637</v>
      </c>
    </row>
    <row r="747" spans="1:6" s="24" customFormat="1" ht="11.25" customHeight="1" x14ac:dyDescent="0.2">
      <c r="A747" s="63" t="s">
        <v>683</v>
      </c>
      <c r="B747" s="73">
        <v>1090000</v>
      </c>
      <c r="C747" s="74">
        <v>4</v>
      </c>
      <c r="D747" s="75">
        <v>48061</v>
      </c>
      <c r="E747" s="76">
        <v>48061</v>
      </c>
      <c r="F747" s="77">
        <v>1102689.3994</v>
      </c>
    </row>
    <row r="748" spans="1:6" s="24" customFormat="1" ht="11.25" customHeight="1" x14ac:dyDescent="0.2">
      <c r="A748" s="63" t="s">
        <v>683</v>
      </c>
      <c r="B748" s="73">
        <v>2130000</v>
      </c>
      <c r="C748" s="74">
        <v>5</v>
      </c>
      <c r="D748" s="75">
        <v>47696</v>
      </c>
      <c r="E748" s="76">
        <v>47696</v>
      </c>
      <c r="F748" s="77">
        <v>2264774.557</v>
      </c>
    </row>
    <row r="749" spans="1:6" s="24" customFormat="1" ht="11.25" customHeight="1" x14ac:dyDescent="0.2">
      <c r="A749" s="63" t="s">
        <v>1628</v>
      </c>
      <c r="B749" s="73">
        <v>500000</v>
      </c>
      <c r="C749" s="74">
        <v>4</v>
      </c>
      <c r="D749" s="75">
        <v>49919</v>
      </c>
      <c r="E749" s="76">
        <v>49919</v>
      </c>
      <c r="F749" s="77">
        <v>516119.33100000001</v>
      </c>
    </row>
    <row r="750" spans="1:6" s="24" customFormat="1" ht="11.25" customHeight="1" x14ac:dyDescent="0.2">
      <c r="A750" s="63" t="s">
        <v>684</v>
      </c>
      <c r="B750" s="73">
        <v>1000000</v>
      </c>
      <c r="C750" s="74">
        <v>3.125</v>
      </c>
      <c r="D750" s="75">
        <v>50010</v>
      </c>
      <c r="E750" s="76">
        <v>50010</v>
      </c>
      <c r="F750" s="77">
        <v>979080.72340000002</v>
      </c>
    </row>
    <row r="751" spans="1:6" s="24" customFormat="1" ht="11.25" customHeight="1" x14ac:dyDescent="0.2">
      <c r="A751" s="63" t="s">
        <v>685</v>
      </c>
      <c r="B751" s="73">
        <v>1750000</v>
      </c>
      <c r="C751" s="74">
        <v>4</v>
      </c>
      <c r="D751" s="75">
        <v>47696</v>
      </c>
      <c r="E751" s="76">
        <v>47696</v>
      </c>
      <c r="F751" s="77">
        <v>1790379.2786000001</v>
      </c>
    </row>
    <row r="752" spans="1:6" s="24" customFormat="1" ht="11.25" customHeight="1" x14ac:dyDescent="0.2">
      <c r="A752" s="63" t="s">
        <v>686</v>
      </c>
      <c r="B752" s="73">
        <v>1810000</v>
      </c>
      <c r="C752" s="74">
        <v>3</v>
      </c>
      <c r="D752" s="75">
        <v>49597</v>
      </c>
      <c r="E752" s="76">
        <v>49597</v>
      </c>
      <c r="F752" s="77">
        <v>1771376.9797</v>
      </c>
    </row>
    <row r="753" spans="1:6" s="24" customFormat="1" ht="11.25" customHeight="1" x14ac:dyDescent="0.2">
      <c r="A753" s="63" t="s">
        <v>686</v>
      </c>
      <c r="B753" s="73">
        <v>1865000</v>
      </c>
      <c r="C753" s="74">
        <v>3</v>
      </c>
      <c r="D753" s="75">
        <v>49963</v>
      </c>
      <c r="E753" s="76">
        <v>49963</v>
      </c>
      <c r="F753" s="77">
        <v>1814477.0782999999</v>
      </c>
    </row>
    <row r="754" spans="1:6" s="24" customFormat="1" ht="11.25" customHeight="1" x14ac:dyDescent="0.2">
      <c r="A754" s="63" t="s">
        <v>687</v>
      </c>
      <c r="B754" s="73">
        <v>1080000</v>
      </c>
      <c r="C754" s="74">
        <v>3</v>
      </c>
      <c r="D754" s="75">
        <v>46631</v>
      </c>
      <c r="E754" s="76">
        <v>46631</v>
      </c>
      <c r="F754" s="77">
        <v>1080000</v>
      </c>
    </row>
    <row r="755" spans="1:6" s="24" customFormat="1" ht="11.25" customHeight="1" x14ac:dyDescent="0.2">
      <c r="A755" s="63" t="s">
        <v>688</v>
      </c>
      <c r="B755" s="73">
        <v>775000</v>
      </c>
      <c r="C755" s="74">
        <v>4</v>
      </c>
      <c r="D755" s="75">
        <v>49888</v>
      </c>
      <c r="E755" s="76">
        <v>49888</v>
      </c>
      <c r="F755" s="77">
        <v>816010.52899999998</v>
      </c>
    </row>
    <row r="756" spans="1:6" s="24" customFormat="1" ht="11.25" customHeight="1" x14ac:dyDescent="0.2">
      <c r="A756" s="63" t="s">
        <v>689</v>
      </c>
      <c r="B756" s="73">
        <v>2000000</v>
      </c>
      <c r="C756" s="74">
        <v>3</v>
      </c>
      <c r="D756" s="75">
        <v>44972</v>
      </c>
      <c r="E756" s="76">
        <v>44972</v>
      </c>
      <c r="F756" s="77">
        <v>2000000</v>
      </c>
    </row>
    <row r="757" spans="1:6" s="24" customFormat="1" ht="11.25" customHeight="1" x14ac:dyDescent="0.2">
      <c r="A757" s="63" t="s">
        <v>690</v>
      </c>
      <c r="B757" s="73">
        <v>1835000</v>
      </c>
      <c r="C757" s="74">
        <v>4</v>
      </c>
      <c r="D757" s="75">
        <v>47604</v>
      </c>
      <c r="E757" s="76">
        <v>47604</v>
      </c>
      <c r="F757" s="77">
        <v>1887586.2231999999</v>
      </c>
    </row>
    <row r="758" spans="1:6" s="24" customFormat="1" ht="11.25" customHeight="1" x14ac:dyDescent="0.2">
      <c r="A758" s="63" t="s">
        <v>691</v>
      </c>
      <c r="B758" s="73">
        <v>1375000</v>
      </c>
      <c r="C758" s="74">
        <v>4</v>
      </c>
      <c r="D758" s="75">
        <v>47058</v>
      </c>
      <c r="E758" s="76">
        <v>47058</v>
      </c>
      <c r="F758" s="77">
        <v>1398603.7678</v>
      </c>
    </row>
    <row r="759" spans="1:6" s="24" customFormat="1" ht="11.25" customHeight="1" x14ac:dyDescent="0.2">
      <c r="A759" s="63" t="s">
        <v>692</v>
      </c>
      <c r="B759" s="73">
        <v>1555000</v>
      </c>
      <c r="C759" s="74">
        <v>4</v>
      </c>
      <c r="D759" s="75">
        <v>45078</v>
      </c>
      <c r="E759" s="76">
        <v>45078</v>
      </c>
      <c r="F759" s="77">
        <v>1575651.57</v>
      </c>
    </row>
    <row r="760" spans="1:6" s="24" customFormat="1" ht="11.25" customHeight="1" x14ac:dyDescent="0.2">
      <c r="A760" s="63" t="s">
        <v>693</v>
      </c>
      <c r="B760" s="73">
        <v>4645000</v>
      </c>
      <c r="C760" s="74">
        <v>4</v>
      </c>
      <c r="D760" s="75">
        <v>49065</v>
      </c>
      <c r="E760" s="76">
        <v>49065</v>
      </c>
      <c r="F760" s="77">
        <v>4884664.0717000002</v>
      </c>
    </row>
    <row r="761" spans="1:6" s="24" customFormat="1" ht="11.25" customHeight="1" x14ac:dyDescent="0.2">
      <c r="A761" s="63" t="s">
        <v>694</v>
      </c>
      <c r="B761" s="73">
        <v>3085000</v>
      </c>
      <c r="C761" s="74">
        <v>3</v>
      </c>
      <c r="D761" s="75">
        <v>48775</v>
      </c>
      <c r="E761" s="76">
        <v>48775</v>
      </c>
      <c r="F761" s="77">
        <v>3072784.7344</v>
      </c>
    </row>
    <row r="762" spans="1:6" s="24" customFormat="1" ht="11.25" customHeight="1" x14ac:dyDescent="0.2">
      <c r="A762" s="63" t="s">
        <v>2702</v>
      </c>
      <c r="B762" s="73">
        <v>1550000</v>
      </c>
      <c r="C762" s="74">
        <v>3</v>
      </c>
      <c r="D762" s="75">
        <v>50010</v>
      </c>
      <c r="E762" s="76">
        <v>50010</v>
      </c>
      <c r="F762" s="77">
        <v>1676951.4978</v>
      </c>
    </row>
    <row r="763" spans="1:6" s="24" customFormat="1" ht="11.25" customHeight="1" x14ac:dyDescent="0.2">
      <c r="A763" s="63" t="s">
        <v>2702</v>
      </c>
      <c r="B763" s="73">
        <v>1600000</v>
      </c>
      <c r="C763" s="74">
        <v>3</v>
      </c>
      <c r="D763" s="75">
        <v>50375</v>
      </c>
      <c r="E763" s="76">
        <v>50375</v>
      </c>
      <c r="F763" s="77">
        <v>1725358.3149999999</v>
      </c>
    </row>
    <row r="764" spans="1:6" s="24" customFormat="1" ht="11.25" customHeight="1" x14ac:dyDescent="0.2">
      <c r="A764" s="63" t="s">
        <v>695</v>
      </c>
      <c r="B764" s="73">
        <v>3500000</v>
      </c>
      <c r="C764" s="74">
        <v>4</v>
      </c>
      <c r="D764" s="75">
        <v>46966</v>
      </c>
      <c r="E764" s="76">
        <v>46966</v>
      </c>
      <c r="F764" s="77">
        <v>3570279.4843000001</v>
      </c>
    </row>
    <row r="765" spans="1:6" s="24" customFormat="1" ht="11.25" customHeight="1" x14ac:dyDescent="0.2">
      <c r="A765" s="63" t="s">
        <v>696</v>
      </c>
      <c r="B765" s="73">
        <v>3000000</v>
      </c>
      <c r="C765" s="74">
        <v>3</v>
      </c>
      <c r="D765" s="75">
        <v>48837</v>
      </c>
      <c r="E765" s="76">
        <v>48837</v>
      </c>
      <c r="F765" s="77">
        <v>3000000</v>
      </c>
    </row>
    <row r="766" spans="1:6" s="24" customFormat="1" ht="11.25" customHeight="1" x14ac:dyDescent="0.2">
      <c r="A766" s="63" t="s">
        <v>697</v>
      </c>
      <c r="B766" s="73">
        <v>2000000</v>
      </c>
      <c r="C766" s="74">
        <v>4</v>
      </c>
      <c r="D766" s="75">
        <v>45689</v>
      </c>
      <c r="E766" s="76">
        <v>45689</v>
      </c>
      <c r="F766" s="77">
        <v>2026690.2793000001</v>
      </c>
    </row>
    <row r="767" spans="1:6" s="24" customFormat="1" ht="11.25" customHeight="1" x14ac:dyDescent="0.2">
      <c r="A767" s="63" t="s">
        <v>698</v>
      </c>
      <c r="B767" s="73">
        <v>590000</v>
      </c>
      <c r="C767" s="74">
        <v>3.75</v>
      </c>
      <c r="D767" s="75">
        <v>47818</v>
      </c>
      <c r="E767" s="76">
        <v>47818</v>
      </c>
      <c r="F767" s="77">
        <v>584562.32079999999</v>
      </c>
    </row>
    <row r="768" spans="1:6" s="24" customFormat="1" ht="11.25" customHeight="1" x14ac:dyDescent="0.2">
      <c r="A768" s="63" t="s">
        <v>698</v>
      </c>
      <c r="B768" s="73">
        <v>1000000</v>
      </c>
      <c r="C768" s="74">
        <v>3.5</v>
      </c>
      <c r="D768" s="75">
        <v>46722</v>
      </c>
      <c r="E768" s="76">
        <v>46722</v>
      </c>
      <c r="F768" s="77">
        <v>990639.70979999995</v>
      </c>
    </row>
    <row r="769" spans="1:6" s="24" customFormat="1" ht="11.25" customHeight="1" x14ac:dyDescent="0.2">
      <c r="A769" s="63" t="s">
        <v>699</v>
      </c>
      <c r="B769" s="73">
        <v>3250000</v>
      </c>
      <c r="C769" s="74">
        <v>3.25</v>
      </c>
      <c r="D769" s="75">
        <v>49706</v>
      </c>
      <c r="E769" s="76">
        <v>49706</v>
      </c>
      <c r="F769" s="77">
        <v>3212703.8394999998</v>
      </c>
    </row>
    <row r="770" spans="1:6" s="24" customFormat="1" ht="11.25" customHeight="1" x14ac:dyDescent="0.2">
      <c r="A770" s="63" t="s">
        <v>700</v>
      </c>
      <c r="B770" s="73">
        <v>500000</v>
      </c>
      <c r="C770" s="74">
        <v>5</v>
      </c>
      <c r="D770" s="75">
        <v>44958</v>
      </c>
      <c r="E770" s="76">
        <v>44958</v>
      </c>
      <c r="F770" s="77">
        <v>514500.1274</v>
      </c>
    </row>
    <row r="771" spans="1:6" s="24" customFormat="1" ht="11.25" customHeight="1" x14ac:dyDescent="0.2">
      <c r="A771" s="63" t="s">
        <v>701</v>
      </c>
      <c r="B771" s="73">
        <v>1735000</v>
      </c>
      <c r="C771" s="74">
        <v>3</v>
      </c>
      <c r="D771" s="75">
        <v>49400</v>
      </c>
      <c r="E771" s="76">
        <v>49400</v>
      </c>
      <c r="F771" s="77">
        <v>1725243.8498</v>
      </c>
    </row>
    <row r="772" spans="1:6" s="24" customFormat="1" ht="11.25" customHeight="1" x14ac:dyDescent="0.2">
      <c r="A772" s="63" t="s">
        <v>702</v>
      </c>
      <c r="B772" s="73">
        <v>3400000</v>
      </c>
      <c r="C772" s="74">
        <v>3.375</v>
      </c>
      <c r="D772" s="75">
        <v>49706</v>
      </c>
      <c r="E772" s="76">
        <v>49706</v>
      </c>
      <c r="F772" s="77">
        <v>3359436.4539000001</v>
      </c>
    </row>
    <row r="773" spans="1:6" s="24" customFormat="1" ht="11.25" customHeight="1" x14ac:dyDescent="0.2">
      <c r="A773" s="63" t="s">
        <v>2980</v>
      </c>
      <c r="B773" s="73">
        <v>2500000</v>
      </c>
      <c r="C773" s="74">
        <v>3.226</v>
      </c>
      <c r="D773" s="75">
        <v>50966</v>
      </c>
      <c r="E773" s="76">
        <v>50966</v>
      </c>
      <c r="F773" s="77">
        <v>2500000</v>
      </c>
    </row>
    <row r="774" spans="1:6" s="24" customFormat="1" ht="11.25" customHeight="1" x14ac:dyDescent="0.2">
      <c r="A774" s="63" t="s">
        <v>703</v>
      </c>
      <c r="B774" s="73">
        <v>3520000</v>
      </c>
      <c r="C774" s="74">
        <v>3.5</v>
      </c>
      <c r="D774" s="75">
        <v>49902</v>
      </c>
      <c r="E774" s="76">
        <v>49902</v>
      </c>
      <c r="F774" s="77">
        <v>3512927.9462000001</v>
      </c>
    </row>
    <row r="775" spans="1:6" s="24" customFormat="1" ht="11.25" customHeight="1" x14ac:dyDescent="0.2">
      <c r="A775" s="63" t="s">
        <v>704</v>
      </c>
      <c r="B775" s="73">
        <v>1500000</v>
      </c>
      <c r="C775" s="74">
        <v>4</v>
      </c>
      <c r="D775" s="75">
        <v>49096</v>
      </c>
      <c r="E775" s="76">
        <v>49096</v>
      </c>
      <c r="F775" s="77">
        <v>1594188.9669000001</v>
      </c>
    </row>
    <row r="776" spans="1:6" s="24" customFormat="1" ht="11.25" customHeight="1" x14ac:dyDescent="0.2">
      <c r="A776" s="63" t="s">
        <v>704</v>
      </c>
      <c r="B776" s="73">
        <v>1000000</v>
      </c>
      <c r="C776" s="74">
        <v>4</v>
      </c>
      <c r="D776" s="75">
        <v>49461</v>
      </c>
      <c r="E776" s="76">
        <v>49461</v>
      </c>
      <c r="F776" s="77">
        <v>1050497.3075000001</v>
      </c>
    </row>
    <row r="777" spans="1:6" s="24" customFormat="1" ht="11.25" customHeight="1" x14ac:dyDescent="0.2">
      <c r="A777" s="63" t="s">
        <v>705</v>
      </c>
      <c r="B777" s="73">
        <v>2175000</v>
      </c>
      <c r="C777" s="74">
        <v>4</v>
      </c>
      <c r="D777" s="75">
        <v>47453</v>
      </c>
      <c r="E777" s="76">
        <v>47453</v>
      </c>
      <c r="F777" s="77">
        <v>2227316.6724999999</v>
      </c>
    </row>
    <row r="778" spans="1:6" s="24" customFormat="1" ht="11.25" customHeight="1" x14ac:dyDescent="0.2">
      <c r="A778" s="63" t="s">
        <v>706</v>
      </c>
      <c r="B778" s="73">
        <v>6490000</v>
      </c>
      <c r="C778" s="74">
        <v>4</v>
      </c>
      <c r="D778" s="75">
        <v>50161</v>
      </c>
      <c r="E778" s="76">
        <v>50161</v>
      </c>
      <c r="F778" s="77">
        <v>6725866.5810000002</v>
      </c>
    </row>
    <row r="779" spans="1:6" s="24" customFormat="1" ht="11.25" customHeight="1" x14ac:dyDescent="0.2">
      <c r="A779" s="63" t="s">
        <v>706</v>
      </c>
      <c r="B779" s="73">
        <v>3000000</v>
      </c>
      <c r="C779" s="74">
        <v>3</v>
      </c>
      <c r="D779" s="75">
        <v>48700</v>
      </c>
      <c r="E779" s="76">
        <v>48700</v>
      </c>
      <c r="F779" s="77">
        <v>3000000</v>
      </c>
    </row>
    <row r="780" spans="1:6" s="24" customFormat="1" ht="11.25" customHeight="1" x14ac:dyDescent="0.2">
      <c r="A780" s="63" t="s">
        <v>707</v>
      </c>
      <c r="B780" s="73">
        <v>1130000</v>
      </c>
      <c r="C780" s="74">
        <v>5</v>
      </c>
      <c r="D780" s="75">
        <v>44972</v>
      </c>
      <c r="E780" s="76">
        <v>44972</v>
      </c>
      <c r="F780" s="77">
        <v>1180793.6399999999</v>
      </c>
    </row>
    <row r="781" spans="1:6" s="24" customFormat="1" ht="11.25" customHeight="1" x14ac:dyDescent="0.2">
      <c r="A781" s="63" t="s">
        <v>708</v>
      </c>
      <c r="B781" s="73">
        <v>4040000</v>
      </c>
      <c r="C781" s="74">
        <v>3.5</v>
      </c>
      <c r="D781" s="75">
        <v>49628</v>
      </c>
      <c r="E781" s="76">
        <v>49628</v>
      </c>
      <c r="F781" s="77">
        <v>4040000</v>
      </c>
    </row>
    <row r="782" spans="1:6" s="24" customFormat="1" ht="11.25" customHeight="1" x14ac:dyDescent="0.2">
      <c r="A782" s="63" t="s">
        <v>709</v>
      </c>
      <c r="B782" s="73">
        <v>5000000</v>
      </c>
      <c r="C782" s="74">
        <v>4</v>
      </c>
      <c r="D782" s="75">
        <v>45870</v>
      </c>
      <c r="E782" s="76">
        <v>45870</v>
      </c>
      <c r="F782" s="77">
        <v>5100066.6829000004</v>
      </c>
    </row>
    <row r="783" spans="1:6" s="24" customFormat="1" ht="11.25" customHeight="1" x14ac:dyDescent="0.2">
      <c r="A783" s="63" t="s">
        <v>710</v>
      </c>
      <c r="B783" s="73">
        <v>5000000</v>
      </c>
      <c r="C783" s="74">
        <v>3.5</v>
      </c>
      <c r="D783" s="75">
        <v>47696</v>
      </c>
      <c r="E783" s="76">
        <v>47696</v>
      </c>
      <c r="F783" s="77">
        <v>4893075.3487999998</v>
      </c>
    </row>
    <row r="784" spans="1:6" s="24" customFormat="1" ht="11.25" customHeight="1" x14ac:dyDescent="0.2">
      <c r="A784" s="63" t="s">
        <v>2218</v>
      </c>
      <c r="B784" s="73">
        <v>700000</v>
      </c>
      <c r="C784" s="74">
        <v>3.4409999999999998</v>
      </c>
      <c r="D784" s="75">
        <v>50679</v>
      </c>
      <c r="E784" s="76">
        <v>50679</v>
      </c>
      <c r="F784" s="77">
        <v>700000</v>
      </c>
    </row>
    <row r="785" spans="1:6" s="24" customFormat="1" ht="11.25" customHeight="1" x14ac:dyDescent="0.2">
      <c r="A785" s="63" t="s">
        <v>2189</v>
      </c>
      <c r="B785" s="73">
        <v>645000</v>
      </c>
      <c r="C785" s="74">
        <v>4</v>
      </c>
      <c r="D785" s="75">
        <v>51471</v>
      </c>
      <c r="E785" s="76">
        <v>51471</v>
      </c>
      <c r="F785" s="77">
        <v>717526.92660000001</v>
      </c>
    </row>
    <row r="786" spans="1:6" s="24" customFormat="1" ht="11.25" customHeight="1" x14ac:dyDescent="0.2">
      <c r="A786" s="63" t="s">
        <v>711</v>
      </c>
      <c r="B786" s="73">
        <v>500000</v>
      </c>
      <c r="C786" s="74">
        <v>5</v>
      </c>
      <c r="D786" s="75">
        <v>47423</v>
      </c>
      <c r="E786" s="76">
        <v>47423</v>
      </c>
      <c r="F786" s="77">
        <v>523979.77490000002</v>
      </c>
    </row>
    <row r="787" spans="1:6" s="24" customFormat="1" ht="11.25" customHeight="1" x14ac:dyDescent="0.2">
      <c r="A787" s="63" t="s">
        <v>712</v>
      </c>
      <c r="B787" s="73">
        <v>1300000</v>
      </c>
      <c r="C787" s="74">
        <v>3</v>
      </c>
      <c r="D787" s="75">
        <v>48731</v>
      </c>
      <c r="E787" s="76">
        <v>48731</v>
      </c>
      <c r="F787" s="77">
        <v>1300000</v>
      </c>
    </row>
    <row r="788" spans="1:6" s="24" customFormat="1" ht="11.25" customHeight="1" x14ac:dyDescent="0.2">
      <c r="A788" s="63" t="s">
        <v>713</v>
      </c>
      <c r="B788" s="73">
        <v>4510000</v>
      </c>
      <c r="C788" s="74">
        <v>3.25</v>
      </c>
      <c r="D788" s="75">
        <v>48061</v>
      </c>
      <c r="E788" s="76">
        <v>48061</v>
      </c>
      <c r="F788" s="77">
        <v>4486792.7296000002</v>
      </c>
    </row>
    <row r="789" spans="1:6" s="24" customFormat="1" ht="11.25" customHeight="1" x14ac:dyDescent="0.2">
      <c r="A789" s="63" t="s">
        <v>714</v>
      </c>
      <c r="B789" s="73">
        <v>750000</v>
      </c>
      <c r="C789" s="74">
        <v>4</v>
      </c>
      <c r="D789" s="75">
        <v>48670</v>
      </c>
      <c r="E789" s="76">
        <v>48670</v>
      </c>
      <c r="F789" s="77">
        <v>767342.402</v>
      </c>
    </row>
    <row r="790" spans="1:6" s="24" customFormat="1" ht="11.25" customHeight="1" x14ac:dyDescent="0.2">
      <c r="A790" s="63" t="s">
        <v>714</v>
      </c>
      <c r="B790" s="73">
        <v>575000</v>
      </c>
      <c r="C790" s="74">
        <v>4</v>
      </c>
      <c r="D790" s="75">
        <v>49035</v>
      </c>
      <c r="E790" s="76">
        <v>49035</v>
      </c>
      <c r="F790" s="77">
        <v>586911.32680000004</v>
      </c>
    </row>
    <row r="791" spans="1:6" s="24" customFormat="1" ht="11.25" customHeight="1" x14ac:dyDescent="0.2">
      <c r="A791" s="63" t="s">
        <v>715</v>
      </c>
      <c r="B791" s="73">
        <v>2180000</v>
      </c>
      <c r="C791" s="74">
        <v>3</v>
      </c>
      <c r="D791" s="75">
        <v>47515</v>
      </c>
      <c r="E791" s="76">
        <v>47515</v>
      </c>
      <c r="F791" s="77">
        <v>2180000</v>
      </c>
    </row>
    <row r="792" spans="1:6" s="24" customFormat="1" ht="11.25" customHeight="1" x14ac:dyDescent="0.2">
      <c r="A792" s="63" t="s">
        <v>716</v>
      </c>
      <c r="B792" s="73">
        <v>5325000</v>
      </c>
      <c r="C792" s="74">
        <v>3</v>
      </c>
      <c r="D792" s="75">
        <v>50131</v>
      </c>
      <c r="E792" s="76">
        <v>50131</v>
      </c>
      <c r="F792" s="77">
        <v>5258816.9080999997</v>
      </c>
    </row>
    <row r="793" spans="1:6" s="24" customFormat="1" ht="11.25" customHeight="1" x14ac:dyDescent="0.2">
      <c r="A793" s="63" t="s">
        <v>717</v>
      </c>
      <c r="B793" s="73">
        <v>3120000</v>
      </c>
      <c r="C793" s="74">
        <v>5</v>
      </c>
      <c r="D793" s="75">
        <v>48427</v>
      </c>
      <c r="E793" s="76">
        <v>48427</v>
      </c>
      <c r="F793" s="77">
        <v>3293144.8588999999</v>
      </c>
    </row>
    <row r="794" spans="1:6" s="24" customFormat="1" ht="11.25" customHeight="1" x14ac:dyDescent="0.2">
      <c r="A794" s="63" t="s">
        <v>718</v>
      </c>
      <c r="B794" s="73">
        <v>1000000</v>
      </c>
      <c r="C794" s="74">
        <v>4</v>
      </c>
      <c r="D794" s="75">
        <v>49614</v>
      </c>
      <c r="E794" s="76">
        <v>49614</v>
      </c>
      <c r="F794" s="77">
        <v>1041447.0129</v>
      </c>
    </row>
    <row r="795" spans="1:6" s="24" customFormat="1" ht="11.25" customHeight="1" x14ac:dyDescent="0.2">
      <c r="A795" s="63" t="s">
        <v>719</v>
      </c>
      <c r="B795" s="73">
        <v>1000000</v>
      </c>
      <c r="C795" s="74">
        <v>5</v>
      </c>
      <c r="D795" s="75">
        <v>49796</v>
      </c>
      <c r="E795" s="76">
        <v>49796</v>
      </c>
      <c r="F795" s="77">
        <v>1069834.48</v>
      </c>
    </row>
    <row r="796" spans="1:6" s="24" customFormat="1" ht="11.25" customHeight="1" x14ac:dyDescent="0.2">
      <c r="A796" s="63" t="s">
        <v>719</v>
      </c>
      <c r="B796" s="73">
        <v>1000000</v>
      </c>
      <c r="C796" s="74">
        <v>5</v>
      </c>
      <c r="D796" s="75">
        <v>48335</v>
      </c>
      <c r="E796" s="76">
        <v>48335</v>
      </c>
      <c r="F796" s="77">
        <v>1073552.0803</v>
      </c>
    </row>
    <row r="797" spans="1:6" s="24" customFormat="1" ht="11.25" customHeight="1" x14ac:dyDescent="0.2">
      <c r="A797" s="63" t="s">
        <v>720</v>
      </c>
      <c r="B797" s="73">
        <v>2630000</v>
      </c>
      <c r="C797" s="74">
        <v>4</v>
      </c>
      <c r="D797" s="75">
        <v>45170</v>
      </c>
      <c r="E797" s="76">
        <v>45170</v>
      </c>
      <c r="F797" s="77">
        <v>2683181.4443000001</v>
      </c>
    </row>
    <row r="798" spans="1:6" s="24" customFormat="1" ht="11.25" customHeight="1" x14ac:dyDescent="0.2">
      <c r="A798" s="63" t="s">
        <v>720</v>
      </c>
      <c r="B798" s="73">
        <v>370000</v>
      </c>
      <c r="C798" s="74">
        <v>4</v>
      </c>
      <c r="D798" s="75">
        <v>45170</v>
      </c>
      <c r="E798" s="76">
        <v>45170</v>
      </c>
      <c r="F798" s="77">
        <v>377481.8002</v>
      </c>
    </row>
    <row r="799" spans="1:6" s="24" customFormat="1" ht="11.25" customHeight="1" x14ac:dyDescent="0.2">
      <c r="A799" s="63" t="s">
        <v>721</v>
      </c>
      <c r="B799" s="73">
        <v>2200000</v>
      </c>
      <c r="C799" s="74">
        <v>4</v>
      </c>
      <c r="D799" s="75">
        <v>46784</v>
      </c>
      <c r="E799" s="76">
        <v>46784</v>
      </c>
      <c r="F799" s="77">
        <v>2254328.8895999999</v>
      </c>
    </row>
    <row r="800" spans="1:6" s="24" customFormat="1" ht="11.25" customHeight="1" x14ac:dyDescent="0.2">
      <c r="A800" s="63" t="s">
        <v>2152</v>
      </c>
      <c r="B800" s="73">
        <v>3000000</v>
      </c>
      <c r="C800" s="74">
        <v>3</v>
      </c>
      <c r="D800" s="75">
        <v>50632</v>
      </c>
      <c r="E800" s="76">
        <v>50632</v>
      </c>
      <c r="F800" s="77">
        <v>3036545.7250000001</v>
      </c>
    </row>
    <row r="801" spans="1:6" s="24" customFormat="1" ht="11.25" customHeight="1" x14ac:dyDescent="0.2">
      <c r="A801" s="63" t="s">
        <v>722</v>
      </c>
      <c r="B801" s="73">
        <v>1195000</v>
      </c>
      <c r="C801" s="74">
        <v>3.125</v>
      </c>
      <c r="D801" s="75">
        <v>49888</v>
      </c>
      <c r="E801" s="76">
        <v>49888</v>
      </c>
      <c r="F801" s="77">
        <v>1175841.4072</v>
      </c>
    </row>
    <row r="802" spans="1:6" s="24" customFormat="1" ht="11.25" customHeight="1" x14ac:dyDescent="0.2">
      <c r="A802" s="63" t="s">
        <v>723</v>
      </c>
      <c r="B802" s="73">
        <v>2500000</v>
      </c>
      <c r="C802" s="74">
        <v>3.25</v>
      </c>
      <c r="D802" s="75">
        <v>46935</v>
      </c>
      <c r="E802" s="76">
        <v>46935</v>
      </c>
      <c r="F802" s="77">
        <v>2509336.0540999998</v>
      </c>
    </row>
    <row r="803" spans="1:6" s="24" customFormat="1" ht="11.25" customHeight="1" x14ac:dyDescent="0.2">
      <c r="A803" s="63" t="s">
        <v>723</v>
      </c>
      <c r="B803" s="73">
        <v>5000000</v>
      </c>
      <c r="C803" s="74">
        <v>3</v>
      </c>
      <c r="D803" s="75">
        <v>49857</v>
      </c>
      <c r="E803" s="76">
        <v>49857</v>
      </c>
      <c r="F803" s="77">
        <v>4904789.16</v>
      </c>
    </row>
    <row r="804" spans="1:6" s="24" customFormat="1" ht="11.25" customHeight="1" x14ac:dyDescent="0.2">
      <c r="A804" s="63" t="s">
        <v>724</v>
      </c>
      <c r="B804" s="73">
        <v>6355000</v>
      </c>
      <c r="C804" s="74">
        <v>3.5</v>
      </c>
      <c r="D804" s="75">
        <v>49522</v>
      </c>
      <c r="E804" s="76">
        <v>49522</v>
      </c>
      <c r="F804" s="77">
        <v>6306549.1656999998</v>
      </c>
    </row>
    <row r="805" spans="1:6" s="24" customFormat="1" ht="11.25" customHeight="1" x14ac:dyDescent="0.2">
      <c r="A805" s="63" t="s">
        <v>725</v>
      </c>
      <c r="B805" s="73">
        <v>1000000</v>
      </c>
      <c r="C805" s="74">
        <v>4</v>
      </c>
      <c r="D805" s="75">
        <v>48792</v>
      </c>
      <c r="E805" s="76">
        <v>48792</v>
      </c>
      <c r="F805" s="77">
        <v>1006348.0551999999</v>
      </c>
    </row>
    <row r="806" spans="1:6" s="24" customFormat="1" ht="11.25" customHeight="1" x14ac:dyDescent="0.2">
      <c r="A806" s="63" t="s">
        <v>726</v>
      </c>
      <c r="B806" s="73">
        <v>740000</v>
      </c>
      <c r="C806" s="74">
        <v>3.5</v>
      </c>
      <c r="D806" s="75">
        <v>47362</v>
      </c>
      <c r="E806" s="76">
        <v>47362</v>
      </c>
      <c r="F806" s="77">
        <v>742843.30590000004</v>
      </c>
    </row>
    <row r="807" spans="1:6" s="24" customFormat="1" ht="11.25" customHeight="1" x14ac:dyDescent="0.2">
      <c r="A807" s="63" t="s">
        <v>727</v>
      </c>
      <c r="B807" s="73">
        <v>1500000</v>
      </c>
      <c r="C807" s="74">
        <v>3.25</v>
      </c>
      <c r="D807" s="75">
        <v>45870</v>
      </c>
      <c r="E807" s="76">
        <v>45870</v>
      </c>
      <c r="F807" s="77">
        <v>1497171.4764</v>
      </c>
    </row>
    <row r="808" spans="1:6" s="24" customFormat="1" ht="11.25" customHeight="1" x14ac:dyDescent="0.2">
      <c r="A808" s="63" t="s">
        <v>727</v>
      </c>
      <c r="B808" s="73">
        <v>1000000</v>
      </c>
      <c r="C808" s="74">
        <v>3.375</v>
      </c>
      <c r="D808" s="75">
        <v>46235</v>
      </c>
      <c r="E808" s="76">
        <v>46235</v>
      </c>
      <c r="F808" s="77">
        <v>997462.12410000002</v>
      </c>
    </row>
    <row r="809" spans="1:6" s="24" customFormat="1" ht="11.25" customHeight="1" x14ac:dyDescent="0.2">
      <c r="A809" s="63" t="s">
        <v>728</v>
      </c>
      <c r="B809" s="73">
        <v>2245000</v>
      </c>
      <c r="C809" s="74">
        <v>3.5</v>
      </c>
      <c r="D809" s="75">
        <v>47331</v>
      </c>
      <c r="E809" s="76">
        <v>47331</v>
      </c>
      <c r="F809" s="77">
        <v>2215344.0110999998</v>
      </c>
    </row>
    <row r="810" spans="1:6" s="24" customFormat="1" ht="11.25" customHeight="1" x14ac:dyDescent="0.2">
      <c r="A810" s="63" t="s">
        <v>728</v>
      </c>
      <c r="B810" s="73">
        <v>2560000</v>
      </c>
      <c r="C810" s="74">
        <v>3.5</v>
      </c>
      <c r="D810" s="75">
        <v>47696</v>
      </c>
      <c r="E810" s="76">
        <v>47696</v>
      </c>
      <c r="F810" s="77">
        <v>2503300.1006999998</v>
      </c>
    </row>
    <row r="811" spans="1:6" s="24" customFormat="1" ht="11.25" customHeight="1" x14ac:dyDescent="0.2">
      <c r="A811" s="63" t="s">
        <v>2325</v>
      </c>
      <c r="B811" s="73">
        <v>2000000</v>
      </c>
      <c r="C811" s="74">
        <v>3.3769999999999998</v>
      </c>
      <c r="D811" s="75">
        <v>51349</v>
      </c>
      <c r="E811" s="76">
        <v>51349</v>
      </c>
      <c r="F811" s="77">
        <v>2000000</v>
      </c>
    </row>
    <row r="812" spans="1:6" s="24" customFormat="1" ht="11.25" customHeight="1" x14ac:dyDescent="0.2">
      <c r="A812" s="63" t="s">
        <v>729</v>
      </c>
      <c r="B812" s="73">
        <v>1205000</v>
      </c>
      <c r="C812" s="74">
        <v>3.25</v>
      </c>
      <c r="D812" s="75">
        <v>48823</v>
      </c>
      <c r="E812" s="76">
        <v>48823</v>
      </c>
      <c r="F812" s="77">
        <v>1222787.7923000001</v>
      </c>
    </row>
    <row r="813" spans="1:6" s="24" customFormat="1" ht="11.25" customHeight="1" x14ac:dyDescent="0.2">
      <c r="A813" s="63" t="s">
        <v>730</v>
      </c>
      <c r="B813" s="73">
        <v>1500000</v>
      </c>
      <c r="C813" s="74">
        <v>4</v>
      </c>
      <c r="D813" s="75">
        <v>47696</v>
      </c>
      <c r="E813" s="76">
        <v>47696</v>
      </c>
      <c r="F813" s="77">
        <v>1556648.5619000001</v>
      </c>
    </row>
    <row r="814" spans="1:6" s="24" customFormat="1" ht="11.25" customHeight="1" x14ac:dyDescent="0.2">
      <c r="A814" s="63" t="s">
        <v>2703</v>
      </c>
      <c r="B814" s="73">
        <v>1000000</v>
      </c>
      <c r="C814" s="74">
        <v>4</v>
      </c>
      <c r="D814" s="75">
        <v>51349</v>
      </c>
      <c r="E814" s="76">
        <v>51349</v>
      </c>
      <c r="F814" s="77">
        <v>1121637.324</v>
      </c>
    </row>
    <row r="815" spans="1:6" s="24" customFormat="1" ht="11.25" customHeight="1" x14ac:dyDescent="0.2">
      <c r="A815" s="63" t="s">
        <v>2219</v>
      </c>
      <c r="B815" s="73">
        <v>800000</v>
      </c>
      <c r="C815" s="74">
        <v>3.4510000000000001</v>
      </c>
      <c r="D815" s="75">
        <v>51075</v>
      </c>
      <c r="E815" s="76">
        <v>51075</v>
      </c>
      <c r="F815" s="77">
        <v>800000</v>
      </c>
    </row>
    <row r="816" spans="1:6" s="24" customFormat="1" ht="11.25" customHeight="1" x14ac:dyDescent="0.2">
      <c r="A816" s="63" t="s">
        <v>2401</v>
      </c>
      <c r="B816" s="73">
        <v>2235000</v>
      </c>
      <c r="C816" s="74">
        <v>4</v>
      </c>
      <c r="D816" s="75">
        <v>51471</v>
      </c>
      <c r="E816" s="76">
        <v>51471</v>
      </c>
      <c r="F816" s="77">
        <v>2399585.4027</v>
      </c>
    </row>
    <row r="817" spans="1:6" s="24" customFormat="1" ht="11.25" customHeight="1" x14ac:dyDescent="0.2">
      <c r="A817" s="63" t="s">
        <v>731</v>
      </c>
      <c r="B817" s="73">
        <v>1575000</v>
      </c>
      <c r="C817" s="74">
        <v>3</v>
      </c>
      <c r="D817" s="75">
        <v>46600</v>
      </c>
      <c r="E817" s="76">
        <v>46600</v>
      </c>
      <c r="F817" s="77">
        <v>1557677.2498999999</v>
      </c>
    </row>
    <row r="818" spans="1:6" s="24" customFormat="1" ht="11.25" customHeight="1" x14ac:dyDescent="0.2">
      <c r="A818" s="63" t="s">
        <v>1964</v>
      </c>
      <c r="B818" s="73">
        <v>4085000</v>
      </c>
      <c r="C818" s="74">
        <v>4.47</v>
      </c>
      <c r="D818" s="75">
        <v>48731</v>
      </c>
      <c r="E818" s="76">
        <v>48731</v>
      </c>
      <c r="F818" s="77">
        <v>4066109.6194000002</v>
      </c>
    </row>
    <row r="819" spans="1:6" s="24" customFormat="1" ht="11.25" customHeight="1" x14ac:dyDescent="0.2">
      <c r="A819" s="63" t="s">
        <v>732</v>
      </c>
      <c r="B819" s="73">
        <v>5225000</v>
      </c>
      <c r="C819" s="74">
        <v>3.5</v>
      </c>
      <c r="D819" s="75">
        <v>47665</v>
      </c>
      <c r="E819" s="76">
        <v>47665</v>
      </c>
      <c r="F819" s="77">
        <v>5201050.3691999996</v>
      </c>
    </row>
    <row r="820" spans="1:6" s="24" customFormat="1" ht="11.25" customHeight="1" x14ac:dyDescent="0.2">
      <c r="A820" s="63" t="s">
        <v>733</v>
      </c>
      <c r="B820" s="73">
        <v>1025000</v>
      </c>
      <c r="C820" s="74">
        <v>3</v>
      </c>
      <c r="D820" s="75">
        <v>47696</v>
      </c>
      <c r="E820" s="76">
        <v>47696</v>
      </c>
      <c r="F820" s="77">
        <v>1003385.2554</v>
      </c>
    </row>
    <row r="821" spans="1:6" s="24" customFormat="1" ht="11.25" customHeight="1" x14ac:dyDescent="0.2">
      <c r="A821" s="63" t="s">
        <v>2704</v>
      </c>
      <c r="B821" s="73">
        <v>1300000</v>
      </c>
      <c r="C821" s="74">
        <v>3</v>
      </c>
      <c r="D821" s="75">
        <v>51349</v>
      </c>
      <c r="E821" s="76">
        <v>51349</v>
      </c>
      <c r="F821" s="77">
        <v>1394046.7557999999</v>
      </c>
    </row>
    <row r="822" spans="1:6" s="24" customFormat="1" ht="11.25" customHeight="1" x14ac:dyDescent="0.2">
      <c r="A822" s="63" t="s">
        <v>734</v>
      </c>
      <c r="B822" s="73">
        <v>1000000</v>
      </c>
      <c r="C822" s="74">
        <v>4</v>
      </c>
      <c r="D822" s="75">
        <v>47150</v>
      </c>
      <c r="E822" s="76">
        <v>47150</v>
      </c>
      <c r="F822" s="77">
        <v>1013352.1598</v>
      </c>
    </row>
    <row r="823" spans="1:6" s="24" customFormat="1" ht="11.25" customHeight="1" x14ac:dyDescent="0.2">
      <c r="A823" s="63" t="s">
        <v>735</v>
      </c>
      <c r="B823" s="73">
        <v>1085000</v>
      </c>
      <c r="C823" s="74">
        <v>5</v>
      </c>
      <c r="D823" s="75">
        <v>44849</v>
      </c>
      <c r="E823" s="76">
        <v>44849</v>
      </c>
      <c r="F823" s="77">
        <v>1121711.3308000001</v>
      </c>
    </row>
    <row r="824" spans="1:6" s="24" customFormat="1" ht="11.25" customHeight="1" x14ac:dyDescent="0.2">
      <c r="A824" s="63" t="s">
        <v>736</v>
      </c>
      <c r="B824" s="73">
        <v>1985000</v>
      </c>
      <c r="C824" s="74">
        <v>4.5</v>
      </c>
      <c r="D824" s="75">
        <v>44743</v>
      </c>
      <c r="E824" s="76">
        <v>44743</v>
      </c>
      <c r="F824" s="77">
        <v>2010783.6172</v>
      </c>
    </row>
    <row r="825" spans="1:6" s="24" customFormat="1" ht="11.25" customHeight="1" x14ac:dyDescent="0.2">
      <c r="A825" s="63" t="s">
        <v>736</v>
      </c>
      <c r="B825" s="73">
        <v>120000</v>
      </c>
      <c r="C825" s="74">
        <v>4.5</v>
      </c>
      <c r="D825" s="75">
        <v>44743</v>
      </c>
      <c r="E825" s="76">
        <v>44743</v>
      </c>
      <c r="F825" s="77">
        <v>121558.7074</v>
      </c>
    </row>
    <row r="826" spans="1:6" s="24" customFormat="1" ht="11.25" customHeight="1" x14ac:dyDescent="0.2">
      <c r="A826" s="63" t="s">
        <v>2263</v>
      </c>
      <c r="B826" s="73">
        <v>1500000</v>
      </c>
      <c r="C826" s="74">
        <v>4</v>
      </c>
      <c r="D826" s="75">
        <v>51471</v>
      </c>
      <c r="E826" s="76">
        <v>51471</v>
      </c>
      <c r="F826" s="77">
        <v>1665375.8674000001</v>
      </c>
    </row>
    <row r="827" spans="1:6" s="24" customFormat="1" ht="11.25" customHeight="1" x14ac:dyDescent="0.2">
      <c r="A827" s="63" t="s">
        <v>737</v>
      </c>
      <c r="B827" s="73">
        <v>1580000</v>
      </c>
      <c r="C827" s="74">
        <v>3</v>
      </c>
      <c r="D827" s="75">
        <v>49249</v>
      </c>
      <c r="E827" s="76">
        <v>49249</v>
      </c>
      <c r="F827" s="77">
        <v>1569714.4092999999</v>
      </c>
    </row>
    <row r="828" spans="1:6" s="24" customFormat="1" ht="11.25" customHeight="1" x14ac:dyDescent="0.2">
      <c r="A828" s="63" t="s">
        <v>738</v>
      </c>
      <c r="B828" s="73">
        <v>1000000</v>
      </c>
      <c r="C828" s="74">
        <v>4</v>
      </c>
      <c r="D828" s="75">
        <v>48122</v>
      </c>
      <c r="E828" s="76">
        <v>48122</v>
      </c>
      <c r="F828" s="77">
        <v>1101617.1680000001</v>
      </c>
    </row>
    <row r="829" spans="1:6" s="24" customFormat="1" ht="11.25" customHeight="1" x14ac:dyDescent="0.2">
      <c r="A829" s="63" t="s">
        <v>738</v>
      </c>
      <c r="B829" s="73">
        <v>1500000</v>
      </c>
      <c r="C829" s="74">
        <v>4</v>
      </c>
      <c r="D829" s="75">
        <v>48853</v>
      </c>
      <c r="E829" s="76">
        <v>48853</v>
      </c>
      <c r="F829" s="77">
        <v>1540199.0523999999</v>
      </c>
    </row>
    <row r="830" spans="1:6" s="24" customFormat="1" ht="11.25" customHeight="1" x14ac:dyDescent="0.2">
      <c r="A830" s="63" t="s">
        <v>739</v>
      </c>
      <c r="B830" s="73">
        <v>3200000</v>
      </c>
      <c r="C830" s="74">
        <v>4</v>
      </c>
      <c r="D830" s="75">
        <v>45170</v>
      </c>
      <c r="E830" s="76">
        <v>45170</v>
      </c>
      <c r="F830" s="77">
        <v>3239900.5123000001</v>
      </c>
    </row>
    <row r="831" spans="1:6" s="24" customFormat="1" ht="11.25" customHeight="1" x14ac:dyDescent="0.2">
      <c r="A831" s="63" t="s">
        <v>2153</v>
      </c>
      <c r="B831" s="73">
        <v>1130000</v>
      </c>
      <c r="C831" s="74">
        <v>3</v>
      </c>
      <c r="D831" s="75">
        <v>50451</v>
      </c>
      <c r="E831" s="76">
        <v>50451</v>
      </c>
      <c r="F831" s="77">
        <v>1137947.1057</v>
      </c>
    </row>
    <row r="832" spans="1:6" s="24" customFormat="1" ht="11.25" customHeight="1" x14ac:dyDescent="0.2">
      <c r="A832" s="63" t="s">
        <v>740</v>
      </c>
      <c r="B832" s="73">
        <v>2000000</v>
      </c>
      <c r="C832" s="74">
        <v>4</v>
      </c>
      <c r="D832" s="75">
        <v>47178</v>
      </c>
      <c r="E832" s="76">
        <v>47178</v>
      </c>
      <c r="F832" s="77">
        <v>2052128.5493000001</v>
      </c>
    </row>
    <row r="833" spans="1:6" s="24" customFormat="1" ht="11.25" customHeight="1" x14ac:dyDescent="0.2">
      <c r="A833" s="63" t="s">
        <v>741</v>
      </c>
      <c r="B833" s="73">
        <v>4635000</v>
      </c>
      <c r="C833" s="74">
        <v>4</v>
      </c>
      <c r="D833" s="75">
        <v>44805</v>
      </c>
      <c r="E833" s="76">
        <v>44805</v>
      </c>
      <c r="F833" s="77">
        <v>4671944.8284999998</v>
      </c>
    </row>
    <row r="834" spans="1:6" s="24" customFormat="1" ht="11.25" customHeight="1" x14ac:dyDescent="0.2">
      <c r="A834" s="63" t="s">
        <v>741</v>
      </c>
      <c r="B834" s="73">
        <v>3060000</v>
      </c>
      <c r="C834" s="74">
        <v>4</v>
      </c>
      <c r="D834" s="75">
        <v>45901</v>
      </c>
      <c r="E834" s="76">
        <v>45901</v>
      </c>
      <c r="F834" s="77">
        <v>3133030.4608</v>
      </c>
    </row>
    <row r="835" spans="1:6" s="24" customFormat="1" ht="11.25" customHeight="1" x14ac:dyDescent="0.2">
      <c r="A835" s="63" t="s">
        <v>742</v>
      </c>
      <c r="B835" s="73">
        <v>1890000</v>
      </c>
      <c r="C835" s="74">
        <v>4.93</v>
      </c>
      <c r="D835" s="75">
        <v>44652</v>
      </c>
      <c r="E835" s="76">
        <v>44652</v>
      </c>
      <c r="F835" s="77">
        <v>1893178.7058999999</v>
      </c>
    </row>
    <row r="836" spans="1:6" s="24" customFormat="1" ht="11.25" customHeight="1" x14ac:dyDescent="0.2">
      <c r="A836" s="63" t="s">
        <v>743</v>
      </c>
      <c r="B836" s="73">
        <v>1610000</v>
      </c>
      <c r="C836" s="74">
        <v>3.25</v>
      </c>
      <c r="D836" s="75">
        <v>47150</v>
      </c>
      <c r="E836" s="76">
        <v>47150</v>
      </c>
      <c r="F836" s="77">
        <v>1595946.2102000001</v>
      </c>
    </row>
    <row r="837" spans="1:6" s="24" customFormat="1" ht="11.25" customHeight="1" x14ac:dyDescent="0.2">
      <c r="A837" s="63" t="s">
        <v>743</v>
      </c>
      <c r="B837" s="73">
        <v>1885000</v>
      </c>
      <c r="C837" s="74">
        <v>3.5</v>
      </c>
      <c r="D837" s="75">
        <v>48245</v>
      </c>
      <c r="E837" s="76">
        <v>48245</v>
      </c>
      <c r="F837" s="77">
        <v>1865258.9402999999</v>
      </c>
    </row>
    <row r="838" spans="1:6" s="24" customFormat="1" ht="11.25" customHeight="1" x14ac:dyDescent="0.2">
      <c r="A838" s="63" t="s">
        <v>744</v>
      </c>
      <c r="B838" s="73">
        <v>1000000</v>
      </c>
      <c r="C838" s="74">
        <v>4</v>
      </c>
      <c r="D838" s="75">
        <v>44727</v>
      </c>
      <c r="E838" s="76">
        <v>44727</v>
      </c>
      <c r="F838" s="77">
        <v>1012470.1579</v>
      </c>
    </row>
    <row r="839" spans="1:6" s="24" customFormat="1" ht="11.25" customHeight="1" x14ac:dyDescent="0.2">
      <c r="A839" s="63" t="s">
        <v>746</v>
      </c>
      <c r="B839" s="73">
        <v>1480000</v>
      </c>
      <c r="C839" s="74">
        <v>3</v>
      </c>
      <c r="D839" s="75">
        <v>46966</v>
      </c>
      <c r="E839" s="76">
        <v>46966</v>
      </c>
      <c r="F839" s="77">
        <v>1455804.9238</v>
      </c>
    </row>
    <row r="840" spans="1:6" s="24" customFormat="1" ht="11.25" customHeight="1" x14ac:dyDescent="0.2">
      <c r="A840" s="63" t="s">
        <v>747</v>
      </c>
      <c r="B840" s="73">
        <v>1420000</v>
      </c>
      <c r="C840" s="74">
        <v>3.25</v>
      </c>
      <c r="D840" s="75">
        <v>47088</v>
      </c>
      <c r="E840" s="76">
        <v>47088</v>
      </c>
      <c r="F840" s="77">
        <v>1403547.4583999999</v>
      </c>
    </row>
    <row r="841" spans="1:6" s="24" customFormat="1" ht="11.25" customHeight="1" x14ac:dyDescent="0.2">
      <c r="A841" s="63" t="s">
        <v>747</v>
      </c>
      <c r="B841" s="73">
        <v>1545000</v>
      </c>
      <c r="C841" s="74">
        <v>3.375</v>
      </c>
      <c r="D841" s="75">
        <v>47818</v>
      </c>
      <c r="E841" s="76">
        <v>47818</v>
      </c>
      <c r="F841" s="77">
        <v>1525617.9328999999</v>
      </c>
    </row>
    <row r="842" spans="1:6" s="24" customFormat="1" ht="11.25" customHeight="1" x14ac:dyDescent="0.2">
      <c r="A842" s="63" t="s">
        <v>2220</v>
      </c>
      <c r="B842" s="73">
        <v>1100000</v>
      </c>
      <c r="C842" s="74">
        <v>3</v>
      </c>
      <c r="D842" s="75">
        <v>50375</v>
      </c>
      <c r="E842" s="76">
        <v>50375</v>
      </c>
      <c r="F842" s="77">
        <v>1100000</v>
      </c>
    </row>
    <row r="843" spans="1:6" s="24" customFormat="1" ht="11.25" customHeight="1" x14ac:dyDescent="0.2">
      <c r="A843" s="63" t="s">
        <v>748</v>
      </c>
      <c r="B843" s="73">
        <v>845000</v>
      </c>
      <c r="C843" s="74">
        <v>5</v>
      </c>
      <c r="D843" s="75">
        <v>44713</v>
      </c>
      <c r="E843" s="76">
        <v>44713</v>
      </c>
      <c r="F843" s="77">
        <v>861345.18550000002</v>
      </c>
    </row>
    <row r="844" spans="1:6" s="24" customFormat="1" ht="11.25" customHeight="1" x14ac:dyDescent="0.2">
      <c r="A844" s="63" t="s">
        <v>749</v>
      </c>
      <c r="B844" s="73">
        <v>1205000</v>
      </c>
      <c r="C844" s="74">
        <v>4</v>
      </c>
      <c r="D844" s="75">
        <v>49279</v>
      </c>
      <c r="E844" s="76">
        <v>49279</v>
      </c>
      <c r="F844" s="77">
        <v>1232558.4602000001</v>
      </c>
    </row>
    <row r="845" spans="1:6" s="24" customFormat="1" ht="11.25" customHeight="1" x14ac:dyDescent="0.2">
      <c r="A845" s="63" t="s">
        <v>750</v>
      </c>
      <c r="B845" s="73">
        <v>500000</v>
      </c>
      <c r="C845" s="74">
        <v>4</v>
      </c>
      <c r="D845" s="75">
        <v>49644</v>
      </c>
      <c r="E845" s="76">
        <v>49644</v>
      </c>
      <c r="F845" s="77">
        <v>526684.33440000005</v>
      </c>
    </row>
    <row r="846" spans="1:6" s="24" customFormat="1" ht="11.25" customHeight="1" x14ac:dyDescent="0.2">
      <c r="A846" s="63" t="s">
        <v>751</v>
      </c>
      <c r="B846" s="73">
        <v>2000000</v>
      </c>
      <c r="C846" s="74">
        <v>4</v>
      </c>
      <c r="D846" s="75">
        <v>49644</v>
      </c>
      <c r="E846" s="76">
        <v>49644</v>
      </c>
      <c r="F846" s="77">
        <v>2070868.3328</v>
      </c>
    </row>
    <row r="847" spans="1:6" s="24" customFormat="1" ht="11.25" customHeight="1" x14ac:dyDescent="0.2">
      <c r="A847" s="63" t="s">
        <v>752</v>
      </c>
      <c r="B847" s="73">
        <v>3000000</v>
      </c>
      <c r="C847" s="74">
        <v>5</v>
      </c>
      <c r="D847" s="75">
        <v>45153</v>
      </c>
      <c r="E847" s="76">
        <v>45153</v>
      </c>
      <c r="F847" s="77">
        <v>3103723.0419999999</v>
      </c>
    </row>
    <row r="848" spans="1:6" s="24" customFormat="1" ht="11.25" customHeight="1" x14ac:dyDescent="0.2">
      <c r="A848" s="63" t="s">
        <v>753</v>
      </c>
      <c r="B848" s="73">
        <v>1130000</v>
      </c>
      <c r="C848" s="74">
        <v>5</v>
      </c>
      <c r="D848" s="75">
        <v>44927</v>
      </c>
      <c r="E848" s="76">
        <v>44927</v>
      </c>
      <c r="F848" s="77">
        <v>1177309.1913999999</v>
      </c>
    </row>
    <row r="849" spans="1:6" s="24" customFormat="1" ht="11.25" customHeight="1" x14ac:dyDescent="0.2">
      <c r="A849" s="63" t="s">
        <v>2402</v>
      </c>
      <c r="B849" s="73">
        <v>845000</v>
      </c>
      <c r="C849" s="74">
        <v>3</v>
      </c>
      <c r="D849" s="75">
        <v>49583</v>
      </c>
      <c r="E849" s="76">
        <v>49583</v>
      </c>
      <c r="F849" s="77">
        <v>862936.81370000006</v>
      </c>
    </row>
    <row r="850" spans="1:6" s="24" customFormat="1" ht="11.25" customHeight="1" x14ac:dyDescent="0.2">
      <c r="A850" s="63" t="s">
        <v>754</v>
      </c>
      <c r="B850" s="73">
        <v>1135000</v>
      </c>
      <c r="C850" s="74">
        <v>5</v>
      </c>
      <c r="D850" s="75">
        <v>46874</v>
      </c>
      <c r="E850" s="76">
        <v>46874</v>
      </c>
      <c r="F850" s="77">
        <v>1195602.2307</v>
      </c>
    </row>
    <row r="851" spans="1:6" s="24" customFormat="1" ht="11.25" customHeight="1" x14ac:dyDescent="0.2">
      <c r="A851" s="63" t="s">
        <v>755</v>
      </c>
      <c r="B851" s="73">
        <v>2080000</v>
      </c>
      <c r="C851" s="74">
        <v>4</v>
      </c>
      <c r="D851" s="75">
        <v>46054</v>
      </c>
      <c r="E851" s="76">
        <v>46054</v>
      </c>
      <c r="F851" s="77">
        <v>2084776.1173</v>
      </c>
    </row>
    <row r="852" spans="1:6" s="24" customFormat="1" ht="11.25" customHeight="1" x14ac:dyDescent="0.2">
      <c r="A852" s="63" t="s">
        <v>756</v>
      </c>
      <c r="B852" s="73">
        <v>2000000</v>
      </c>
      <c r="C852" s="74">
        <v>3.5</v>
      </c>
      <c r="D852" s="75">
        <v>46419</v>
      </c>
      <c r="E852" s="76">
        <v>46419</v>
      </c>
      <c r="F852" s="77">
        <v>2017283.1126999999</v>
      </c>
    </row>
    <row r="853" spans="1:6" s="24" customFormat="1" ht="11.25" customHeight="1" x14ac:dyDescent="0.2">
      <c r="A853" s="63" t="s">
        <v>756</v>
      </c>
      <c r="B853" s="73">
        <v>10385000</v>
      </c>
      <c r="C853" s="74">
        <v>3.5</v>
      </c>
      <c r="D853" s="75">
        <v>48245</v>
      </c>
      <c r="E853" s="76">
        <v>48245</v>
      </c>
      <c r="F853" s="77">
        <v>10651988.2599</v>
      </c>
    </row>
    <row r="854" spans="1:6" s="24" customFormat="1" ht="11.25" customHeight="1" x14ac:dyDescent="0.2">
      <c r="A854" s="63" t="s">
        <v>757</v>
      </c>
      <c r="B854" s="73">
        <v>1015000</v>
      </c>
      <c r="C854" s="74">
        <v>3</v>
      </c>
      <c r="D854" s="75">
        <v>49249</v>
      </c>
      <c r="E854" s="76">
        <v>49249</v>
      </c>
      <c r="F854" s="77">
        <v>1004021.7343</v>
      </c>
    </row>
    <row r="855" spans="1:6" s="24" customFormat="1" ht="11.25" customHeight="1" x14ac:dyDescent="0.2">
      <c r="A855" s="63" t="s">
        <v>758</v>
      </c>
      <c r="B855" s="73">
        <v>1475000</v>
      </c>
      <c r="C855" s="74">
        <v>2.5</v>
      </c>
      <c r="D855" s="75">
        <v>45170</v>
      </c>
      <c r="E855" s="76">
        <v>45170</v>
      </c>
      <c r="F855" s="77">
        <v>1482212.166</v>
      </c>
    </row>
    <row r="856" spans="1:6" s="24" customFormat="1" ht="11.25" customHeight="1" x14ac:dyDescent="0.2">
      <c r="A856" s="63" t="s">
        <v>759</v>
      </c>
      <c r="B856" s="73">
        <v>635000</v>
      </c>
      <c r="C856" s="74">
        <v>4</v>
      </c>
      <c r="D856" s="75">
        <v>46784</v>
      </c>
      <c r="E856" s="76">
        <v>46784</v>
      </c>
      <c r="F856" s="77">
        <v>650054.44050000003</v>
      </c>
    </row>
    <row r="857" spans="1:6" s="24" customFormat="1" ht="11.25" customHeight="1" x14ac:dyDescent="0.2">
      <c r="A857" s="63" t="s">
        <v>759</v>
      </c>
      <c r="B857" s="73">
        <v>2470000</v>
      </c>
      <c r="C857" s="74">
        <v>4</v>
      </c>
      <c r="D857" s="75">
        <v>46784</v>
      </c>
      <c r="E857" s="76">
        <v>46784</v>
      </c>
      <c r="F857" s="77">
        <v>2528558.2182999998</v>
      </c>
    </row>
    <row r="858" spans="1:6" s="24" customFormat="1" ht="11.25" customHeight="1" x14ac:dyDescent="0.2">
      <c r="A858" s="63" t="s">
        <v>760</v>
      </c>
      <c r="B858" s="73">
        <v>635000</v>
      </c>
      <c r="C858" s="74">
        <v>5</v>
      </c>
      <c r="D858" s="75">
        <v>44682</v>
      </c>
      <c r="E858" s="76">
        <v>44682</v>
      </c>
      <c r="F858" s="77">
        <v>649343.14580000006</v>
      </c>
    </row>
    <row r="859" spans="1:6" s="24" customFormat="1" ht="11.25" customHeight="1" x14ac:dyDescent="0.2">
      <c r="A859" s="63" t="s">
        <v>760</v>
      </c>
      <c r="B859" s="73">
        <v>630000</v>
      </c>
      <c r="C859" s="74">
        <v>5</v>
      </c>
      <c r="D859" s="75">
        <v>45047</v>
      </c>
      <c r="E859" s="76">
        <v>45047</v>
      </c>
      <c r="F859" s="77">
        <v>658868.14300000004</v>
      </c>
    </row>
    <row r="860" spans="1:6" s="24" customFormat="1" ht="11.25" customHeight="1" x14ac:dyDescent="0.2">
      <c r="A860" s="63" t="s">
        <v>761</v>
      </c>
      <c r="B860" s="73">
        <v>1500000</v>
      </c>
      <c r="C860" s="74">
        <v>4</v>
      </c>
      <c r="D860" s="75">
        <v>44531</v>
      </c>
      <c r="E860" s="76">
        <v>44531</v>
      </c>
      <c r="F860" s="77">
        <v>1505992.8644999999</v>
      </c>
    </row>
    <row r="861" spans="1:6" s="24" customFormat="1" ht="11.25" customHeight="1" x14ac:dyDescent="0.2">
      <c r="A861" s="63" t="s">
        <v>762</v>
      </c>
      <c r="B861" s="73">
        <v>1940000</v>
      </c>
      <c r="C861" s="74">
        <v>4</v>
      </c>
      <c r="D861" s="75">
        <v>45703</v>
      </c>
      <c r="E861" s="76">
        <v>45703</v>
      </c>
      <c r="F861" s="77">
        <v>1963741.9127</v>
      </c>
    </row>
    <row r="862" spans="1:6" s="24" customFormat="1" ht="11.25" customHeight="1" x14ac:dyDescent="0.2">
      <c r="A862" s="63" t="s">
        <v>762</v>
      </c>
      <c r="B862" s="73">
        <v>1000000</v>
      </c>
      <c r="C862" s="74">
        <v>5</v>
      </c>
      <c r="D862" s="75">
        <v>44788</v>
      </c>
      <c r="E862" s="76">
        <v>44788</v>
      </c>
      <c r="F862" s="77">
        <v>1024736.8916</v>
      </c>
    </row>
    <row r="863" spans="1:6" s="24" customFormat="1" ht="11.25" customHeight="1" x14ac:dyDescent="0.2">
      <c r="A863" s="63" t="s">
        <v>762</v>
      </c>
      <c r="B863" s="73">
        <v>1000000</v>
      </c>
      <c r="C863" s="74">
        <v>4</v>
      </c>
      <c r="D863" s="75">
        <v>49902</v>
      </c>
      <c r="E863" s="76">
        <v>49902</v>
      </c>
      <c r="F863" s="77">
        <v>1044755.9125</v>
      </c>
    </row>
    <row r="864" spans="1:6" s="24" customFormat="1" ht="11.25" customHeight="1" x14ac:dyDescent="0.2">
      <c r="A864" s="63" t="s">
        <v>763</v>
      </c>
      <c r="B864" s="73">
        <v>1740000</v>
      </c>
      <c r="C864" s="74">
        <v>3.75</v>
      </c>
      <c r="D864" s="75">
        <v>49461</v>
      </c>
      <c r="E864" s="76">
        <v>49461</v>
      </c>
      <c r="F864" s="77">
        <v>1733095.3377</v>
      </c>
    </row>
    <row r="865" spans="1:6" s="24" customFormat="1" ht="11.25" customHeight="1" x14ac:dyDescent="0.2">
      <c r="A865" s="63" t="s">
        <v>764</v>
      </c>
      <c r="B865" s="73">
        <v>1500000</v>
      </c>
      <c r="C865" s="74">
        <v>3</v>
      </c>
      <c r="D865" s="75">
        <v>47088</v>
      </c>
      <c r="E865" s="76">
        <v>47088</v>
      </c>
      <c r="F865" s="77">
        <v>1500000</v>
      </c>
    </row>
    <row r="866" spans="1:6" s="24" customFormat="1" ht="11.25" customHeight="1" x14ac:dyDescent="0.2">
      <c r="A866" s="63" t="s">
        <v>765</v>
      </c>
      <c r="B866" s="73">
        <v>965000</v>
      </c>
      <c r="C866" s="74">
        <v>4</v>
      </c>
      <c r="D866" s="75">
        <v>44531</v>
      </c>
      <c r="E866" s="76">
        <v>44531</v>
      </c>
      <c r="F866" s="77">
        <v>971660.43810000003</v>
      </c>
    </row>
    <row r="867" spans="1:6" s="24" customFormat="1" ht="11.25" customHeight="1" x14ac:dyDescent="0.2">
      <c r="A867" s="63" t="s">
        <v>765</v>
      </c>
      <c r="B867" s="73">
        <v>1315000</v>
      </c>
      <c r="C867" s="74">
        <v>3.55</v>
      </c>
      <c r="D867" s="75">
        <v>49279</v>
      </c>
      <c r="E867" s="76">
        <v>49279</v>
      </c>
      <c r="F867" s="77">
        <v>1315000</v>
      </c>
    </row>
    <row r="868" spans="1:6" s="24" customFormat="1" ht="11.25" customHeight="1" x14ac:dyDescent="0.2">
      <c r="A868" s="63" t="s">
        <v>766</v>
      </c>
      <c r="B868" s="73">
        <v>1015000</v>
      </c>
      <c r="C868" s="74">
        <v>3.25</v>
      </c>
      <c r="D868" s="75">
        <v>44986</v>
      </c>
      <c r="E868" s="76">
        <v>44986</v>
      </c>
      <c r="F868" s="77">
        <v>1014996.2371</v>
      </c>
    </row>
    <row r="869" spans="1:6" s="24" customFormat="1" ht="11.25" customHeight="1" x14ac:dyDescent="0.2">
      <c r="A869" s="63" t="s">
        <v>767</v>
      </c>
      <c r="B869" s="73">
        <v>4335000</v>
      </c>
      <c r="C869" s="74">
        <v>4</v>
      </c>
      <c r="D869" s="75">
        <v>50072</v>
      </c>
      <c r="E869" s="76">
        <v>50072</v>
      </c>
      <c r="F869" s="77">
        <v>4428007.8240999999</v>
      </c>
    </row>
    <row r="870" spans="1:6" s="24" customFormat="1" ht="11.25" customHeight="1" x14ac:dyDescent="0.2">
      <c r="A870" s="63" t="s">
        <v>767</v>
      </c>
      <c r="B870" s="73">
        <v>1930000</v>
      </c>
      <c r="C870" s="74">
        <v>4</v>
      </c>
      <c r="D870" s="75">
        <v>49341</v>
      </c>
      <c r="E870" s="76">
        <v>49341</v>
      </c>
      <c r="F870" s="77">
        <v>1946951.0416999999</v>
      </c>
    </row>
    <row r="871" spans="1:6" s="24" customFormat="1" ht="11.25" customHeight="1" x14ac:dyDescent="0.2">
      <c r="A871" s="63" t="s">
        <v>2403</v>
      </c>
      <c r="B871" s="73">
        <v>820000</v>
      </c>
      <c r="C871" s="74">
        <v>3</v>
      </c>
      <c r="D871" s="75">
        <v>50679</v>
      </c>
      <c r="E871" s="76">
        <v>50679</v>
      </c>
      <c r="F871" s="77">
        <v>821917.67839999998</v>
      </c>
    </row>
    <row r="872" spans="1:6" s="24" customFormat="1" ht="11.25" customHeight="1" x14ac:dyDescent="0.2">
      <c r="A872" s="63" t="s">
        <v>768</v>
      </c>
      <c r="B872" s="73">
        <v>1750000</v>
      </c>
      <c r="C872" s="74">
        <v>4</v>
      </c>
      <c r="D872" s="75">
        <v>49341</v>
      </c>
      <c r="E872" s="76">
        <v>49341</v>
      </c>
      <c r="F872" s="77">
        <v>1802878.3716</v>
      </c>
    </row>
    <row r="873" spans="1:6" s="24" customFormat="1" ht="11.25" customHeight="1" x14ac:dyDescent="0.2">
      <c r="A873" s="63" t="s">
        <v>769</v>
      </c>
      <c r="B873" s="73">
        <v>1000000</v>
      </c>
      <c r="C873" s="74">
        <v>3.3</v>
      </c>
      <c r="D873" s="75">
        <v>50072</v>
      </c>
      <c r="E873" s="76">
        <v>50072</v>
      </c>
      <c r="F873" s="77">
        <v>1000000</v>
      </c>
    </row>
    <row r="874" spans="1:6" s="24" customFormat="1" ht="11.25" customHeight="1" x14ac:dyDescent="0.2">
      <c r="A874" s="63" t="s">
        <v>1965</v>
      </c>
      <c r="B874" s="73">
        <v>1265000</v>
      </c>
      <c r="C874" s="74">
        <v>5</v>
      </c>
      <c r="D874" s="75">
        <v>48990</v>
      </c>
      <c r="E874" s="76">
        <v>48990</v>
      </c>
      <c r="F874" s="77">
        <v>1369210.6728000001</v>
      </c>
    </row>
    <row r="875" spans="1:6" s="24" customFormat="1" ht="11.25" customHeight="1" x14ac:dyDescent="0.2">
      <c r="A875" s="63" t="s">
        <v>770</v>
      </c>
      <c r="B875" s="73">
        <v>3000000</v>
      </c>
      <c r="C875" s="74">
        <v>4</v>
      </c>
      <c r="D875" s="75">
        <v>44652</v>
      </c>
      <c r="E875" s="76">
        <v>44652</v>
      </c>
      <c r="F875" s="77">
        <v>3039308.2957000001</v>
      </c>
    </row>
    <row r="876" spans="1:6" s="24" customFormat="1" ht="11.25" customHeight="1" x14ac:dyDescent="0.2">
      <c r="A876" s="63" t="s">
        <v>771</v>
      </c>
      <c r="B876" s="73">
        <v>3000000</v>
      </c>
      <c r="C876" s="74">
        <v>3</v>
      </c>
      <c r="D876" s="75">
        <v>47150</v>
      </c>
      <c r="E876" s="76">
        <v>47150</v>
      </c>
      <c r="F876" s="77">
        <v>2964940.9287</v>
      </c>
    </row>
    <row r="877" spans="1:6" s="24" customFormat="1" ht="11.25" customHeight="1" x14ac:dyDescent="0.2">
      <c r="A877" s="63" t="s">
        <v>772</v>
      </c>
      <c r="B877" s="73">
        <v>1000000</v>
      </c>
      <c r="C877" s="74">
        <v>4</v>
      </c>
      <c r="D877" s="75">
        <v>49888</v>
      </c>
      <c r="E877" s="76">
        <v>49888</v>
      </c>
      <c r="F877" s="77">
        <v>1052927.7914</v>
      </c>
    </row>
    <row r="878" spans="1:6" s="24" customFormat="1" ht="11.25" customHeight="1" x14ac:dyDescent="0.2">
      <c r="A878" s="63" t="s">
        <v>773</v>
      </c>
      <c r="B878" s="73">
        <v>500000</v>
      </c>
      <c r="C878" s="74">
        <v>5</v>
      </c>
      <c r="D878" s="75">
        <v>44910</v>
      </c>
      <c r="E878" s="76">
        <v>44910</v>
      </c>
      <c r="F878" s="77">
        <v>518641.86709999997</v>
      </c>
    </row>
    <row r="879" spans="1:6" s="24" customFormat="1" ht="11.25" customHeight="1" x14ac:dyDescent="0.2">
      <c r="A879" s="63" t="s">
        <v>774</v>
      </c>
      <c r="B879" s="73">
        <v>2755000</v>
      </c>
      <c r="C879" s="74">
        <v>5</v>
      </c>
      <c r="D879" s="75">
        <v>45261</v>
      </c>
      <c r="E879" s="76">
        <v>45261</v>
      </c>
      <c r="F879" s="77">
        <v>2864882.3571000001</v>
      </c>
    </row>
    <row r="880" spans="1:6" s="24" customFormat="1" ht="11.25" customHeight="1" x14ac:dyDescent="0.2">
      <c r="A880" s="63" t="s">
        <v>775</v>
      </c>
      <c r="B880" s="73">
        <v>1000000</v>
      </c>
      <c r="C880" s="74">
        <v>4</v>
      </c>
      <c r="D880" s="75">
        <v>49279</v>
      </c>
      <c r="E880" s="76">
        <v>49279</v>
      </c>
      <c r="F880" s="77">
        <v>1031922.6642999999</v>
      </c>
    </row>
    <row r="881" spans="1:6" s="24" customFormat="1" ht="11.25" customHeight="1" x14ac:dyDescent="0.2">
      <c r="A881" s="63" t="s">
        <v>776</v>
      </c>
      <c r="B881" s="73">
        <v>1035000</v>
      </c>
      <c r="C881" s="74">
        <v>4</v>
      </c>
      <c r="D881" s="75">
        <v>46661</v>
      </c>
      <c r="E881" s="76">
        <v>46661</v>
      </c>
      <c r="F881" s="77">
        <v>1066242.142</v>
      </c>
    </row>
    <row r="882" spans="1:6" s="24" customFormat="1" ht="11.25" customHeight="1" x14ac:dyDescent="0.2">
      <c r="A882" s="63" t="s">
        <v>776</v>
      </c>
      <c r="B882" s="73">
        <v>1080000</v>
      </c>
      <c r="C882" s="74">
        <v>4</v>
      </c>
      <c r="D882" s="75">
        <v>47027</v>
      </c>
      <c r="E882" s="76">
        <v>47027</v>
      </c>
      <c r="F882" s="77">
        <v>1107882.6070000001</v>
      </c>
    </row>
    <row r="883" spans="1:6" s="24" customFormat="1" ht="11.25" customHeight="1" x14ac:dyDescent="0.2">
      <c r="A883" s="63" t="s">
        <v>777</v>
      </c>
      <c r="B883" s="73">
        <v>2105000</v>
      </c>
      <c r="C883" s="74">
        <v>3</v>
      </c>
      <c r="D883" s="75">
        <v>48183</v>
      </c>
      <c r="E883" s="76">
        <v>48183</v>
      </c>
      <c r="F883" s="77">
        <v>2019206.4779000001</v>
      </c>
    </row>
    <row r="884" spans="1:6" s="24" customFormat="1" ht="11.25" customHeight="1" x14ac:dyDescent="0.2">
      <c r="A884" s="63" t="s">
        <v>778</v>
      </c>
      <c r="B884" s="73">
        <v>5000000</v>
      </c>
      <c r="C884" s="74">
        <v>4</v>
      </c>
      <c r="D884" s="75">
        <v>49369</v>
      </c>
      <c r="E884" s="76">
        <v>49369</v>
      </c>
      <c r="F884" s="77">
        <v>5113093.9950000001</v>
      </c>
    </row>
    <row r="885" spans="1:6" s="24" customFormat="1" ht="11.25" customHeight="1" x14ac:dyDescent="0.2">
      <c r="A885" s="63" t="s">
        <v>779</v>
      </c>
      <c r="B885" s="73">
        <v>2140000</v>
      </c>
      <c r="C885" s="74">
        <v>5</v>
      </c>
      <c r="D885" s="75">
        <v>47727</v>
      </c>
      <c r="E885" s="76">
        <v>47727</v>
      </c>
      <c r="F885" s="77">
        <v>2312559.5961000002</v>
      </c>
    </row>
    <row r="886" spans="1:6" s="24" customFormat="1" ht="11.25" customHeight="1" x14ac:dyDescent="0.2">
      <c r="A886" s="63" t="s">
        <v>780</v>
      </c>
      <c r="B886" s="73">
        <v>1730000</v>
      </c>
      <c r="C886" s="74">
        <v>4</v>
      </c>
      <c r="D886" s="75">
        <v>50086</v>
      </c>
      <c r="E886" s="76">
        <v>50086</v>
      </c>
      <c r="F886" s="77">
        <v>1792839.5011</v>
      </c>
    </row>
    <row r="887" spans="1:6" s="24" customFormat="1" ht="11.25" customHeight="1" x14ac:dyDescent="0.2">
      <c r="A887" s="63" t="s">
        <v>781</v>
      </c>
      <c r="B887" s="73">
        <v>4650000</v>
      </c>
      <c r="C887" s="74">
        <v>3</v>
      </c>
      <c r="D887" s="75">
        <v>48670</v>
      </c>
      <c r="E887" s="76">
        <v>48670</v>
      </c>
      <c r="F887" s="77">
        <v>4650000</v>
      </c>
    </row>
    <row r="888" spans="1:6" s="24" customFormat="1" ht="11.25" customHeight="1" x14ac:dyDescent="0.2">
      <c r="A888" s="63" t="s">
        <v>782</v>
      </c>
      <c r="B888" s="73">
        <v>3710000</v>
      </c>
      <c r="C888" s="74">
        <v>4</v>
      </c>
      <c r="D888" s="75">
        <v>47088</v>
      </c>
      <c r="E888" s="76">
        <v>47088</v>
      </c>
      <c r="F888" s="77">
        <v>3801947.6956000002</v>
      </c>
    </row>
    <row r="889" spans="1:6" s="24" customFormat="1" ht="11.25" customHeight="1" x14ac:dyDescent="0.2">
      <c r="A889" s="63" t="s">
        <v>783</v>
      </c>
      <c r="B889" s="73">
        <v>400000</v>
      </c>
      <c r="C889" s="74">
        <v>3.25</v>
      </c>
      <c r="D889" s="75">
        <v>46113</v>
      </c>
      <c r="E889" s="76">
        <v>46113</v>
      </c>
      <c r="F889" s="77">
        <v>394923.06140000001</v>
      </c>
    </row>
    <row r="890" spans="1:6" s="24" customFormat="1" ht="11.25" customHeight="1" x14ac:dyDescent="0.2">
      <c r="A890" s="63" t="s">
        <v>784</v>
      </c>
      <c r="B890" s="73">
        <v>1300000</v>
      </c>
      <c r="C890" s="74">
        <v>5</v>
      </c>
      <c r="D890" s="75">
        <v>46997</v>
      </c>
      <c r="E890" s="76">
        <v>46997</v>
      </c>
      <c r="F890" s="77">
        <v>1372762.6298</v>
      </c>
    </row>
    <row r="891" spans="1:6" s="24" customFormat="1" ht="11.25" customHeight="1" x14ac:dyDescent="0.2">
      <c r="A891" s="63" t="s">
        <v>2705</v>
      </c>
      <c r="B891" s="73">
        <v>1210000</v>
      </c>
      <c r="C891" s="74">
        <v>2</v>
      </c>
      <c r="D891" s="75">
        <v>50041</v>
      </c>
      <c r="E891" s="76">
        <v>50041</v>
      </c>
      <c r="F891" s="77">
        <v>1176775.1802999999</v>
      </c>
    </row>
    <row r="892" spans="1:6" s="24" customFormat="1" ht="11.25" customHeight="1" x14ac:dyDescent="0.2">
      <c r="A892" s="63" t="s">
        <v>2705</v>
      </c>
      <c r="B892" s="73">
        <v>1000000</v>
      </c>
      <c r="C892" s="74">
        <v>2.125</v>
      </c>
      <c r="D892" s="75">
        <v>50406</v>
      </c>
      <c r="E892" s="76">
        <v>50406</v>
      </c>
      <c r="F892" s="77">
        <v>982815.30330000003</v>
      </c>
    </row>
    <row r="893" spans="1:6" s="24" customFormat="1" ht="11.25" customHeight="1" x14ac:dyDescent="0.2">
      <c r="A893" s="63" t="s">
        <v>1906</v>
      </c>
      <c r="B893" s="73">
        <v>2685000</v>
      </c>
      <c r="C893" s="74">
        <v>4</v>
      </c>
      <c r="D893" s="75">
        <v>48183</v>
      </c>
      <c r="E893" s="76">
        <v>48183</v>
      </c>
      <c r="F893" s="77">
        <v>2685000</v>
      </c>
    </row>
    <row r="894" spans="1:6" s="24" customFormat="1" ht="11.25" customHeight="1" x14ac:dyDescent="0.2">
      <c r="A894" s="63" t="s">
        <v>1906</v>
      </c>
      <c r="B894" s="73">
        <v>1895000</v>
      </c>
      <c r="C894" s="74">
        <v>4</v>
      </c>
      <c r="D894" s="75">
        <v>49644</v>
      </c>
      <c r="E894" s="76">
        <v>49644</v>
      </c>
      <c r="F894" s="77">
        <v>1926360.8992000001</v>
      </c>
    </row>
    <row r="895" spans="1:6" s="24" customFormat="1" ht="11.25" customHeight="1" x14ac:dyDescent="0.2">
      <c r="A895" s="63" t="s">
        <v>785</v>
      </c>
      <c r="B895" s="73">
        <v>1500000</v>
      </c>
      <c r="C895" s="74">
        <v>3.5</v>
      </c>
      <c r="D895" s="75">
        <v>47300</v>
      </c>
      <c r="E895" s="76">
        <v>47300</v>
      </c>
      <c r="F895" s="77">
        <v>1507228.2759</v>
      </c>
    </row>
    <row r="896" spans="1:6" s="24" customFormat="1" ht="11.25" customHeight="1" x14ac:dyDescent="0.2">
      <c r="A896" s="63" t="s">
        <v>786</v>
      </c>
      <c r="B896" s="73">
        <v>1675000</v>
      </c>
      <c r="C896" s="74">
        <v>5</v>
      </c>
      <c r="D896" s="75">
        <v>44409</v>
      </c>
      <c r="E896" s="76">
        <v>44409</v>
      </c>
      <c r="F896" s="77">
        <v>1678972.1306</v>
      </c>
    </row>
    <row r="897" spans="1:6" s="24" customFormat="1" ht="11.25" customHeight="1" x14ac:dyDescent="0.2">
      <c r="A897" s="63" t="s">
        <v>255</v>
      </c>
      <c r="B897" s="73">
        <v>5000000</v>
      </c>
      <c r="C897" s="74">
        <v>5</v>
      </c>
      <c r="D897" s="75">
        <v>49888</v>
      </c>
      <c r="E897" s="76">
        <v>49888</v>
      </c>
      <c r="F897" s="77">
        <v>5258708.8773999996</v>
      </c>
    </row>
    <row r="898" spans="1:6" s="24" customFormat="1" ht="11.25" customHeight="1" x14ac:dyDescent="0.2">
      <c r="A898" s="63" t="s">
        <v>255</v>
      </c>
      <c r="B898" s="73">
        <v>1350000</v>
      </c>
      <c r="C898" s="74">
        <v>4</v>
      </c>
      <c r="D898" s="75">
        <v>49888</v>
      </c>
      <c r="E898" s="76">
        <v>49888</v>
      </c>
      <c r="F898" s="77">
        <v>1410836.2028000001</v>
      </c>
    </row>
    <row r="899" spans="1:6" s="24" customFormat="1" ht="11.25" customHeight="1" x14ac:dyDescent="0.2">
      <c r="A899" s="63" t="s">
        <v>255</v>
      </c>
      <c r="B899" s="73">
        <v>10000000</v>
      </c>
      <c r="C899" s="74">
        <v>5</v>
      </c>
      <c r="D899" s="75">
        <v>49949</v>
      </c>
      <c r="E899" s="76">
        <v>49949</v>
      </c>
      <c r="F899" s="77">
        <v>11065799.287799999</v>
      </c>
    </row>
    <row r="900" spans="1:6" s="24" customFormat="1" ht="11.25" customHeight="1" x14ac:dyDescent="0.2">
      <c r="A900" s="63" t="s">
        <v>787</v>
      </c>
      <c r="B900" s="73">
        <v>1000000</v>
      </c>
      <c r="C900" s="74">
        <v>4</v>
      </c>
      <c r="D900" s="75">
        <v>46722</v>
      </c>
      <c r="E900" s="76">
        <v>46722</v>
      </c>
      <c r="F900" s="77">
        <v>1023244.8995000001</v>
      </c>
    </row>
    <row r="901" spans="1:6" s="24" customFormat="1" ht="11.25" customHeight="1" x14ac:dyDescent="0.2">
      <c r="A901" s="63" t="s">
        <v>1569</v>
      </c>
      <c r="B901" s="73">
        <v>2905000</v>
      </c>
      <c r="C901" s="74">
        <v>3</v>
      </c>
      <c r="D901" s="75">
        <v>49644</v>
      </c>
      <c r="E901" s="76">
        <v>49644</v>
      </c>
      <c r="F901" s="77">
        <v>3001497.7100999998</v>
      </c>
    </row>
    <row r="902" spans="1:6" s="24" customFormat="1" ht="11.25" customHeight="1" x14ac:dyDescent="0.2">
      <c r="A902" s="63" t="s">
        <v>788</v>
      </c>
      <c r="B902" s="73">
        <v>1000000</v>
      </c>
      <c r="C902" s="74">
        <v>4</v>
      </c>
      <c r="D902" s="75">
        <v>45488</v>
      </c>
      <c r="E902" s="76">
        <v>45488</v>
      </c>
      <c r="F902" s="77">
        <v>1015383.2778</v>
      </c>
    </row>
    <row r="903" spans="1:6" s="24" customFormat="1" ht="11.25" customHeight="1" x14ac:dyDescent="0.2">
      <c r="A903" s="63" t="s">
        <v>789</v>
      </c>
      <c r="B903" s="73">
        <v>1750000</v>
      </c>
      <c r="C903" s="74">
        <v>4</v>
      </c>
      <c r="D903" s="75">
        <v>47696</v>
      </c>
      <c r="E903" s="76">
        <v>47696</v>
      </c>
      <c r="F903" s="77">
        <v>1792361.2938999999</v>
      </c>
    </row>
    <row r="904" spans="1:6" s="24" customFormat="1" ht="11.25" customHeight="1" x14ac:dyDescent="0.2">
      <c r="A904" s="63" t="s">
        <v>789</v>
      </c>
      <c r="B904" s="73">
        <v>2645000</v>
      </c>
      <c r="C904" s="74">
        <v>3</v>
      </c>
      <c r="D904" s="75">
        <v>48427</v>
      </c>
      <c r="E904" s="76">
        <v>48427</v>
      </c>
      <c r="F904" s="77">
        <v>2645000</v>
      </c>
    </row>
    <row r="905" spans="1:6" s="24" customFormat="1" ht="11.25" customHeight="1" x14ac:dyDescent="0.2">
      <c r="A905" s="63" t="s">
        <v>790</v>
      </c>
      <c r="B905" s="73">
        <v>1025000</v>
      </c>
      <c r="C905" s="74">
        <v>5</v>
      </c>
      <c r="D905" s="75">
        <v>48061</v>
      </c>
      <c r="E905" s="76">
        <v>48061</v>
      </c>
      <c r="F905" s="77">
        <v>1089483.3481000001</v>
      </c>
    </row>
    <row r="906" spans="1:6" s="24" customFormat="1" ht="11.25" customHeight="1" x14ac:dyDescent="0.2">
      <c r="A906" s="63" t="s">
        <v>790</v>
      </c>
      <c r="B906" s="73">
        <v>1105000</v>
      </c>
      <c r="C906" s="74">
        <v>3.5</v>
      </c>
      <c r="D906" s="75">
        <v>48792</v>
      </c>
      <c r="E906" s="76">
        <v>48792</v>
      </c>
      <c r="F906" s="77">
        <v>1098458.851</v>
      </c>
    </row>
    <row r="907" spans="1:6" s="24" customFormat="1" ht="11.25" customHeight="1" x14ac:dyDescent="0.2">
      <c r="A907" s="63" t="s">
        <v>2057</v>
      </c>
      <c r="B907" s="73">
        <v>4355000</v>
      </c>
      <c r="C907" s="74">
        <v>3</v>
      </c>
      <c r="D907" s="75">
        <v>50100</v>
      </c>
      <c r="E907" s="76">
        <v>50100</v>
      </c>
      <c r="F907" s="77">
        <v>4372892.6218999997</v>
      </c>
    </row>
    <row r="908" spans="1:6" s="24" customFormat="1" ht="11.25" customHeight="1" x14ac:dyDescent="0.2">
      <c r="A908" s="63" t="s">
        <v>791</v>
      </c>
      <c r="B908" s="73">
        <v>3205000</v>
      </c>
      <c r="C908" s="74">
        <v>3.6</v>
      </c>
      <c r="D908" s="75">
        <v>48959</v>
      </c>
      <c r="E908" s="76">
        <v>48959</v>
      </c>
      <c r="F908" s="77">
        <v>3205000</v>
      </c>
    </row>
    <row r="909" spans="1:6" s="24" customFormat="1" ht="11.25" customHeight="1" x14ac:dyDescent="0.2">
      <c r="A909" s="63" t="s">
        <v>2706</v>
      </c>
      <c r="B909" s="73">
        <v>500000</v>
      </c>
      <c r="C909" s="74">
        <v>3</v>
      </c>
      <c r="D909" s="75">
        <v>50740</v>
      </c>
      <c r="E909" s="76">
        <v>50740</v>
      </c>
      <c r="F909" s="77">
        <v>519118.5258</v>
      </c>
    </row>
    <row r="910" spans="1:6" s="24" customFormat="1" ht="11.25" customHeight="1" x14ac:dyDescent="0.2">
      <c r="A910" s="63" t="s">
        <v>792</v>
      </c>
      <c r="B910" s="73">
        <v>1000000</v>
      </c>
      <c r="C910" s="74">
        <v>3.125</v>
      </c>
      <c r="D910" s="75">
        <v>47543</v>
      </c>
      <c r="E910" s="76">
        <v>47543</v>
      </c>
      <c r="F910" s="77">
        <v>988364.63359999994</v>
      </c>
    </row>
    <row r="911" spans="1:6" s="24" customFormat="1" ht="11.25" customHeight="1" x14ac:dyDescent="0.2">
      <c r="A911" s="63" t="s">
        <v>793</v>
      </c>
      <c r="B911" s="73">
        <v>1145000</v>
      </c>
      <c r="C911" s="74">
        <v>5</v>
      </c>
      <c r="D911" s="75">
        <v>47178</v>
      </c>
      <c r="E911" s="76">
        <v>47178</v>
      </c>
      <c r="F911" s="77">
        <v>1214135.0521</v>
      </c>
    </row>
    <row r="912" spans="1:6" s="24" customFormat="1" ht="11.25" customHeight="1" x14ac:dyDescent="0.2">
      <c r="A912" s="63" t="s">
        <v>794</v>
      </c>
      <c r="B912" s="73">
        <v>2915000</v>
      </c>
      <c r="C912" s="74">
        <v>3</v>
      </c>
      <c r="D912" s="75">
        <v>47543</v>
      </c>
      <c r="E912" s="76">
        <v>47543</v>
      </c>
      <c r="F912" s="77">
        <v>2882103.6560999998</v>
      </c>
    </row>
    <row r="913" spans="1:6" s="24" customFormat="1" ht="11.25" customHeight="1" x14ac:dyDescent="0.2">
      <c r="A913" s="63" t="s">
        <v>794</v>
      </c>
      <c r="B913" s="73">
        <v>4105000</v>
      </c>
      <c r="C913" s="74">
        <v>3.375</v>
      </c>
      <c r="D913" s="75">
        <v>48639</v>
      </c>
      <c r="E913" s="76">
        <v>48639</v>
      </c>
      <c r="F913" s="77">
        <v>4056285.1411000001</v>
      </c>
    </row>
    <row r="914" spans="1:6" s="24" customFormat="1" ht="11.25" customHeight="1" x14ac:dyDescent="0.2">
      <c r="A914" s="63" t="s">
        <v>795</v>
      </c>
      <c r="B914" s="73">
        <v>2280000</v>
      </c>
      <c r="C914" s="74">
        <v>3.125</v>
      </c>
      <c r="D914" s="75">
        <v>50618</v>
      </c>
      <c r="E914" s="76">
        <v>50618</v>
      </c>
      <c r="F914" s="77">
        <v>2250001.8407999999</v>
      </c>
    </row>
    <row r="915" spans="1:6" s="24" customFormat="1" ht="11.25" customHeight="1" x14ac:dyDescent="0.2">
      <c r="A915" s="63" t="s">
        <v>796</v>
      </c>
      <c r="B915" s="73">
        <v>1705000</v>
      </c>
      <c r="C915" s="74">
        <v>4</v>
      </c>
      <c r="D915" s="75">
        <v>45550</v>
      </c>
      <c r="E915" s="76">
        <v>45550</v>
      </c>
      <c r="F915" s="77">
        <v>1756720.2390000001</v>
      </c>
    </row>
    <row r="916" spans="1:6" s="24" customFormat="1" ht="11.25" customHeight="1" x14ac:dyDescent="0.2">
      <c r="A916" s="63" t="s">
        <v>796</v>
      </c>
      <c r="B916" s="73">
        <v>1000000</v>
      </c>
      <c r="C916" s="74">
        <v>4</v>
      </c>
      <c r="D916" s="75">
        <v>45550</v>
      </c>
      <c r="E916" s="76">
        <v>45550</v>
      </c>
      <c r="F916" s="77">
        <v>1028174.4972</v>
      </c>
    </row>
    <row r="917" spans="1:6" s="24" customFormat="1" ht="11.25" customHeight="1" x14ac:dyDescent="0.2">
      <c r="A917" s="63" t="s">
        <v>797</v>
      </c>
      <c r="B917" s="73">
        <v>1355000</v>
      </c>
      <c r="C917" s="74">
        <v>4</v>
      </c>
      <c r="D917" s="75">
        <v>44593</v>
      </c>
      <c r="E917" s="76">
        <v>44593</v>
      </c>
      <c r="F917" s="77">
        <v>1368797.1194</v>
      </c>
    </row>
    <row r="918" spans="1:6" s="24" customFormat="1" ht="11.25" customHeight="1" x14ac:dyDescent="0.2">
      <c r="A918" s="63" t="s">
        <v>2707</v>
      </c>
      <c r="B918" s="73">
        <v>500000</v>
      </c>
      <c r="C918" s="74">
        <v>4</v>
      </c>
      <c r="D918" s="75">
        <v>51227</v>
      </c>
      <c r="E918" s="76">
        <v>51227</v>
      </c>
      <c r="F918" s="77">
        <v>565378.84310000006</v>
      </c>
    </row>
    <row r="919" spans="1:6" s="24" customFormat="1" ht="11.25" customHeight="1" x14ac:dyDescent="0.2">
      <c r="A919" s="63" t="s">
        <v>2707</v>
      </c>
      <c r="B919" s="73">
        <v>500000</v>
      </c>
      <c r="C919" s="74">
        <v>4</v>
      </c>
      <c r="D919" s="75">
        <v>50861</v>
      </c>
      <c r="E919" s="76">
        <v>50861</v>
      </c>
      <c r="F919" s="77">
        <v>566821.38529999997</v>
      </c>
    </row>
    <row r="920" spans="1:6" s="24" customFormat="1" ht="11.25" customHeight="1" x14ac:dyDescent="0.2">
      <c r="A920" s="63" t="s">
        <v>798</v>
      </c>
      <c r="B920" s="73">
        <v>1000000</v>
      </c>
      <c r="C920" s="74">
        <v>4</v>
      </c>
      <c r="D920" s="75">
        <v>47880</v>
      </c>
      <c r="E920" s="76">
        <v>47880</v>
      </c>
      <c r="F920" s="77">
        <v>1025518.5784999999</v>
      </c>
    </row>
    <row r="921" spans="1:6" s="24" customFormat="1" ht="11.25" customHeight="1" x14ac:dyDescent="0.2">
      <c r="A921" s="63" t="s">
        <v>799</v>
      </c>
      <c r="B921" s="73">
        <v>1545000</v>
      </c>
      <c r="C921" s="74">
        <v>5</v>
      </c>
      <c r="D921" s="75">
        <v>49796</v>
      </c>
      <c r="E921" s="76">
        <v>49796</v>
      </c>
      <c r="F921" s="77">
        <v>1672240.3023000001</v>
      </c>
    </row>
    <row r="922" spans="1:6" s="24" customFormat="1" ht="11.25" customHeight="1" x14ac:dyDescent="0.2">
      <c r="A922" s="63" t="s">
        <v>800</v>
      </c>
      <c r="B922" s="73">
        <v>1060000</v>
      </c>
      <c r="C922" s="74">
        <v>4</v>
      </c>
      <c r="D922" s="75">
        <v>46722</v>
      </c>
      <c r="E922" s="76">
        <v>46722</v>
      </c>
      <c r="F922" s="77">
        <v>1063137.0697000001</v>
      </c>
    </row>
    <row r="923" spans="1:6" s="24" customFormat="1" ht="11.25" customHeight="1" x14ac:dyDescent="0.2">
      <c r="A923" s="63" t="s">
        <v>801</v>
      </c>
      <c r="B923" s="73">
        <v>950000</v>
      </c>
      <c r="C923" s="74">
        <v>5</v>
      </c>
      <c r="D923" s="75">
        <v>46966</v>
      </c>
      <c r="E923" s="76">
        <v>46966</v>
      </c>
      <c r="F923" s="77">
        <v>998150.52749999997</v>
      </c>
    </row>
    <row r="924" spans="1:6" s="24" customFormat="1" ht="11.25" customHeight="1" x14ac:dyDescent="0.2">
      <c r="A924" s="63" t="s">
        <v>802</v>
      </c>
      <c r="B924" s="73">
        <v>500000</v>
      </c>
      <c r="C924" s="74">
        <v>5</v>
      </c>
      <c r="D924" s="75">
        <v>44727</v>
      </c>
      <c r="E924" s="76">
        <v>44727</v>
      </c>
      <c r="F924" s="77">
        <v>514518.28379999998</v>
      </c>
    </row>
    <row r="925" spans="1:6" s="24" customFormat="1" ht="11.25" customHeight="1" x14ac:dyDescent="0.2">
      <c r="A925" s="63" t="s">
        <v>803</v>
      </c>
      <c r="B925" s="73">
        <v>3000000</v>
      </c>
      <c r="C925" s="74">
        <v>3</v>
      </c>
      <c r="D925" s="75">
        <v>49157</v>
      </c>
      <c r="E925" s="76">
        <v>49157</v>
      </c>
      <c r="F925" s="77">
        <v>2961560.4622999998</v>
      </c>
    </row>
    <row r="926" spans="1:6" s="24" customFormat="1" ht="11.25" customHeight="1" x14ac:dyDescent="0.2">
      <c r="A926" s="63" t="s">
        <v>803</v>
      </c>
      <c r="B926" s="73">
        <v>1750000</v>
      </c>
      <c r="C926" s="74">
        <v>4</v>
      </c>
      <c r="D926" s="75">
        <v>49522</v>
      </c>
      <c r="E926" s="76">
        <v>49522</v>
      </c>
      <c r="F926" s="77">
        <v>1868551.7065000001</v>
      </c>
    </row>
    <row r="927" spans="1:6" s="24" customFormat="1" ht="11.25" customHeight="1" x14ac:dyDescent="0.2">
      <c r="A927" s="63" t="s">
        <v>804</v>
      </c>
      <c r="B927" s="73">
        <v>2000000</v>
      </c>
      <c r="C927" s="74">
        <v>3.5</v>
      </c>
      <c r="D927" s="75">
        <v>48990</v>
      </c>
      <c r="E927" s="76">
        <v>48990</v>
      </c>
      <c r="F927" s="77">
        <v>2030614.4401</v>
      </c>
    </row>
    <row r="928" spans="1:6" s="24" customFormat="1" ht="11.25" customHeight="1" x14ac:dyDescent="0.2">
      <c r="A928" s="63" t="s">
        <v>2058</v>
      </c>
      <c r="B928" s="73">
        <v>3000000</v>
      </c>
      <c r="C928" s="74">
        <v>3</v>
      </c>
      <c r="D928" s="75">
        <v>49706</v>
      </c>
      <c r="E928" s="76">
        <v>49706</v>
      </c>
      <c r="F928" s="77">
        <v>3008917.0076000001</v>
      </c>
    </row>
    <row r="929" spans="1:6" s="24" customFormat="1" ht="11.25" customHeight="1" x14ac:dyDescent="0.2">
      <c r="A929" s="63" t="s">
        <v>2058</v>
      </c>
      <c r="B929" s="73">
        <v>1835000</v>
      </c>
      <c r="C929" s="74">
        <v>3</v>
      </c>
      <c r="D929" s="75">
        <v>50437</v>
      </c>
      <c r="E929" s="76">
        <v>50437</v>
      </c>
      <c r="F929" s="77">
        <v>1844830.3881999999</v>
      </c>
    </row>
    <row r="930" spans="1:6" s="24" customFormat="1" ht="11.25" customHeight="1" x14ac:dyDescent="0.2">
      <c r="A930" s="63" t="s">
        <v>2058</v>
      </c>
      <c r="B930" s="73">
        <v>1065000</v>
      </c>
      <c r="C930" s="74">
        <v>3</v>
      </c>
      <c r="D930" s="75">
        <v>50437</v>
      </c>
      <c r="E930" s="76">
        <v>50437</v>
      </c>
      <c r="F930" s="77">
        <v>1070715.0474</v>
      </c>
    </row>
    <row r="931" spans="1:6" s="24" customFormat="1" ht="11.25" customHeight="1" x14ac:dyDescent="0.2">
      <c r="A931" s="63" t="s">
        <v>2058</v>
      </c>
      <c r="B931" s="73">
        <v>100000</v>
      </c>
      <c r="C931" s="74">
        <v>3</v>
      </c>
      <c r="D931" s="75">
        <v>50437</v>
      </c>
      <c r="E931" s="76">
        <v>50437</v>
      </c>
      <c r="F931" s="77">
        <v>100536.4397</v>
      </c>
    </row>
    <row r="932" spans="1:6" s="24" customFormat="1" ht="11.25" customHeight="1" x14ac:dyDescent="0.2">
      <c r="A932" s="63" t="s">
        <v>805</v>
      </c>
      <c r="B932" s="73">
        <v>4560000</v>
      </c>
      <c r="C932" s="74">
        <v>3</v>
      </c>
      <c r="D932" s="75">
        <v>47515</v>
      </c>
      <c r="E932" s="76">
        <v>47515</v>
      </c>
      <c r="F932" s="77">
        <v>4560000</v>
      </c>
    </row>
    <row r="933" spans="1:6" s="24" customFormat="1" ht="11.25" customHeight="1" x14ac:dyDescent="0.2">
      <c r="A933" s="63" t="s">
        <v>806</v>
      </c>
      <c r="B933" s="73">
        <v>1135000</v>
      </c>
      <c r="C933" s="74">
        <v>3</v>
      </c>
      <c r="D933" s="75">
        <v>48792</v>
      </c>
      <c r="E933" s="76">
        <v>48792</v>
      </c>
      <c r="F933" s="77">
        <v>1130395.5663000001</v>
      </c>
    </row>
    <row r="934" spans="1:6" s="24" customFormat="1" ht="11.25" customHeight="1" x14ac:dyDescent="0.2">
      <c r="A934" s="63" t="s">
        <v>807</v>
      </c>
      <c r="B934" s="73">
        <v>1000000</v>
      </c>
      <c r="C934" s="74">
        <v>5.25</v>
      </c>
      <c r="D934" s="75">
        <v>45505</v>
      </c>
      <c r="E934" s="76">
        <v>45505</v>
      </c>
      <c r="F934" s="77">
        <v>1061287.6932999999</v>
      </c>
    </row>
    <row r="935" spans="1:6" s="24" customFormat="1" ht="11.25" customHeight="1" x14ac:dyDescent="0.2">
      <c r="A935" s="63" t="s">
        <v>808</v>
      </c>
      <c r="B935" s="73">
        <v>1000000</v>
      </c>
      <c r="C935" s="74">
        <v>4</v>
      </c>
      <c r="D935" s="75">
        <v>48183</v>
      </c>
      <c r="E935" s="76">
        <v>48183</v>
      </c>
      <c r="F935" s="77">
        <v>1036868.9674</v>
      </c>
    </row>
    <row r="936" spans="1:6" s="24" customFormat="1" ht="11.25" customHeight="1" x14ac:dyDescent="0.2">
      <c r="A936" s="63" t="s">
        <v>809</v>
      </c>
      <c r="B936" s="73">
        <v>1000000</v>
      </c>
      <c r="C936" s="74">
        <v>4</v>
      </c>
      <c r="D936" s="75">
        <v>50010</v>
      </c>
      <c r="E936" s="76">
        <v>50010</v>
      </c>
      <c r="F936" s="77">
        <v>1035109.0023000001</v>
      </c>
    </row>
    <row r="937" spans="1:6" s="24" customFormat="1" ht="11.25" customHeight="1" x14ac:dyDescent="0.2">
      <c r="A937" s="63" t="s">
        <v>810</v>
      </c>
      <c r="B937" s="73">
        <v>3600000</v>
      </c>
      <c r="C937" s="74">
        <v>3</v>
      </c>
      <c r="D937" s="75">
        <v>48611</v>
      </c>
      <c r="E937" s="76">
        <v>48611</v>
      </c>
      <c r="F937" s="77">
        <v>3611158.3659000001</v>
      </c>
    </row>
    <row r="938" spans="1:6" s="24" customFormat="1" ht="11.25" customHeight="1" x14ac:dyDescent="0.2">
      <c r="A938" s="63" t="s">
        <v>811</v>
      </c>
      <c r="B938" s="73">
        <v>2000000</v>
      </c>
      <c r="C938" s="74">
        <v>5</v>
      </c>
      <c r="D938" s="75">
        <v>49475</v>
      </c>
      <c r="E938" s="76">
        <v>49475</v>
      </c>
      <c r="F938" s="77">
        <v>2180313.0543</v>
      </c>
    </row>
    <row r="939" spans="1:6" s="24" customFormat="1" ht="11.25" customHeight="1" x14ac:dyDescent="0.2">
      <c r="A939" s="63" t="s">
        <v>812</v>
      </c>
      <c r="B939" s="73">
        <v>2550000</v>
      </c>
      <c r="C939" s="74">
        <v>3.5</v>
      </c>
      <c r="D939" s="75">
        <v>46919</v>
      </c>
      <c r="E939" s="76">
        <v>46919</v>
      </c>
      <c r="F939" s="77">
        <v>2576332.1288999999</v>
      </c>
    </row>
    <row r="940" spans="1:6" s="24" customFormat="1" ht="11.25" customHeight="1" x14ac:dyDescent="0.2">
      <c r="A940" s="63" t="s">
        <v>813</v>
      </c>
      <c r="B940" s="73">
        <v>2250000</v>
      </c>
      <c r="C940" s="74">
        <v>3.125</v>
      </c>
      <c r="D940" s="75">
        <v>45458</v>
      </c>
      <c r="E940" s="76">
        <v>45458</v>
      </c>
      <c r="F940" s="77">
        <v>2248404.2267999998</v>
      </c>
    </row>
    <row r="941" spans="1:6" s="24" customFormat="1" ht="11.25" customHeight="1" x14ac:dyDescent="0.2">
      <c r="A941" s="63" t="s">
        <v>813</v>
      </c>
      <c r="B941" s="73">
        <v>1000000</v>
      </c>
      <c r="C941" s="74">
        <v>4</v>
      </c>
      <c r="D941" s="75">
        <v>44727</v>
      </c>
      <c r="E941" s="76">
        <v>44727</v>
      </c>
      <c r="F941" s="77">
        <v>1017891.7478</v>
      </c>
    </row>
    <row r="942" spans="1:6" s="24" customFormat="1" ht="11.25" customHeight="1" x14ac:dyDescent="0.2">
      <c r="A942" s="63" t="s">
        <v>814</v>
      </c>
      <c r="B942" s="73">
        <v>1575000</v>
      </c>
      <c r="C942" s="74">
        <v>4</v>
      </c>
      <c r="D942" s="75">
        <v>46082</v>
      </c>
      <c r="E942" s="76">
        <v>46082</v>
      </c>
      <c r="F942" s="77">
        <v>1593246.2486</v>
      </c>
    </row>
    <row r="943" spans="1:6" s="24" customFormat="1" ht="11.25" customHeight="1" x14ac:dyDescent="0.2">
      <c r="A943" s="63" t="s">
        <v>815</v>
      </c>
      <c r="B943" s="73">
        <v>1300000</v>
      </c>
      <c r="C943" s="74">
        <v>4</v>
      </c>
      <c r="D943" s="75">
        <v>44727</v>
      </c>
      <c r="E943" s="76">
        <v>44727</v>
      </c>
      <c r="F943" s="77">
        <v>1324378.2420000001</v>
      </c>
    </row>
    <row r="944" spans="1:6" s="24" customFormat="1" ht="11.25" customHeight="1" x14ac:dyDescent="0.2">
      <c r="A944" s="63" t="s">
        <v>815</v>
      </c>
      <c r="B944" s="73">
        <v>1000000</v>
      </c>
      <c r="C944" s="74">
        <v>5</v>
      </c>
      <c r="D944" s="75">
        <v>50571</v>
      </c>
      <c r="E944" s="76">
        <v>50571</v>
      </c>
      <c r="F944" s="77">
        <v>1118382.0367000001</v>
      </c>
    </row>
    <row r="945" spans="1:6" s="24" customFormat="1" ht="11.25" customHeight="1" x14ac:dyDescent="0.2">
      <c r="A945" s="63" t="s">
        <v>816</v>
      </c>
      <c r="B945" s="73">
        <v>2905000</v>
      </c>
      <c r="C945" s="74">
        <v>3.5</v>
      </c>
      <c r="D945" s="75">
        <v>49157</v>
      </c>
      <c r="E945" s="76">
        <v>49157</v>
      </c>
      <c r="F945" s="77">
        <v>2856899.0918000001</v>
      </c>
    </row>
    <row r="946" spans="1:6" s="24" customFormat="1" ht="11.25" customHeight="1" x14ac:dyDescent="0.2">
      <c r="A946" s="63" t="s">
        <v>817</v>
      </c>
      <c r="B946" s="73">
        <v>2270000</v>
      </c>
      <c r="C946" s="74">
        <v>4</v>
      </c>
      <c r="D946" s="75">
        <v>49461</v>
      </c>
      <c r="E946" s="76">
        <v>49461</v>
      </c>
      <c r="F946" s="77">
        <v>2320348.1313999998</v>
      </c>
    </row>
    <row r="947" spans="1:6" s="24" customFormat="1" ht="11.25" customHeight="1" x14ac:dyDescent="0.2">
      <c r="A947" s="63" t="s">
        <v>817</v>
      </c>
      <c r="B947" s="73">
        <v>7985000</v>
      </c>
      <c r="C947" s="74">
        <v>3.125</v>
      </c>
      <c r="D947" s="75">
        <v>50314</v>
      </c>
      <c r="E947" s="76">
        <v>50314</v>
      </c>
      <c r="F947" s="77">
        <v>7863462.1081999997</v>
      </c>
    </row>
    <row r="948" spans="1:6" s="24" customFormat="1" ht="11.25" customHeight="1" x14ac:dyDescent="0.2">
      <c r="A948" s="63" t="s">
        <v>818</v>
      </c>
      <c r="B948" s="73">
        <v>1265000</v>
      </c>
      <c r="C948" s="74">
        <v>5</v>
      </c>
      <c r="D948" s="75">
        <v>50010</v>
      </c>
      <c r="E948" s="76">
        <v>50010</v>
      </c>
      <c r="F948" s="77">
        <v>1397256.7283000001</v>
      </c>
    </row>
    <row r="949" spans="1:6" s="24" customFormat="1" ht="11.25" customHeight="1" x14ac:dyDescent="0.2">
      <c r="A949" s="63" t="s">
        <v>819</v>
      </c>
      <c r="B949" s="73">
        <v>1515000</v>
      </c>
      <c r="C949" s="74">
        <v>5</v>
      </c>
      <c r="D949" s="75">
        <v>49308</v>
      </c>
      <c r="E949" s="76">
        <v>49308</v>
      </c>
      <c r="F949" s="77">
        <v>1623491.3156999999</v>
      </c>
    </row>
    <row r="950" spans="1:6" s="24" customFormat="1" ht="11.25" customHeight="1" x14ac:dyDescent="0.2">
      <c r="A950" s="63" t="s">
        <v>819</v>
      </c>
      <c r="B950" s="73">
        <v>1585000</v>
      </c>
      <c r="C950" s="74">
        <v>5</v>
      </c>
      <c r="D950" s="75">
        <v>48943</v>
      </c>
      <c r="E950" s="76">
        <v>48943</v>
      </c>
      <c r="F950" s="77">
        <v>1702587.9331</v>
      </c>
    </row>
    <row r="951" spans="1:6" s="24" customFormat="1" ht="11.25" customHeight="1" x14ac:dyDescent="0.2">
      <c r="A951" s="63" t="s">
        <v>819</v>
      </c>
      <c r="B951" s="73">
        <v>1445000</v>
      </c>
      <c r="C951" s="74">
        <v>5</v>
      </c>
      <c r="D951" s="75">
        <v>48943</v>
      </c>
      <c r="E951" s="76">
        <v>48943</v>
      </c>
      <c r="F951" s="77">
        <v>1552201.6173</v>
      </c>
    </row>
    <row r="952" spans="1:6" s="24" customFormat="1" ht="11.25" customHeight="1" x14ac:dyDescent="0.2">
      <c r="A952" s="63" t="s">
        <v>820</v>
      </c>
      <c r="B952" s="73">
        <v>1520000</v>
      </c>
      <c r="C952" s="74">
        <v>3</v>
      </c>
      <c r="D952" s="75">
        <v>44835</v>
      </c>
      <c r="E952" s="76">
        <v>44835</v>
      </c>
      <c r="F952" s="77">
        <v>1520000</v>
      </c>
    </row>
    <row r="953" spans="1:6" s="24" customFormat="1" ht="11.25" customHeight="1" x14ac:dyDescent="0.2">
      <c r="A953" s="63" t="s">
        <v>821</v>
      </c>
      <c r="B953" s="73">
        <v>1125000</v>
      </c>
      <c r="C953" s="74">
        <v>4</v>
      </c>
      <c r="D953" s="75">
        <v>49766</v>
      </c>
      <c r="E953" s="76">
        <v>49766</v>
      </c>
      <c r="F953" s="77">
        <v>1157050.2123</v>
      </c>
    </row>
    <row r="954" spans="1:6" s="24" customFormat="1" ht="11.25" customHeight="1" x14ac:dyDescent="0.2">
      <c r="A954" s="63" t="s">
        <v>822</v>
      </c>
      <c r="B954" s="73">
        <v>2810000</v>
      </c>
      <c r="C954" s="74">
        <v>5</v>
      </c>
      <c r="D954" s="75">
        <v>49658</v>
      </c>
      <c r="E954" s="76">
        <v>49658</v>
      </c>
      <c r="F954" s="77">
        <v>3019141.5329</v>
      </c>
    </row>
    <row r="955" spans="1:6" s="24" customFormat="1" ht="11.25" customHeight="1" x14ac:dyDescent="0.2">
      <c r="A955" s="63" t="s">
        <v>822</v>
      </c>
      <c r="B955" s="73">
        <v>3405000</v>
      </c>
      <c r="C955" s="74">
        <v>5</v>
      </c>
      <c r="D955" s="75">
        <v>48928</v>
      </c>
      <c r="E955" s="76">
        <v>48928</v>
      </c>
      <c r="F955" s="77">
        <v>3677729.8339999998</v>
      </c>
    </row>
    <row r="956" spans="1:6" s="24" customFormat="1" ht="11.25" customHeight="1" x14ac:dyDescent="0.2">
      <c r="A956" s="63" t="s">
        <v>823</v>
      </c>
      <c r="B956" s="73">
        <v>1750000</v>
      </c>
      <c r="C956" s="74">
        <v>5</v>
      </c>
      <c r="D956" s="75">
        <v>49644</v>
      </c>
      <c r="E956" s="76">
        <v>49644</v>
      </c>
      <c r="F956" s="77">
        <v>1908208.1270000001</v>
      </c>
    </row>
    <row r="957" spans="1:6" s="24" customFormat="1" ht="11.25" customHeight="1" x14ac:dyDescent="0.2">
      <c r="A957" s="63" t="s">
        <v>824</v>
      </c>
      <c r="B957" s="73">
        <v>1340000</v>
      </c>
      <c r="C957" s="74">
        <v>3.25</v>
      </c>
      <c r="D957" s="75">
        <v>48000</v>
      </c>
      <c r="E957" s="76">
        <v>48000</v>
      </c>
      <c r="F957" s="77">
        <v>1325434.8003</v>
      </c>
    </row>
    <row r="958" spans="1:6" s="24" customFormat="1" ht="11.25" customHeight="1" x14ac:dyDescent="0.2">
      <c r="A958" s="63" t="s">
        <v>824</v>
      </c>
      <c r="B958" s="73">
        <v>1100000</v>
      </c>
      <c r="C958" s="74">
        <v>3.25</v>
      </c>
      <c r="D958" s="75">
        <v>48366</v>
      </c>
      <c r="E958" s="76">
        <v>48366</v>
      </c>
      <c r="F958" s="77">
        <v>1081124.9583999999</v>
      </c>
    </row>
    <row r="959" spans="1:6" s="24" customFormat="1" ht="11.25" customHeight="1" x14ac:dyDescent="0.2">
      <c r="A959" s="63" t="s">
        <v>825</v>
      </c>
      <c r="B959" s="73">
        <v>1190000</v>
      </c>
      <c r="C959" s="74">
        <v>3</v>
      </c>
      <c r="D959" s="75">
        <v>46692</v>
      </c>
      <c r="E959" s="76">
        <v>46692</v>
      </c>
      <c r="F959" s="77">
        <v>1190000</v>
      </c>
    </row>
    <row r="960" spans="1:6" s="24" customFormat="1" ht="11.25" customHeight="1" x14ac:dyDescent="0.2">
      <c r="A960" s="63" t="s">
        <v>826</v>
      </c>
      <c r="B960" s="73">
        <v>5000000</v>
      </c>
      <c r="C960" s="74">
        <v>5</v>
      </c>
      <c r="D960" s="75">
        <v>45427</v>
      </c>
      <c r="E960" s="76">
        <v>45427</v>
      </c>
      <c r="F960" s="77">
        <v>5280162.0964000002</v>
      </c>
    </row>
    <row r="961" spans="1:6" s="24" customFormat="1" ht="11.25" customHeight="1" x14ac:dyDescent="0.2">
      <c r="A961" s="63" t="s">
        <v>827</v>
      </c>
      <c r="B961" s="73">
        <v>1625000</v>
      </c>
      <c r="C961" s="74">
        <v>5</v>
      </c>
      <c r="D961" s="75">
        <v>46966</v>
      </c>
      <c r="E961" s="76">
        <v>46966</v>
      </c>
      <c r="F961" s="77">
        <v>1708325.2426</v>
      </c>
    </row>
    <row r="962" spans="1:6" s="24" customFormat="1" ht="11.25" customHeight="1" x14ac:dyDescent="0.2">
      <c r="A962" s="63" t="s">
        <v>827</v>
      </c>
      <c r="B962" s="73">
        <v>2000000</v>
      </c>
      <c r="C962" s="74">
        <v>3</v>
      </c>
      <c r="D962" s="75">
        <v>48427</v>
      </c>
      <c r="E962" s="76">
        <v>48427</v>
      </c>
      <c r="F962" s="77">
        <v>1964706.5959999999</v>
      </c>
    </row>
    <row r="963" spans="1:6" s="24" customFormat="1" ht="11.25" customHeight="1" x14ac:dyDescent="0.2">
      <c r="A963" s="63" t="s">
        <v>828</v>
      </c>
      <c r="B963" s="73">
        <v>3835000</v>
      </c>
      <c r="C963" s="74">
        <v>3.25</v>
      </c>
      <c r="D963" s="75">
        <v>49888</v>
      </c>
      <c r="E963" s="76">
        <v>49888</v>
      </c>
      <c r="F963" s="77">
        <v>3767882.4763000002</v>
      </c>
    </row>
    <row r="964" spans="1:6" s="24" customFormat="1" ht="11.25" customHeight="1" x14ac:dyDescent="0.2">
      <c r="A964" s="63" t="s">
        <v>828</v>
      </c>
      <c r="B964" s="73">
        <v>2000000</v>
      </c>
      <c r="C964" s="74">
        <v>3</v>
      </c>
      <c r="D964" s="75">
        <v>48700</v>
      </c>
      <c r="E964" s="76">
        <v>48700</v>
      </c>
      <c r="F964" s="77">
        <v>2000000</v>
      </c>
    </row>
    <row r="965" spans="1:6" s="24" customFormat="1" ht="11.25" customHeight="1" x14ac:dyDescent="0.2">
      <c r="A965" s="63" t="s">
        <v>2781</v>
      </c>
      <c r="B965" s="73">
        <v>2500000</v>
      </c>
      <c r="C965" s="74">
        <v>4</v>
      </c>
      <c r="D965" s="75">
        <v>51196</v>
      </c>
      <c r="E965" s="76">
        <v>51196</v>
      </c>
      <c r="F965" s="77">
        <v>2788411.5747000002</v>
      </c>
    </row>
    <row r="966" spans="1:6" s="24" customFormat="1" ht="11.25" customHeight="1" x14ac:dyDescent="0.2">
      <c r="A966" s="63" t="s">
        <v>829</v>
      </c>
      <c r="B966" s="73">
        <v>2650000</v>
      </c>
      <c r="C966" s="74">
        <v>3.5</v>
      </c>
      <c r="D966" s="75">
        <v>48153</v>
      </c>
      <c r="E966" s="76">
        <v>48153</v>
      </c>
      <c r="F966" s="77">
        <v>2647795.6976999999</v>
      </c>
    </row>
    <row r="967" spans="1:6" s="24" customFormat="1" ht="11.25" customHeight="1" x14ac:dyDescent="0.2">
      <c r="A967" s="63" t="s">
        <v>830</v>
      </c>
      <c r="B967" s="73">
        <v>2220000</v>
      </c>
      <c r="C967" s="74">
        <v>4</v>
      </c>
      <c r="D967" s="75">
        <v>44896</v>
      </c>
      <c r="E967" s="76">
        <v>44896</v>
      </c>
      <c r="F967" s="77">
        <v>2282706.8971000002</v>
      </c>
    </row>
    <row r="968" spans="1:6" s="24" customFormat="1" ht="11.25" customHeight="1" x14ac:dyDescent="0.2">
      <c r="A968" s="63" t="s">
        <v>2154</v>
      </c>
      <c r="B968" s="73">
        <v>880000</v>
      </c>
      <c r="C968" s="74">
        <v>3</v>
      </c>
      <c r="D968" s="75">
        <v>49035</v>
      </c>
      <c r="E968" s="76">
        <v>49035</v>
      </c>
      <c r="F968" s="77">
        <v>878116.85089999996</v>
      </c>
    </row>
    <row r="969" spans="1:6" s="24" customFormat="1" ht="11.25" customHeight="1" x14ac:dyDescent="0.2">
      <c r="A969" s="63" t="s">
        <v>831</v>
      </c>
      <c r="B969" s="73">
        <v>1000000</v>
      </c>
      <c r="C969" s="74">
        <v>3.125</v>
      </c>
      <c r="D969" s="75">
        <v>50861</v>
      </c>
      <c r="E969" s="76">
        <v>50861</v>
      </c>
      <c r="F969" s="77">
        <v>985734.96349999995</v>
      </c>
    </row>
    <row r="970" spans="1:6" s="24" customFormat="1" ht="11.25" customHeight="1" x14ac:dyDescent="0.2">
      <c r="A970" s="63" t="s">
        <v>831</v>
      </c>
      <c r="B970" s="73">
        <v>1260000</v>
      </c>
      <c r="C970" s="74">
        <v>3</v>
      </c>
      <c r="D970" s="75">
        <v>50131</v>
      </c>
      <c r="E970" s="76">
        <v>50131</v>
      </c>
      <c r="F970" s="77">
        <v>1239229.3918000001</v>
      </c>
    </row>
    <row r="971" spans="1:6" s="24" customFormat="1" ht="11.25" customHeight="1" x14ac:dyDescent="0.2">
      <c r="A971" s="63" t="s">
        <v>832</v>
      </c>
      <c r="B971" s="73">
        <v>5165000</v>
      </c>
      <c r="C971" s="74">
        <v>4</v>
      </c>
      <c r="D971" s="75">
        <v>45108</v>
      </c>
      <c r="E971" s="76">
        <v>45108</v>
      </c>
      <c r="F971" s="77">
        <v>5218431.5273000002</v>
      </c>
    </row>
    <row r="972" spans="1:6" s="24" customFormat="1" ht="11.25" customHeight="1" x14ac:dyDescent="0.2">
      <c r="A972" s="63" t="s">
        <v>833</v>
      </c>
      <c r="B972" s="73">
        <v>1010000</v>
      </c>
      <c r="C972" s="74">
        <v>4</v>
      </c>
      <c r="D972" s="75">
        <v>44378</v>
      </c>
      <c r="E972" s="76">
        <v>44378</v>
      </c>
      <c r="F972" s="77">
        <v>1010000</v>
      </c>
    </row>
    <row r="973" spans="1:6" s="24" customFormat="1" ht="11.25" customHeight="1" x14ac:dyDescent="0.2">
      <c r="A973" s="63" t="s">
        <v>833</v>
      </c>
      <c r="B973" s="73">
        <v>1000000</v>
      </c>
      <c r="C973" s="74">
        <v>4</v>
      </c>
      <c r="D973" s="75">
        <v>44743</v>
      </c>
      <c r="E973" s="76">
        <v>44743</v>
      </c>
      <c r="F973" s="77">
        <v>1015820.3540000001</v>
      </c>
    </row>
    <row r="974" spans="1:6" s="24" customFormat="1" ht="11.25" customHeight="1" x14ac:dyDescent="0.2">
      <c r="A974" s="63" t="s">
        <v>835</v>
      </c>
      <c r="B974" s="73">
        <v>1000000</v>
      </c>
      <c r="C974" s="74">
        <v>5</v>
      </c>
      <c r="D974" s="75">
        <v>49430</v>
      </c>
      <c r="E974" s="76">
        <v>49430</v>
      </c>
      <c r="F974" s="77">
        <v>1075818.003</v>
      </c>
    </row>
    <row r="975" spans="1:6" s="24" customFormat="1" ht="11.25" customHeight="1" x14ac:dyDescent="0.2">
      <c r="A975" s="63" t="s">
        <v>836</v>
      </c>
      <c r="B975" s="73">
        <v>5000000</v>
      </c>
      <c r="C975" s="74">
        <v>3</v>
      </c>
      <c r="D975" s="75">
        <v>47270</v>
      </c>
      <c r="E975" s="76">
        <v>47270</v>
      </c>
      <c r="F975" s="77">
        <v>4965277.2965000002</v>
      </c>
    </row>
    <row r="976" spans="1:6" s="24" customFormat="1" ht="11.25" customHeight="1" x14ac:dyDescent="0.2">
      <c r="A976" s="63" t="s">
        <v>2404</v>
      </c>
      <c r="B976" s="73">
        <v>300000</v>
      </c>
      <c r="C976" s="74">
        <v>3</v>
      </c>
      <c r="D976" s="75">
        <v>51105</v>
      </c>
      <c r="E976" s="76">
        <v>51105</v>
      </c>
      <c r="F976" s="77">
        <v>296634.10680000001</v>
      </c>
    </row>
    <row r="977" spans="1:6" s="24" customFormat="1" ht="11.25" customHeight="1" x14ac:dyDescent="0.2">
      <c r="A977" s="63" t="s">
        <v>837</v>
      </c>
      <c r="B977" s="73">
        <v>1245000</v>
      </c>
      <c r="C977" s="74">
        <v>5</v>
      </c>
      <c r="D977" s="75">
        <v>49279</v>
      </c>
      <c r="E977" s="76">
        <v>49279</v>
      </c>
      <c r="F977" s="77">
        <v>1344671.2239999999</v>
      </c>
    </row>
    <row r="978" spans="1:6" s="24" customFormat="1" ht="11.25" customHeight="1" x14ac:dyDescent="0.2">
      <c r="A978" s="63" t="s">
        <v>837</v>
      </c>
      <c r="B978" s="73">
        <v>1000000</v>
      </c>
      <c r="C978" s="74">
        <v>5</v>
      </c>
      <c r="D978" s="75">
        <v>49644</v>
      </c>
      <c r="E978" s="76">
        <v>49644</v>
      </c>
      <c r="F978" s="77">
        <v>1077490.9557</v>
      </c>
    </row>
    <row r="979" spans="1:6" s="24" customFormat="1" ht="11.25" customHeight="1" x14ac:dyDescent="0.2">
      <c r="A979" s="63" t="s">
        <v>838</v>
      </c>
      <c r="B979" s="73">
        <v>1170000</v>
      </c>
      <c r="C979" s="74">
        <v>5</v>
      </c>
      <c r="D979" s="75">
        <v>49888</v>
      </c>
      <c r="E979" s="76">
        <v>49888</v>
      </c>
      <c r="F979" s="77">
        <v>1253997.0686999999</v>
      </c>
    </row>
    <row r="980" spans="1:6" s="24" customFormat="1" ht="11.25" customHeight="1" x14ac:dyDescent="0.2">
      <c r="A980" s="63" t="s">
        <v>2059</v>
      </c>
      <c r="B980" s="73">
        <v>1385000</v>
      </c>
      <c r="C980" s="74">
        <v>3.25</v>
      </c>
      <c r="D980" s="75">
        <v>50540</v>
      </c>
      <c r="E980" s="76">
        <v>50540</v>
      </c>
      <c r="F980" s="77">
        <v>1374264.1359999999</v>
      </c>
    </row>
    <row r="981" spans="1:6" s="24" customFormat="1" ht="11.25" customHeight="1" x14ac:dyDescent="0.2">
      <c r="A981" s="63" t="s">
        <v>839</v>
      </c>
      <c r="B981" s="73">
        <v>1000000</v>
      </c>
      <c r="C981" s="74">
        <v>5</v>
      </c>
      <c r="D981" s="75">
        <v>45976</v>
      </c>
      <c r="E981" s="76">
        <v>45976</v>
      </c>
      <c r="F981" s="77">
        <v>1107331.3393999999</v>
      </c>
    </row>
    <row r="982" spans="1:6" s="24" customFormat="1" ht="11.25" customHeight="1" x14ac:dyDescent="0.2">
      <c r="A982" s="63" t="s">
        <v>2708</v>
      </c>
      <c r="B982" s="73">
        <v>1390000</v>
      </c>
      <c r="C982" s="74">
        <v>2.35</v>
      </c>
      <c r="D982" s="75">
        <v>51150</v>
      </c>
      <c r="E982" s="76">
        <v>51150</v>
      </c>
      <c r="F982" s="77">
        <v>1369330.122</v>
      </c>
    </row>
    <row r="983" spans="1:6" s="24" customFormat="1" ht="11.25" customHeight="1" x14ac:dyDescent="0.2">
      <c r="A983" s="63" t="s">
        <v>840</v>
      </c>
      <c r="B983" s="73">
        <v>2615000</v>
      </c>
      <c r="C983" s="74">
        <v>4</v>
      </c>
      <c r="D983" s="75">
        <v>45047</v>
      </c>
      <c r="E983" s="76">
        <v>45047</v>
      </c>
      <c r="F983" s="77">
        <v>2650112.8108999999</v>
      </c>
    </row>
    <row r="984" spans="1:6" s="24" customFormat="1" ht="11.25" customHeight="1" x14ac:dyDescent="0.2">
      <c r="A984" s="63" t="s">
        <v>840</v>
      </c>
      <c r="B984" s="73">
        <v>1000000</v>
      </c>
      <c r="C984" s="74">
        <v>3</v>
      </c>
      <c r="D984" s="75">
        <v>45047</v>
      </c>
      <c r="E984" s="76">
        <v>45047</v>
      </c>
      <c r="F984" s="77">
        <v>997169.98540000001</v>
      </c>
    </row>
    <row r="985" spans="1:6" s="24" customFormat="1" ht="11.25" customHeight="1" x14ac:dyDescent="0.2">
      <c r="A985" s="63" t="s">
        <v>2221</v>
      </c>
      <c r="B985" s="73">
        <v>1000000</v>
      </c>
      <c r="C985" s="74">
        <v>3.3719999999999999</v>
      </c>
      <c r="D985" s="75">
        <v>49735</v>
      </c>
      <c r="E985" s="76">
        <v>49735</v>
      </c>
      <c r="F985" s="77">
        <v>1000000</v>
      </c>
    </row>
    <row r="986" spans="1:6" s="24" customFormat="1" ht="11.25" customHeight="1" x14ac:dyDescent="0.2">
      <c r="A986" s="63" t="s">
        <v>2018</v>
      </c>
      <c r="B986" s="73">
        <v>2290000</v>
      </c>
      <c r="C986" s="74">
        <v>4.5</v>
      </c>
      <c r="D986" s="75">
        <v>49308</v>
      </c>
      <c r="E986" s="76">
        <v>49308</v>
      </c>
      <c r="F986" s="77">
        <v>2321249.8349000001</v>
      </c>
    </row>
    <row r="987" spans="1:6" s="24" customFormat="1" ht="11.25" customHeight="1" x14ac:dyDescent="0.2">
      <c r="A987" s="63" t="s">
        <v>1907</v>
      </c>
      <c r="B987" s="73">
        <v>1000000</v>
      </c>
      <c r="C987" s="74">
        <v>4.05</v>
      </c>
      <c r="D987" s="75">
        <v>49065</v>
      </c>
      <c r="E987" s="76">
        <v>49065</v>
      </c>
      <c r="F987" s="77">
        <v>1000000</v>
      </c>
    </row>
    <row r="988" spans="1:6" s="24" customFormat="1" ht="11.25" customHeight="1" x14ac:dyDescent="0.2">
      <c r="A988" s="63" t="s">
        <v>841</v>
      </c>
      <c r="B988" s="73">
        <v>2000000</v>
      </c>
      <c r="C988" s="74">
        <v>4</v>
      </c>
      <c r="D988" s="75">
        <v>45153</v>
      </c>
      <c r="E988" s="76">
        <v>45153</v>
      </c>
      <c r="F988" s="77">
        <v>2028505.6283</v>
      </c>
    </row>
    <row r="989" spans="1:6" s="24" customFormat="1" ht="11.25" customHeight="1" x14ac:dyDescent="0.2">
      <c r="A989" s="63" t="s">
        <v>2782</v>
      </c>
      <c r="B989" s="73">
        <v>2035000</v>
      </c>
      <c r="C989" s="74">
        <v>4</v>
      </c>
      <c r="D989" s="75">
        <v>51441</v>
      </c>
      <c r="E989" s="76">
        <v>51441</v>
      </c>
      <c r="F989" s="77">
        <v>2269788.645</v>
      </c>
    </row>
    <row r="990" spans="1:6" s="24" customFormat="1" ht="11.25" customHeight="1" x14ac:dyDescent="0.2">
      <c r="A990" s="63" t="s">
        <v>2981</v>
      </c>
      <c r="B990" s="73">
        <v>1395000</v>
      </c>
      <c r="C990" s="74">
        <v>2.4</v>
      </c>
      <c r="D990" s="75">
        <v>51167</v>
      </c>
      <c r="E990" s="76">
        <v>51167</v>
      </c>
      <c r="F990" s="77">
        <v>1395000</v>
      </c>
    </row>
    <row r="991" spans="1:6" s="24" customFormat="1" ht="11.25" customHeight="1" x14ac:dyDescent="0.2">
      <c r="A991" s="63" t="s">
        <v>2981</v>
      </c>
      <c r="B991" s="73">
        <v>1425000</v>
      </c>
      <c r="C991" s="74">
        <v>2.4500000000000002</v>
      </c>
      <c r="D991" s="75">
        <v>51533</v>
      </c>
      <c r="E991" s="76">
        <v>51533</v>
      </c>
      <c r="F991" s="77">
        <v>1425000</v>
      </c>
    </row>
    <row r="992" spans="1:6" s="24" customFormat="1" ht="11.25" customHeight="1" x14ac:dyDescent="0.2">
      <c r="A992" s="63" t="s">
        <v>2981</v>
      </c>
      <c r="B992" s="73">
        <v>1360000</v>
      </c>
      <c r="C992" s="74">
        <v>2.35</v>
      </c>
      <c r="D992" s="75">
        <v>50802</v>
      </c>
      <c r="E992" s="76">
        <v>50802</v>
      </c>
      <c r="F992" s="77">
        <v>1360000</v>
      </c>
    </row>
    <row r="993" spans="1:6" s="24" customFormat="1" ht="11.25" customHeight="1" x14ac:dyDescent="0.2">
      <c r="A993" s="63" t="s">
        <v>842</v>
      </c>
      <c r="B993" s="73">
        <v>2000000</v>
      </c>
      <c r="C993" s="74">
        <v>3</v>
      </c>
      <c r="D993" s="75">
        <v>46447</v>
      </c>
      <c r="E993" s="76">
        <v>46447</v>
      </c>
      <c r="F993" s="77">
        <v>1984539.9674</v>
      </c>
    </row>
    <row r="994" spans="1:6" s="24" customFormat="1" ht="11.25" customHeight="1" x14ac:dyDescent="0.2">
      <c r="A994" s="63" t="s">
        <v>843</v>
      </c>
      <c r="B994" s="73">
        <v>5370000</v>
      </c>
      <c r="C994" s="74">
        <v>4</v>
      </c>
      <c r="D994" s="75">
        <v>48959</v>
      </c>
      <c r="E994" s="76">
        <v>48959</v>
      </c>
      <c r="F994" s="77">
        <v>5359576.7076000003</v>
      </c>
    </row>
    <row r="995" spans="1:6" s="24" customFormat="1" ht="11.25" customHeight="1" x14ac:dyDescent="0.2">
      <c r="A995" s="63" t="s">
        <v>844</v>
      </c>
      <c r="B995" s="73">
        <v>3490000</v>
      </c>
      <c r="C995" s="74">
        <v>4</v>
      </c>
      <c r="D995" s="75">
        <v>48458</v>
      </c>
      <c r="E995" s="76">
        <v>48458</v>
      </c>
      <c r="F995" s="77">
        <v>3476708.9638999999</v>
      </c>
    </row>
    <row r="996" spans="1:6" s="24" customFormat="1" ht="11.25" customHeight="1" x14ac:dyDescent="0.2">
      <c r="A996" s="63" t="s">
        <v>845</v>
      </c>
      <c r="B996" s="73">
        <v>1645000</v>
      </c>
      <c r="C996" s="74">
        <v>3</v>
      </c>
      <c r="D996" s="75">
        <v>48792</v>
      </c>
      <c r="E996" s="76">
        <v>48792</v>
      </c>
      <c r="F996" s="77">
        <v>1633644.0303</v>
      </c>
    </row>
    <row r="997" spans="1:6" s="24" customFormat="1" ht="11.25" customHeight="1" x14ac:dyDescent="0.2">
      <c r="A997" s="63" t="s">
        <v>845</v>
      </c>
      <c r="B997" s="73">
        <v>1595000</v>
      </c>
      <c r="C997" s="74">
        <v>3</v>
      </c>
      <c r="D997" s="75">
        <v>48427</v>
      </c>
      <c r="E997" s="76">
        <v>48427</v>
      </c>
      <c r="F997" s="77">
        <v>1592106.8731</v>
      </c>
    </row>
    <row r="998" spans="1:6" s="24" customFormat="1" ht="11.25" customHeight="1" x14ac:dyDescent="0.2">
      <c r="A998" s="63" t="s">
        <v>2709</v>
      </c>
      <c r="B998" s="73">
        <v>1000000</v>
      </c>
      <c r="C998" s="74">
        <v>4</v>
      </c>
      <c r="D998" s="75">
        <v>51257</v>
      </c>
      <c r="E998" s="76">
        <v>51257</v>
      </c>
      <c r="F998" s="77">
        <v>1162967.6410000001</v>
      </c>
    </row>
    <row r="999" spans="1:6" s="24" customFormat="1" ht="11.25" customHeight="1" x14ac:dyDescent="0.2">
      <c r="A999" s="63" t="s">
        <v>846</v>
      </c>
      <c r="B999" s="73">
        <v>1155000</v>
      </c>
      <c r="C999" s="74">
        <v>5</v>
      </c>
      <c r="D999" s="75">
        <v>46722</v>
      </c>
      <c r="E999" s="76">
        <v>46722</v>
      </c>
      <c r="F999" s="77">
        <v>1216434.0078</v>
      </c>
    </row>
    <row r="1000" spans="1:6" s="24" customFormat="1" ht="11.25" customHeight="1" x14ac:dyDescent="0.2">
      <c r="A1000" s="63" t="s">
        <v>847</v>
      </c>
      <c r="B1000" s="73">
        <v>500000</v>
      </c>
      <c r="C1000" s="74">
        <v>5</v>
      </c>
      <c r="D1000" s="75">
        <v>45458</v>
      </c>
      <c r="E1000" s="76">
        <v>45458</v>
      </c>
      <c r="F1000" s="77">
        <v>525521.18839999998</v>
      </c>
    </row>
    <row r="1001" spans="1:6" s="24" customFormat="1" ht="11.25" customHeight="1" x14ac:dyDescent="0.2">
      <c r="A1001" s="63" t="s">
        <v>848</v>
      </c>
      <c r="B1001" s="73">
        <v>1225000</v>
      </c>
      <c r="C1001" s="74">
        <v>5</v>
      </c>
      <c r="D1001" s="75">
        <v>45078</v>
      </c>
      <c r="E1001" s="76">
        <v>45078</v>
      </c>
      <c r="F1001" s="77">
        <v>1284337.3382000001</v>
      </c>
    </row>
    <row r="1002" spans="1:6" s="24" customFormat="1" ht="11.25" customHeight="1" x14ac:dyDescent="0.2">
      <c r="A1002" s="63" t="s">
        <v>849</v>
      </c>
      <c r="B1002" s="73">
        <v>2465000</v>
      </c>
      <c r="C1002" s="74">
        <v>5</v>
      </c>
      <c r="D1002" s="75">
        <v>47696</v>
      </c>
      <c r="E1002" s="76">
        <v>47696</v>
      </c>
      <c r="F1002" s="77">
        <v>2623962.3382999999</v>
      </c>
    </row>
    <row r="1003" spans="1:6" s="24" customFormat="1" ht="11.25" customHeight="1" x14ac:dyDescent="0.2">
      <c r="A1003" s="63" t="s">
        <v>850</v>
      </c>
      <c r="B1003" s="73">
        <v>1000000</v>
      </c>
      <c r="C1003" s="74">
        <v>5</v>
      </c>
      <c r="D1003" s="75">
        <v>45839</v>
      </c>
      <c r="E1003" s="76">
        <v>45839</v>
      </c>
      <c r="F1003" s="77">
        <v>1049313.2808000001</v>
      </c>
    </row>
    <row r="1004" spans="1:6" s="24" customFormat="1" ht="11.25" customHeight="1" x14ac:dyDescent="0.2">
      <c r="A1004" s="63" t="s">
        <v>851</v>
      </c>
      <c r="B1004" s="73">
        <v>2285000</v>
      </c>
      <c r="C1004" s="74">
        <v>4</v>
      </c>
      <c r="D1004" s="75">
        <v>47665</v>
      </c>
      <c r="E1004" s="76">
        <v>47665</v>
      </c>
      <c r="F1004" s="77">
        <v>2310267.8587000002</v>
      </c>
    </row>
    <row r="1005" spans="1:6" s="24" customFormat="1" ht="11.25" customHeight="1" x14ac:dyDescent="0.2">
      <c r="A1005" s="63" t="s">
        <v>852</v>
      </c>
      <c r="B1005" s="73">
        <v>2150000</v>
      </c>
      <c r="C1005" s="74">
        <v>3</v>
      </c>
      <c r="D1005" s="75">
        <v>48761</v>
      </c>
      <c r="E1005" s="76">
        <v>48761</v>
      </c>
      <c r="F1005" s="77">
        <v>2146048.9558000001</v>
      </c>
    </row>
    <row r="1006" spans="1:6" s="24" customFormat="1" ht="11.25" customHeight="1" thickBot="1" x14ac:dyDescent="0.25">
      <c r="A1006" s="64" t="s">
        <v>65</v>
      </c>
      <c r="B1006" s="82">
        <f>SUBTOTAL(9,B89:B1005)</f>
        <v>1722785000</v>
      </c>
      <c r="C1006" s="83"/>
      <c r="D1006" s="84"/>
      <c r="E1006" s="85"/>
      <c r="F1006" s="86">
        <f>SUBTOTAL(9,F89:F1005)</f>
        <v>1753791371.4497013</v>
      </c>
    </row>
    <row r="1007" spans="1:6" s="24" customFormat="1" ht="11.25" customHeight="1" x14ac:dyDescent="0.2">
      <c r="A1007" s="64"/>
      <c r="B1007" s="78"/>
      <c r="C1007" s="78"/>
      <c r="D1007" s="79"/>
      <c r="E1007" s="80"/>
      <c r="F1007" s="81"/>
    </row>
    <row r="1008" spans="1:6" s="24" customFormat="1" ht="11.25" customHeight="1" x14ac:dyDescent="0.2">
      <c r="A1008" s="63" t="s">
        <v>853</v>
      </c>
      <c r="B1008" s="73">
        <v>500000</v>
      </c>
      <c r="C1008" s="74">
        <v>4</v>
      </c>
      <c r="D1008" s="75">
        <v>49140</v>
      </c>
      <c r="E1008" s="76">
        <v>49140</v>
      </c>
      <c r="F1008" s="77">
        <v>519020.78980000003</v>
      </c>
    </row>
    <row r="1009" spans="1:6" s="24" customFormat="1" ht="11.25" customHeight="1" x14ac:dyDescent="0.2">
      <c r="A1009" s="63" t="s">
        <v>1908</v>
      </c>
      <c r="B1009" s="73">
        <v>500000</v>
      </c>
      <c r="C1009" s="74">
        <v>4</v>
      </c>
      <c r="D1009" s="75">
        <v>48549</v>
      </c>
      <c r="E1009" s="76">
        <v>48549</v>
      </c>
      <c r="F1009" s="77">
        <v>510723.45730000001</v>
      </c>
    </row>
    <row r="1010" spans="1:6" s="24" customFormat="1" ht="11.25" customHeight="1" x14ac:dyDescent="0.2">
      <c r="A1010" s="63" t="s">
        <v>854</v>
      </c>
      <c r="B1010" s="73">
        <v>1205000</v>
      </c>
      <c r="C1010" s="74">
        <v>3.25</v>
      </c>
      <c r="D1010" s="75">
        <v>45519</v>
      </c>
      <c r="E1010" s="76">
        <v>45519</v>
      </c>
      <c r="F1010" s="77">
        <v>1203217.6085999999</v>
      </c>
    </row>
    <row r="1011" spans="1:6" s="24" customFormat="1" ht="11.25" customHeight="1" x14ac:dyDescent="0.2">
      <c r="A1011" s="63" t="s">
        <v>855</v>
      </c>
      <c r="B1011" s="73">
        <v>2000000</v>
      </c>
      <c r="C1011" s="74">
        <v>4</v>
      </c>
      <c r="D1011" s="75">
        <v>50192</v>
      </c>
      <c r="E1011" s="76">
        <v>50192</v>
      </c>
      <c r="F1011" s="77">
        <v>2084297.3441000001</v>
      </c>
    </row>
    <row r="1012" spans="1:6" s="24" customFormat="1" ht="11.25" customHeight="1" x14ac:dyDescent="0.2">
      <c r="A1012" s="63" t="s">
        <v>856</v>
      </c>
      <c r="B1012" s="73">
        <v>1945000</v>
      </c>
      <c r="C1012" s="74">
        <v>3</v>
      </c>
      <c r="D1012" s="75">
        <v>49461</v>
      </c>
      <c r="E1012" s="76">
        <v>49461</v>
      </c>
      <c r="F1012" s="77">
        <v>1948625.1731</v>
      </c>
    </row>
    <row r="1013" spans="1:6" s="24" customFormat="1" ht="11.25" customHeight="1" x14ac:dyDescent="0.2">
      <c r="A1013" s="63" t="s">
        <v>857</v>
      </c>
      <c r="B1013" s="73">
        <v>1495000</v>
      </c>
      <c r="C1013" s="74">
        <v>4</v>
      </c>
      <c r="D1013" s="75">
        <v>46905</v>
      </c>
      <c r="E1013" s="76">
        <v>46905</v>
      </c>
      <c r="F1013" s="77">
        <v>1528476.3207</v>
      </c>
    </row>
    <row r="1014" spans="1:6" s="24" customFormat="1" ht="11.25" customHeight="1" x14ac:dyDescent="0.2">
      <c r="A1014" s="63" t="s">
        <v>857</v>
      </c>
      <c r="B1014" s="73">
        <v>2045000</v>
      </c>
      <c r="C1014" s="74">
        <v>5</v>
      </c>
      <c r="D1014" s="75">
        <v>46813</v>
      </c>
      <c r="E1014" s="76">
        <v>46813</v>
      </c>
      <c r="F1014" s="77">
        <v>2170658.0120999999</v>
      </c>
    </row>
    <row r="1015" spans="1:6" s="24" customFormat="1" ht="11.25" customHeight="1" x14ac:dyDescent="0.2">
      <c r="A1015" s="63" t="s">
        <v>857</v>
      </c>
      <c r="B1015" s="73">
        <v>2000000</v>
      </c>
      <c r="C1015" s="74">
        <v>3</v>
      </c>
      <c r="D1015" s="75">
        <v>48914</v>
      </c>
      <c r="E1015" s="76">
        <v>48914</v>
      </c>
      <c r="F1015" s="77">
        <v>1984900.1764</v>
      </c>
    </row>
    <row r="1016" spans="1:6" s="24" customFormat="1" ht="11.25" customHeight="1" x14ac:dyDescent="0.2">
      <c r="A1016" s="63" t="s">
        <v>857</v>
      </c>
      <c r="B1016" s="73">
        <v>750000</v>
      </c>
      <c r="C1016" s="74">
        <v>3.028</v>
      </c>
      <c r="D1016" s="75">
        <v>51836</v>
      </c>
      <c r="E1016" s="76">
        <v>51836</v>
      </c>
      <c r="F1016" s="77">
        <v>750000</v>
      </c>
    </row>
    <row r="1017" spans="1:6" s="24" customFormat="1" ht="11.25" customHeight="1" x14ac:dyDescent="0.2">
      <c r="A1017" s="63" t="s">
        <v>858</v>
      </c>
      <c r="B1017" s="73">
        <v>1000000</v>
      </c>
      <c r="C1017" s="74">
        <v>5</v>
      </c>
      <c r="D1017" s="75">
        <v>45108</v>
      </c>
      <c r="E1017" s="76">
        <v>45108</v>
      </c>
      <c r="F1017" s="77">
        <v>1029879.4298</v>
      </c>
    </row>
    <row r="1018" spans="1:6" s="24" customFormat="1" ht="11.25" customHeight="1" x14ac:dyDescent="0.2">
      <c r="A1018" s="63" t="s">
        <v>858</v>
      </c>
      <c r="B1018" s="73">
        <v>1500000</v>
      </c>
      <c r="C1018" s="74">
        <v>3.3</v>
      </c>
      <c r="D1018" s="75">
        <v>47665</v>
      </c>
      <c r="E1018" s="76">
        <v>47665</v>
      </c>
      <c r="F1018" s="77">
        <v>1500000</v>
      </c>
    </row>
    <row r="1019" spans="1:6" s="24" customFormat="1" ht="11.25" customHeight="1" x14ac:dyDescent="0.2">
      <c r="A1019" s="63" t="s">
        <v>859</v>
      </c>
      <c r="B1019" s="73">
        <v>1000000</v>
      </c>
      <c r="C1019" s="74">
        <v>4.5</v>
      </c>
      <c r="D1019" s="75">
        <v>45108</v>
      </c>
      <c r="E1019" s="76">
        <v>45108</v>
      </c>
      <c r="F1019" s="77">
        <v>1042772.5339</v>
      </c>
    </row>
    <row r="1020" spans="1:6" s="24" customFormat="1" ht="11.25" customHeight="1" x14ac:dyDescent="0.2">
      <c r="A1020" s="63" t="s">
        <v>2155</v>
      </c>
      <c r="B1020" s="73">
        <v>2420000</v>
      </c>
      <c r="C1020" s="74">
        <v>3</v>
      </c>
      <c r="D1020" s="75">
        <v>50785</v>
      </c>
      <c r="E1020" s="76">
        <v>50785</v>
      </c>
      <c r="F1020" s="77">
        <v>2410543.4550999999</v>
      </c>
    </row>
    <row r="1021" spans="1:6" s="24" customFormat="1" ht="11.25" customHeight="1" x14ac:dyDescent="0.2">
      <c r="A1021" s="63" t="s">
        <v>2060</v>
      </c>
      <c r="B1021" s="73">
        <v>300000</v>
      </c>
      <c r="C1021" s="74">
        <v>4</v>
      </c>
      <c r="D1021" s="75">
        <v>50236</v>
      </c>
      <c r="E1021" s="76">
        <v>50236</v>
      </c>
      <c r="F1021" s="77">
        <v>322400.73790000001</v>
      </c>
    </row>
    <row r="1022" spans="1:6" s="24" customFormat="1" ht="11.25" customHeight="1" x14ac:dyDescent="0.2">
      <c r="A1022" s="63" t="s">
        <v>860</v>
      </c>
      <c r="B1022" s="73">
        <v>1500000</v>
      </c>
      <c r="C1022" s="74">
        <v>4</v>
      </c>
      <c r="D1022" s="75">
        <v>49279</v>
      </c>
      <c r="E1022" s="76">
        <v>49279</v>
      </c>
      <c r="F1022" s="77">
        <v>1599180.8851999999</v>
      </c>
    </row>
    <row r="1023" spans="1:6" s="24" customFormat="1" ht="11.25" customHeight="1" x14ac:dyDescent="0.2">
      <c r="A1023" s="63" t="s">
        <v>860</v>
      </c>
      <c r="B1023" s="73">
        <v>1000000</v>
      </c>
      <c r="C1023" s="74">
        <v>3</v>
      </c>
      <c r="D1023" s="75">
        <v>51288</v>
      </c>
      <c r="E1023" s="76">
        <v>51288</v>
      </c>
      <c r="F1023" s="77">
        <v>1056317.1199</v>
      </c>
    </row>
    <row r="1024" spans="1:6" s="24" customFormat="1" ht="11.25" customHeight="1" x14ac:dyDescent="0.2">
      <c r="A1024" s="63" t="s">
        <v>861</v>
      </c>
      <c r="B1024" s="73">
        <v>1165000</v>
      </c>
      <c r="C1024" s="74">
        <v>4</v>
      </c>
      <c r="D1024" s="75">
        <v>49888</v>
      </c>
      <c r="E1024" s="76">
        <v>49888</v>
      </c>
      <c r="F1024" s="77">
        <v>1194113.3521</v>
      </c>
    </row>
    <row r="1025" spans="1:6" s="24" customFormat="1" ht="11.25" customHeight="1" x14ac:dyDescent="0.2">
      <c r="A1025" s="63" t="s">
        <v>862</v>
      </c>
      <c r="B1025" s="73">
        <v>1115000</v>
      </c>
      <c r="C1025" s="74">
        <v>5</v>
      </c>
      <c r="D1025" s="75">
        <v>45261</v>
      </c>
      <c r="E1025" s="76">
        <v>45261</v>
      </c>
      <c r="F1025" s="77">
        <v>1163165.2259</v>
      </c>
    </row>
    <row r="1026" spans="1:6" s="24" customFormat="1" ht="11.25" customHeight="1" x14ac:dyDescent="0.2">
      <c r="A1026" s="63" t="s">
        <v>863</v>
      </c>
      <c r="B1026" s="73">
        <v>500000</v>
      </c>
      <c r="C1026" s="74">
        <v>4.2</v>
      </c>
      <c r="D1026" s="75">
        <v>50632</v>
      </c>
      <c r="E1026" s="76">
        <v>50632</v>
      </c>
      <c r="F1026" s="77">
        <v>500000</v>
      </c>
    </row>
    <row r="1027" spans="1:6" s="24" customFormat="1" ht="11.25" customHeight="1" x14ac:dyDescent="0.2">
      <c r="A1027" s="63" t="s">
        <v>864</v>
      </c>
      <c r="B1027" s="73">
        <v>1360000</v>
      </c>
      <c r="C1027" s="74">
        <v>3</v>
      </c>
      <c r="D1027" s="75">
        <v>48867</v>
      </c>
      <c r="E1027" s="76">
        <v>48867</v>
      </c>
      <c r="F1027" s="77">
        <v>1360000</v>
      </c>
    </row>
    <row r="1028" spans="1:6" s="24" customFormat="1" ht="11.25" customHeight="1" x14ac:dyDescent="0.2">
      <c r="A1028" s="63" t="s">
        <v>865</v>
      </c>
      <c r="B1028" s="73">
        <v>1000000</v>
      </c>
      <c r="C1028" s="74">
        <v>5</v>
      </c>
      <c r="D1028" s="75">
        <v>50451</v>
      </c>
      <c r="E1028" s="76">
        <v>50451</v>
      </c>
      <c r="F1028" s="77">
        <v>1113553.625</v>
      </c>
    </row>
    <row r="1029" spans="1:6" s="24" customFormat="1" ht="11.25" customHeight="1" x14ac:dyDescent="0.2">
      <c r="A1029" s="63" t="s">
        <v>866</v>
      </c>
      <c r="B1029" s="73">
        <v>630000</v>
      </c>
      <c r="C1029" s="74">
        <v>4.2300000000000004</v>
      </c>
      <c r="D1029" s="75">
        <v>48000</v>
      </c>
      <c r="E1029" s="76">
        <v>48000</v>
      </c>
      <c r="F1029" s="77">
        <v>630000</v>
      </c>
    </row>
    <row r="1030" spans="1:6" s="24" customFormat="1" ht="11.25" customHeight="1" x14ac:dyDescent="0.2">
      <c r="A1030" s="63" t="s">
        <v>866</v>
      </c>
      <c r="B1030" s="73">
        <v>685000</v>
      </c>
      <c r="C1030" s="74">
        <v>4.33</v>
      </c>
      <c r="D1030" s="75">
        <v>48731</v>
      </c>
      <c r="E1030" s="76">
        <v>48731</v>
      </c>
      <c r="F1030" s="77">
        <v>685000</v>
      </c>
    </row>
    <row r="1031" spans="1:6" s="24" customFormat="1" ht="11.25" customHeight="1" x14ac:dyDescent="0.2">
      <c r="A1031" s="63" t="s">
        <v>866</v>
      </c>
      <c r="B1031" s="73">
        <v>605000</v>
      </c>
      <c r="C1031" s="74">
        <v>4.18</v>
      </c>
      <c r="D1031" s="75">
        <v>47635</v>
      </c>
      <c r="E1031" s="76">
        <v>47635</v>
      </c>
      <c r="F1031" s="77">
        <v>605000</v>
      </c>
    </row>
    <row r="1032" spans="1:6" s="24" customFormat="1" ht="11.25" customHeight="1" x14ac:dyDescent="0.2">
      <c r="A1032" s="63" t="s">
        <v>866</v>
      </c>
      <c r="B1032" s="73">
        <v>660000</v>
      </c>
      <c r="C1032" s="74">
        <v>4.28</v>
      </c>
      <c r="D1032" s="75">
        <v>48366</v>
      </c>
      <c r="E1032" s="76">
        <v>48366</v>
      </c>
      <c r="F1032" s="77">
        <v>660000</v>
      </c>
    </row>
    <row r="1033" spans="1:6" s="24" customFormat="1" ht="11.25" customHeight="1" x14ac:dyDescent="0.2">
      <c r="A1033" s="63" t="s">
        <v>866</v>
      </c>
      <c r="B1033" s="73">
        <v>585000</v>
      </c>
      <c r="C1033" s="74">
        <v>4.13</v>
      </c>
      <c r="D1033" s="75">
        <v>47270</v>
      </c>
      <c r="E1033" s="76">
        <v>47270</v>
      </c>
      <c r="F1033" s="77">
        <v>585000</v>
      </c>
    </row>
    <row r="1034" spans="1:6" s="24" customFormat="1" ht="11.25" customHeight="1" x14ac:dyDescent="0.2">
      <c r="A1034" s="63" t="s">
        <v>2326</v>
      </c>
      <c r="B1034" s="73">
        <v>5000000</v>
      </c>
      <c r="C1034" s="74">
        <v>2.992</v>
      </c>
      <c r="D1034" s="75">
        <v>49218</v>
      </c>
      <c r="E1034" s="76">
        <v>49218</v>
      </c>
      <c r="F1034" s="77">
        <v>5000000</v>
      </c>
    </row>
    <row r="1035" spans="1:6" s="24" customFormat="1" ht="11.25" customHeight="1" x14ac:dyDescent="0.2">
      <c r="A1035" s="63" t="s">
        <v>867</v>
      </c>
      <c r="B1035" s="73">
        <v>1500000</v>
      </c>
      <c r="C1035" s="74">
        <v>5</v>
      </c>
      <c r="D1035" s="75">
        <v>49430</v>
      </c>
      <c r="E1035" s="76">
        <v>49430</v>
      </c>
      <c r="F1035" s="77">
        <v>1679072.9025999999</v>
      </c>
    </row>
    <row r="1036" spans="1:6" s="24" customFormat="1" ht="11.25" customHeight="1" x14ac:dyDescent="0.2">
      <c r="A1036" s="63" t="s">
        <v>868</v>
      </c>
      <c r="B1036" s="73">
        <v>1000000</v>
      </c>
      <c r="C1036" s="74">
        <v>5</v>
      </c>
      <c r="D1036" s="75">
        <v>49796</v>
      </c>
      <c r="E1036" s="76">
        <v>49796</v>
      </c>
      <c r="F1036" s="77">
        <v>1116530.1188999999</v>
      </c>
    </row>
    <row r="1037" spans="1:6" s="24" customFormat="1" ht="11.25" customHeight="1" x14ac:dyDescent="0.2">
      <c r="A1037" s="63" t="s">
        <v>869</v>
      </c>
      <c r="B1037" s="73">
        <v>1000000</v>
      </c>
      <c r="C1037" s="74">
        <v>3</v>
      </c>
      <c r="D1037" s="75">
        <v>48761</v>
      </c>
      <c r="E1037" s="76">
        <v>48761</v>
      </c>
      <c r="F1037" s="77">
        <v>993020.61459999997</v>
      </c>
    </row>
    <row r="1038" spans="1:6" s="24" customFormat="1" ht="11.25" customHeight="1" x14ac:dyDescent="0.2">
      <c r="A1038" s="63" t="s">
        <v>2710</v>
      </c>
      <c r="B1038" s="73">
        <v>600000</v>
      </c>
      <c r="C1038" s="74">
        <v>3</v>
      </c>
      <c r="D1038" s="75">
        <v>50802</v>
      </c>
      <c r="E1038" s="76">
        <v>50802</v>
      </c>
      <c r="F1038" s="77">
        <v>635903.89370000002</v>
      </c>
    </row>
    <row r="1039" spans="1:6" s="24" customFormat="1" ht="11.25" customHeight="1" x14ac:dyDescent="0.2">
      <c r="A1039" s="63" t="s">
        <v>2711</v>
      </c>
      <c r="B1039" s="73">
        <v>3165000</v>
      </c>
      <c r="C1039" s="74">
        <v>2</v>
      </c>
      <c r="D1039" s="75">
        <v>50997</v>
      </c>
      <c r="E1039" s="76">
        <v>50997</v>
      </c>
      <c r="F1039" s="77">
        <v>3122142.2418</v>
      </c>
    </row>
    <row r="1040" spans="1:6" s="24" customFormat="1" ht="11.25" customHeight="1" x14ac:dyDescent="0.2">
      <c r="A1040" s="63" t="s">
        <v>870</v>
      </c>
      <c r="B1040" s="73">
        <v>750000</v>
      </c>
      <c r="C1040" s="74">
        <v>4.1449999999999996</v>
      </c>
      <c r="D1040" s="75">
        <v>50086</v>
      </c>
      <c r="E1040" s="76">
        <v>50086</v>
      </c>
      <c r="F1040" s="77">
        <v>750000</v>
      </c>
    </row>
    <row r="1041" spans="1:6" s="24" customFormat="1" ht="11.25" customHeight="1" x14ac:dyDescent="0.2">
      <c r="A1041" s="63" t="s">
        <v>2061</v>
      </c>
      <c r="B1041" s="73">
        <v>3905000</v>
      </c>
      <c r="C1041" s="74">
        <v>3</v>
      </c>
      <c r="D1041" s="75">
        <v>50192</v>
      </c>
      <c r="E1041" s="76">
        <v>50192</v>
      </c>
      <c r="F1041" s="77">
        <v>3875572.3703999999</v>
      </c>
    </row>
    <row r="1042" spans="1:6" s="24" customFormat="1" ht="11.25" customHeight="1" x14ac:dyDescent="0.2">
      <c r="A1042" s="63" t="s">
        <v>871</v>
      </c>
      <c r="B1042" s="73">
        <v>3500000</v>
      </c>
      <c r="C1042" s="74">
        <v>4</v>
      </c>
      <c r="D1042" s="75">
        <v>49980</v>
      </c>
      <c r="E1042" s="76">
        <v>49980</v>
      </c>
      <c r="F1042" s="77">
        <v>3606736.6889</v>
      </c>
    </row>
    <row r="1043" spans="1:6" s="24" customFormat="1" ht="11.25" customHeight="1" x14ac:dyDescent="0.2">
      <c r="A1043" s="63" t="s">
        <v>872</v>
      </c>
      <c r="B1043" s="73">
        <v>700000</v>
      </c>
      <c r="C1043" s="74">
        <v>4</v>
      </c>
      <c r="D1043" s="75">
        <v>49430</v>
      </c>
      <c r="E1043" s="76">
        <v>49430</v>
      </c>
      <c r="F1043" s="77">
        <v>724658.88280000002</v>
      </c>
    </row>
    <row r="1044" spans="1:6" s="24" customFormat="1" ht="11.25" customHeight="1" x14ac:dyDescent="0.2">
      <c r="A1044" s="63" t="s">
        <v>2982</v>
      </c>
      <c r="B1044" s="73">
        <v>1760000</v>
      </c>
      <c r="C1044" s="74">
        <v>3.11</v>
      </c>
      <c r="D1044" s="75">
        <v>51288</v>
      </c>
      <c r="E1044" s="76">
        <v>51288</v>
      </c>
      <c r="F1044" s="77">
        <v>1760000</v>
      </c>
    </row>
    <row r="1045" spans="1:6" s="24" customFormat="1" ht="11.25" customHeight="1" x14ac:dyDescent="0.2">
      <c r="A1045" s="63" t="s">
        <v>873</v>
      </c>
      <c r="B1045" s="73">
        <v>2930000</v>
      </c>
      <c r="C1045" s="74">
        <v>4</v>
      </c>
      <c r="D1045" s="75">
        <v>49096</v>
      </c>
      <c r="E1045" s="76">
        <v>49096</v>
      </c>
      <c r="F1045" s="77">
        <v>3126512.4901000001</v>
      </c>
    </row>
    <row r="1046" spans="1:6" s="24" customFormat="1" ht="11.25" customHeight="1" x14ac:dyDescent="0.2">
      <c r="A1046" s="63" t="s">
        <v>874</v>
      </c>
      <c r="B1046" s="73">
        <v>855000</v>
      </c>
      <c r="C1046" s="74">
        <v>3.875</v>
      </c>
      <c r="D1046" s="75">
        <v>45748</v>
      </c>
      <c r="E1046" s="76">
        <v>45748</v>
      </c>
      <c r="F1046" s="77">
        <v>848292.02780000004</v>
      </c>
    </row>
    <row r="1047" spans="1:6" s="24" customFormat="1" ht="11.25" customHeight="1" x14ac:dyDescent="0.2">
      <c r="A1047" s="63" t="s">
        <v>874</v>
      </c>
      <c r="B1047" s="73">
        <v>1000000</v>
      </c>
      <c r="C1047" s="74">
        <v>4</v>
      </c>
      <c r="D1047" s="75">
        <v>45748</v>
      </c>
      <c r="E1047" s="76">
        <v>45748</v>
      </c>
      <c r="F1047" s="77">
        <v>1000000</v>
      </c>
    </row>
    <row r="1048" spans="1:6" s="24" customFormat="1" ht="11.25" customHeight="1" x14ac:dyDescent="0.2">
      <c r="A1048" s="63" t="s">
        <v>875</v>
      </c>
      <c r="B1048" s="73">
        <v>1230000</v>
      </c>
      <c r="C1048" s="74">
        <v>3</v>
      </c>
      <c r="D1048" s="75">
        <v>46296</v>
      </c>
      <c r="E1048" s="76">
        <v>46296</v>
      </c>
      <c r="F1048" s="77">
        <v>1230000</v>
      </c>
    </row>
    <row r="1049" spans="1:6" s="24" customFormat="1" ht="11.25" customHeight="1" x14ac:dyDescent="0.2">
      <c r="A1049" s="63" t="s">
        <v>875</v>
      </c>
      <c r="B1049" s="73">
        <v>1265000</v>
      </c>
      <c r="C1049" s="74">
        <v>3</v>
      </c>
      <c r="D1049" s="75">
        <v>46661</v>
      </c>
      <c r="E1049" s="76">
        <v>46661</v>
      </c>
      <c r="F1049" s="77">
        <v>1257880.8847000001</v>
      </c>
    </row>
    <row r="1050" spans="1:6" s="24" customFormat="1" ht="11.25" customHeight="1" x14ac:dyDescent="0.2">
      <c r="A1050" s="63" t="s">
        <v>876</v>
      </c>
      <c r="B1050" s="73">
        <v>1425000</v>
      </c>
      <c r="C1050" s="74">
        <v>3.375</v>
      </c>
      <c r="D1050" s="75">
        <v>47453</v>
      </c>
      <c r="E1050" s="76">
        <v>47453</v>
      </c>
      <c r="F1050" s="77">
        <v>1407005.9916999999</v>
      </c>
    </row>
    <row r="1051" spans="1:6" s="24" customFormat="1" ht="11.25" customHeight="1" x14ac:dyDescent="0.2">
      <c r="A1051" s="63" t="s">
        <v>876</v>
      </c>
      <c r="B1051" s="73">
        <v>1365000</v>
      </c>
      <c r="C1051" s="74">
        <v>3.25</v>
      </c>
      <c r="D1051" s="75">
        <v>47088</v>
      </c>
      <c r="E1051" s="76">
        <v>47088</v>
      </c>
      <c r="F1051" s="77">
        <v>1347287.2829</v>
      </c>
    </row>
    <row r="1052" spans="1:6" s="24" customFormat="1" ht="11.25" customHeight="1" x14ac:dyDescent="0.2">
      <c r="A1052" s="63" t="s">
        <v>877</v>
      </c>
      <c r="B1052" s="73">
        <v>1000000</v>
      </c>
      <c r="C1052" s="74">
        <v>5</v>
      </c>
      <c r="D1052" s="75">
        <v>44880</v>
      </c>
      <c r="E1052" s="76">
        <v>44880</v>
      </c>
      <c r="F1052" s="77">
        <v>1026399.1864</v>
      </c>
    </row>
    <row r="1053" spans="1:6" s="24" customFormat="1" ht="11.25" customHeight="1" x14ac:dyDescent="0.2">
      <c r="A1053" s="63" t="s">
        <v>878</v>
      </c>
      <c r="B1053" s="73">
        <v>305000</v>
      </c>
      <c r="C1053" s="74">
        <v>5</v>
      </c>
      <c r="D1053" s="75">
        <v>49949</v>
      </c>
      <c r="E1053" s="76">
        <v>49949</v>
      </c>
      <c r="F1053" s="77">
        <v>335689.6924</v>
      </c>
    </row>
    <row r="1054" spans="1:6" s="24" customFormat="1" ht="11.25" customHeight="1" x14ac:dyDescent="0.2">
      <c r="A1054" s="63" t="s">
        <v>879</v>
      </c>
      <c r="B1054" s="73">
        <v>1400000</v>
      </c>
      <c r="C1054" s="74">
        <v>4</v>
      </c>
      <c r="D1054" s="75">
        <v>46478</v>
      </c>
      <c r="E1054" s="76">
        <v>46478</v>
      </c>
      <c r="F1054" s="77">
        <v>1434276.5678000001</v>
      </c>
    </row>
    <row r="1055" spans="1:6" s="24" customFormat="1" ht="11.25" customHeight="1" x14ac:dyDescent="0.2">
      <c r="A1055" s="63" t="s">
        <v>881</v>
      </c>
      <c r="B1055" s="73">
        <v>725000</v>
      </c>
      <c r="C1055" s="74">
        <v>5</v>
      </c>
      <c r="D1055" s="75">
        <v>49491</v>
      </c>
      <c r="E1055" s="76">
        <v>49491</v>
      </c>
      <c r="F1055" s="77">
        <v>794461.84279999998</v>
      </c>
    </row>
    <row r="1056" spans="1:6" s="24" customFormat="1" ht="11.25" customHeight="1" x14ac:dyDescent="0.2">
      <c r="A1056" s="63" t="s">
        <v>882</v>
      </c>
      <c r="B1056" s="73">
        <v>2000000</v>
      </c>
      <c r="C1056" s="74">
        <v>5</v>
      </c>
      <c r="D1056" s="75">
        <v>49126</v>
      </c>
      <c r="E1056" s="76">
        <v>49126</v>
      </c>
      <c r="F1056" s="77">
        <v>2162333.8088000002</v>
      </c>
    </row>
    <row r="1057" spans="1:6" s="24" customFormat="1" ht="11.25" customHeight="1" x14ac:dyDescent="0.2">
      <c r="A1057" s="63" t="s">
        <v>1657</v>
      </c>
      <c r="B1057" s="73">
        <v>195000</v>
      </c>
      <c r="C1057" s="74">
        <v>4.2110000000000003</v>
      </c>
      <c r="D1057" s="75">
        <v>48761</v>
      </c>
      <c r="E1057" s="76">
        <v>48761</v>
      </c>
      <c r="F1057" s="77">
        <v>195000</v>
      </c>
    </row>
    <row r="1058" spans="1:6" s="24" customFormat="1" ht="11.25" customHeight="1" x14ac:dyDescent="0.2">
      <c r="A1058" s="63" t="s">
        <v>1657</v>
      </c>
      <c r="B1058" s="73">
        <v>190000</v>
      </c>
      <c r="C1058" s="74">
        <v>4.1609999999999996</v>
      </c>
      <c r="D1058" s="75">
        <v>48396</v>
      </c>
      <c r="E1058" s="76">
        <v>48396</v>
      </c>
      <c r="F1058" s="77">
        <v>190000</v>
      </c>
    </row>
    <row r="1059" spans="1:6" s="24" customFormat="1" ht="11.25" customHeight="1" x14ac:dyDescent="0.2">
      <c r="A1059" s="63" t="s">
        <v>2405</v>
      </c>
      <c r="B1059" s="73">
        <v>1175000</v>
      </c>
      <c r="C1059" s="74">
        <v>4</v>
      </c>
      <c r="D1059" s="75">
        <v>50587</v>
      </c>
      <c r="E1059" s="76">
        <v>50587</v>
      </c>
      <c r="F1059" s="77">
        <v>1315208.0375000001</v>
      </c>
    </row>
    <row r="1060" spans="1:6" s="24" customFormat="1" ht="11.25" customHeight="1" x14ac:dyDescent="0.2">
      <c r="A1060" s="63" t="s">
        <v>1966</v>
      </c>
      <c r="B1060" s="73">
        <v>1100000</v>
      </c>
      <c r="C1060" s="74">
        <v>4.0999999999999996</v>
      </c>
      <c r="D1060" s="75">
        <v>45290</v>
      </c>
      <c r="E1060" s="76">
        <v>45290</v>
      </c>
      <c r="F1060" s="77">
        <v>1100000</v>
      </c>
    </row>
    <row r="1061" spans="1:6" s="24" customFormat="1" ht="11.25" customHeight="1" x14ac:dyDescent="0.2">
      <c r="A1061" s="63" t="s">
        <v>883</v>
      </c>
      <c r="B1061" s="73">
        <v>1000000</v>
      </c>
      <c r="C1061" s="74">
        <v>5</v>
      </c>
      <c r="D1061" s="75">
        <v>47727</v>
      </c>
      <c r="E1061" s="76">
        <v>47727</v>
      </c>
      <c r="F1061" s="77">
        <v>1065279.3459000001</v>
      </c>
    </row>
    <row r="1062" spans="1:6" s="24" customFormat="1" ht="11.25" customHeight="1" x14ac:dyDescent="0.2">
      <c r="A1062" s="63" t="s">
        <v>884</v>
      </c>
      <c r="B1062" s="73">
        <v>1000000</v>
      </c>
      <c r="C1062" s="74">
        <v>5</v>
      </c>
      <c r="D1062" s="75">
        <v>45078</v>
      </c>
      <c r="E1062" s="76">
        <v>45078</v>
      </c>
      <c r="F1062" s="77">
        <v>1053072.5839</v>
      </c>
    </row>
    <row r="1063" spans="1:6" s="24" customFormat="1" ht="11.25" customHeight="1" x14ac:dyDescent="0.2">
      <c r="A1063" s="63" t="s">
        <v>884</v>
      </c>
      <c r="B1063" s="73">
        <v>1000000</v>
      </c>
      <c r="C1063" s="74">
        <v>5</v>
      </c>
      <c r="D1063" s="75">
        <v>44713</v>
      </c>
      <c r="E1063" s="76">
        <v>44713</v>
      </c>
      <c r="F1063" s="77">
        <v>1027239.3271</v>
      </c>
    </row>
    <row r="1064" spans="1:6" s="24" customFormat="1" ht="11.25" customHeight="1" x14ac:dyDescent="0.2">
      <c r="A1064" s="63" t="s">
        <v>885</v>
      </c>
      <c r="B1064" s="73">
        <v>1000000</v>
      </c>
      <c r="C1064" s="74">
        <v>4</v>
      </c>
      <c r="D1064" s="75">
        <v>50710</v>
      </c>
      <c r="E1064" s="76">
        <v>50710</v>
      </c>
      <c r="F1064" s="77">
        <v>1016819.8191</v>
      </c>
    </row>
    <row r="1065" spans="1:6" s="24" customFormat="1" ht="11.25" customHeight="1" x14ac:dyDescent="0.2">
      <c r="A1065" s="63" t="s">
        <v>886</v>
      </c>
      <c r="B1065" s="73">
        <v>2030000</v>
      </c>
      <c r="C1065" s="74">
        <v>3.125</v>
      </c>
      <c r="D1065" s="75">
        <v>50206</v>
      </c>
      <c r="E1065" s="76">
        <v>50206</v>
      </c>
      <c r="F1065" s="77">
        <v>1997091.6677000001</v>
      </c>
    </row>
    <row r="1066" spans="1:6" s="24" customFormat="1" ht="11.25" customHeight="1" x14ac:dyDescent="0.2">
      <c r="A1066" s="63" t="s">
        <v>2783</v>
      </c>
      <c r="B1066" s="73">
        <v>4205000</v>
      </c>
      <c r="C1066" s="74">
        <v>3</v>
      </c>
      <c r="D1066" s="75">
        <v>51471</v>
      </c>
      <c r="E1066" s="76">
        <v>51471</v>
      </c>
      <c r="F1066" s="77">
        <v>4317792.9389000004</v>
      </c>
    </row>
    <row r="1067" spans="1:6" s="24" customFormat="1" ht="11.25" customHeight="1" x14ac:dyDescent="0.2">
      <c r="A1067" s="63" t="s">
        <v>887</v>
      </c>
      <c r="B1067" s="73">
        <v>800000</v>
      </c>
      <c r="C1067" s="74">
        <v>4</v>
      </c>
      <c r="D1067" s="75">
        <v>49096</v>
      </c>
      <c r="E1067" s="76">
        <v>49096</v>
      </c>
      <c r="F1067" s="77">
        <v>834050.24289999995</v>
      </c>
    </row>
    <row r="1068" spans="1:6" s="24" customFormat="1" ht="11.25" customHeight="1" x14ac:dyDescent="0.2">
      <c r="A1068" s="63" t="s">
        <v>887</v>
      </c>
      <c r="B1068" s="73">
        <v>1425000</v>
      </c>
      <c r="C1068" s="74">
        <v>5</v>
      </c>
      <c r="D1068" s="75">
        <v>50922</v>
      </c>
      <c r="E1068" s="76">
        <v>50922</v>
      </c>
      <c r="F1068" s="77">
        <v>1569307.2649999999</v>
      </c>
    </row>
    <row r="1069" spans="1:6" s="24" customFormat="1" ht="11.25" customHeight="1" x14ac:dyDescent="0.2">
      <c r="A1069" s="63" t="s">
        <v>887</v>
      </c>
      <c r="B1069" s="73">
        <v>750000</v>
      </c>
      <c r="C1069" s="74">
        <v>4</v>
      </c>
      <c r="D1069" s="75">
        <v>49461</v>
      </c>
      <c r="E1069" s="76">
        <v>49461</v>
      </c>
      <c r="F1069" s="77">
        <v>779715.10580000002</v>
      </c>
    </row>
    <row r="1070" spans="1:6" s="24" customFormat="1" ht="11.25" customHeight="1" x14ac:dyDescent="0.2">
      <c r="A1070" s="63" t="s">
        <v>2784</v>
      </c>
      <c r="B1070" s="73">
        <v>2120000</v>
      </c>
      <c r="C1070" s="74">
        <v>3</v>
      </c>
      <c r="D1070" s="75">
        <v>50740</v>
      </c>
      <c r="E1070" s="76">
        <v>50740</v>
      </c>
      <c r="F1070" s="77">
        <v>2189623.3127000001</v>
      </c>
    </row>
    <row r="1071" spans="1:6" s="24" customFormat="1" ht="11.25" customHeight="1" x14ac:dyDescent="0.2">
      <c r="A1071" s="63" t="s">
        <v>888</v>
      </c>
      <c r="B1071" s="73">
        <v>1000000</v>
      </c>
      <c r="C1071" s="74">
        <v>3.625</v>
      </c>
      <c r="D1071" s="75">
        <v>47437</v>
      </c>
      <c r="E1071" s="76">
        <v>47437</v>
      </c>
      <c r="F1071" s="77">
        <v>989652.15179999999</v>
      </c>
    </row>
    <row r="1072" spans="1:6" s="24" customFormat="1" ht="11.25" customHeight="1" x14ac:dyDescent="0.2">
      <c r="A1072" s="63" t="s">
        <v>889</v>
      </c>
      <c r="B1072" s="73">
        <v>1000000</v>
      </c>
      <c r="C1072" s="74">
        <v>3</v>
      </c>
      <c r="D1072" s="75">
        <v>48853</v>
      </c>
      <c r="E1072" s="76">
        <v>48853</v>
      </c>
      <c r="F1072" s="77">
        <v>1000000</v>
      </c>
    </row>
    <row r="1073" spans="1:6" s="24" customFormat="1" ht="11.25" customHeight="1" x14ac:dyDescent="0.2">
      <c r="A1073" s="63" t="s">
        <v>890</v>
      </c>
      <c r="B1073" s="73">
        <v>800000</v>
      </c>
      <c r="C1073" s="74">
        <v>5</v>
      </c>
      <c r="D1073" s="75">
        <v>50236</v>
      </c>
      <c r="E1073" s="76">
        <v>50236</v>
      </c>
      <c r="F1073" s="77">
        <v>850497.79390000005</v>
      </c>
    </row>
    <row r="1074" spans="1:6" s="24" customFormat="1" ht="11.25" customHeight="1" x14ac:dyDescent="0.2">
      <c r="A1074" s="63" t="s">
        <v>2062</v>
      </c>
      <c r="B1074" s="73">
        <v>1290000</v>
      </c>
      <c r="C1074" s="74">
        <v>4</v>
      </c>
      <c r="D1074" s="75">
        <v>49902</v>
      </c>
      <c r="E1074" s="76">
        <v>49902</v>
      </c>
      <c r="F1074" s="77">
        <v>1387621.8006</v>
      </c>
    </row>
    <row r="1075" spans="1:6" s="24" customFormat="1" ht="11.25" customHeight="1" x14ac:dyDescent="0.2">
      <c r="A1075" s="63" t="s">
        <v>891</v>
      </c>
      <c r="B1075" s="73">
        <v>550000</v>
      </c>
      <c r="C1075" s="74">
        <v>4</v>
      </c>
      <c r="D1075" s="75">
        <v>49126</v>
      </c>
      <c r="E1075" s="76">
        <v>49126</v>
      </c>
      <c r="F1075" s="77">
        <v>566543.96149999998</v>
      </c>
    </row>
    <row r="1076" spans="1:6" s="24" customFormat="1" ht="11.25" customHeight="1" x14ac:dyDescent="0.2">
      <c r="A1076" s="63" t="s">
        <v>892</v>
      </c>
      <c r="B1076" s="73">
        <v>1195000</v>
      </c>
      <c r="C1076" s="74">
        <v>4</v>
      </c>
      <c r="D1076" s="75">
        <v>48945</v>
      </c>
      <c r="E1076" s="76">
        <v>48945</v>
      </c>
      <c r="F1076" s="77">
        <v>1285260.8063999999</v>
      </c>
    </row>
    <row r="1077" spans="1:6" s="24" customFormat="1" ht="11.25" customHeight="1" x14ac:dyDescent="0.2">
      <c r="A1077" s="63" t="s">
        <v>1909</v>
      </c>
      <c r="B1077" s="73">
        <v>1480000</v>
      </c>
      <c r="C1077" s="74">
        <v>4</v>
      </c>
      <c r="D1077" s="75">
        <v>49065</v>
      </c>
      <c r="E1077" s="76">
        <v>49065</v>
      </c>
      <c r="F1077" s="77">
        <v>1526344.4395999999</v>
      </c>
    </row>
    <row r="1078" spans="1:6" s="24" customFormat="1" ht="11.25" customHeight="1" x14ac:dyDescent="0.2">
      <c r="A1078" s="63" t="s">
        <v>893</v>
      </c>
      <c r="B1078" s="73">
        <v>2000000</v>
      </c>
      <c r="C1078" s="74">
        <v>2.625</v>
      </c>
      <c r="D1078" s="75">
        <v>44682</v>
      </c>
      <c r="E1078" s="76">
        <v>44682</v>
      </c>
      <c r="F1078" s="77">
        <v>1999593.4972999999</v>
      </c>
    </row>
    <row r="1079" spans="1:6" s="24" customFormat="1" ht="11.25" customHeight="1" x14ac:dyDescent="0.2">
      <c r="A1079" s="63" t="s">
        <v>894</v>
      </c>
      <c r="B1079" s="73">
        <v>1335000</v>
      </c>
      <c r="C1079" s="74">
        <v>5</v>
      </c>
      <c r="D1079" s="75">
        <v>49644</v>
      </c>
      <c r="E1079" s="76">
        <v>49644</v>
      </c>
      <c r="F1079" s="77">
        <v>1436483.7575000001</v>
      </c>
    </row>
    <row r="1080" spans="1:6" s="24" customFormat="1" ht="11.25" customHeight="1" x14ac:dyDescent="0.2">
      <c r="A1080" s="63" t="s">
        <v>895</v>
      </c>
      <c r="B1080" s="73">
        <v>3000000</v>
      </c>
      <c r="C1080" s="74">
        <v>4</v>
      </c>
      <c r="D1080" s="75">
        <v>45566</v>
      </c>
      <c r="E1080" s="76">
        <v>45566</v>
      </c>
      <c r="F1080" s="77">
        <v>3055901.9493</v>
      </c>
    </row>
    <row r="1081" spans="1:6" s="24" customFormat="1" ht="11.25" customHeight="1" x14ac:dyDescent="0.2">
      <c r="A1081" s="63" t="s">
        <v>2406</v>
      </c>
      <c r="B1081" s="73">
        <v>1275000</v>
      </c>
      <c r="C1081" s="74">
        <v>3</v>
      </c>
      <c r="D1081" s="75">
        <v>50526</v>
      </c>
      <c r="E1081" s="76">
        <v>50526</v>
      </c>
      <c r="F1081" s="77">
        <v>1260000.4720000001</v>
      </c>
    </row>
    <row r="1082" spans="1:6" s="24" customFormat="1" ht="11.25" customHeight="1" x14ac:dyDescent="0.2">
      <c r="A1082" s="63" t="s">
        <v>2406</v>
      </c>
      <c r="B1082" s="73">
        <v>1625000</v>
      </c>
      <c r="C1082" s="74">
        <v>3</v>
      </c>
      <c r="D1082" s="75">
        <v>50161</v>
      </c>
      <c r="E1082" s="76">
        <v>50161</v>
      </c>
      <c r="F1082" s="77">
        <v>1614819.7320999999</v>
      </c>
    </row>
    <row r="1083" spans="1:6" s="24" customFormat="1" ht="11.25" customHeight="1" x14ac:dyDescent="0.2">
      <c r="A1083" s="63" t="s">
        <v>896</v>
      </c>
      <c r="B1083" s="73">
        <v>1060000</v>
      </c>
      <c r="C1083" s="74">
        <v>3</v>
      </c>
      <c r="D1083" s="75">
        <v>47939</v>
      </c>
      <c r="E1083" s="76">
        <v>47939</v>
      </c>
      <c r="F1083" s="77">
        <v>1055580.6015999999</v>
      </c>
    </row>
    <row r="1084" spans="1:6" s="24" customFormat="1" ht="11.25" customHeight="1" x14ac:dyDescent="0.2">
      <c r="A1084" s="63" t="s">
        <v>897</v>
      </c>
      <c r="B1084" s="73">
        <v>350000</v>
      </c>
      <c r="C1084" s="74">
        <v>4.0960000000000001</v>
      </c>
      <c r="D1084" s="75">
        <v>48824</v>
      </c>
      <c r="E1084" s="76">
        <v>48824</v>
      </c>
      <c r="F1084" s="77">
        <v>350000</v>
      </c>
    </row>
    <row r="1085" spans="1:6" s="24" customFormat="1" ht="11.25" customHeight="1" x14ac:dyDescent="0.2">
      <c r="A1085" s="63" t="s">
        <v>897</v>
      </c>
      <c r="B1085" s="73">
        <v>200000</v>
      </c>
      <c r="C1085" s="74">
        <v>4.1459999999999999</v>
      </c>
      <c r="D1085" s="75">
        <v>49189</v>
      </c>
      <c r="E1085" s="76">
        <v>49189</v>
      </c>
      <c r="F1085" s="77">
        <v>200000</v>
      </c>
    </row>
    <row r="1086" spans="1:6" s="24" customFormat="1" ht="11.25" customHeight="1" x14ac:dyDescent="0.2">
      <c r="A1086" s="63" t="s">
        <v>898</v>
      </c>
      <c r="B1086" s="73">
        <v>1585000</v>
      </c>
      <c r="C1086" s="74">
        <v>4</v>
      </c>
      <c r="D1086" s="75">
        <v>47300</v>
      </c>
      <c r="E1086" s="76">
        <v>47300</v>
      </c>
      <c r="F1086" s="77">
        <v>1619628.53</v>
      </c>
    </row>
    <row r="1087" spans="1:6" s="24" customFormat="1" ht="11.25" customHeight="1" x14ac:dyDescent="0.2">
      <c r="A1087" s="63" t="s">
        <v>899</v>
      </c>
      <c r="B1087" s="73">
        <v>3000000</v>
      </c>
      <c r="C1087" s="74">
        <v>4</v>
      </c>
      <c r="D1087" s="75">
        <v>49522</v>
      </c>
      <c r="E1087" s="76">
        <v>49522</v>
      </c>
      <c r="F1087" s="77">
        <v>2952249.0378999999</v>
      </c>
    </row>
    <row r="1088" spans="1:6" s="24" customFormat="1" ht="11.25" customHeight="1" x14ac:dyDescent="0.2">
      <c r="A1088" s="63" t="s">
        <v>900</v>
      </c>
      <c r="B1088" s="73">
        <v>3250000</v>
      </c>
      <c r="C1088" s="74">
        <v>3.25</v>
      </c>
      <c r="D1088" s="75">
        <v>46935</v>
      </c>
      <c r="E1088" s="76">
        <v>46935</v>
      </c>
      <c r="F1088" s="77">
        <v>3219727.2474000002</v>
      </c>
    </row>
    <row r="1089" spans="1:6" s="24" customFormat="1" ht="11.25" customHeight="1" x14ac:dyDescent="0.2">
      <c r="A1089" s="63" t="s">
        <v>2983</v>
      </c>
      <c r="B1089" s="73">
        <v>1350000</v>
      </c>
      <c r="C1089" s="74">
        <v>3.25</v>
      </c>
      <c r="D1089" s="75">
        <v>51471</v>
      </c>
      <c r="E1089" s="76">
        <v>51471</v>
      </c>
      <c r="F1089" s="77">
        <v>1350000</v>
      </c>
    </row>
    <row r="1090" spans="1:6" s="24" customFormat="1" ht="11.25" customHeight="1" x14ac:dyDescent="0.2">
      <c r="A1090" s="63" t="s">
        <v>2712</v>
      </c>
      <c r="B1090" s="73">
        <v>1000000</v>
      </c>
      <c r="C1090" s="74">
        <v>3</v>
      </c>
      <c r="D1090" s="75">
        <v>50131</v>
      </c>
      <c r="E1090" s="76">
        <v>50131</v>
      </c>
      <c r="F1090" s="77">
        <v>1066650.9016</v>
      </c>
    </row>
    <row r="1091" spans="1:6" s="24" customFormat="1" ht="11.25" customHeight="1" x14ac:dyDescent="0.2">
      <c r="A1091" s="63" t="s">
        <v>901</v>
      </c>
      <c r="B1091" s="73">
        <v>4800000</v>
      </c>
      <c r="C1091" s="74">
        <v>4</v>
      </c>
      <c r="D1091" s="75">
        <v>50375</v>
      </c>
      <c r="E1091" s="76">
        <v>50375</v>
      </c>
      <c r="F1091" s="77">
        <v>5027076.8119000001</v>
      </c>
    </row>
    <row r="1092" spans="1:6" s="24" customFormat="1" ht="11.25" customHeight="1" x14ac:dyDescent="0.2">
      <c r="A1092" s="63" t="s">
        <v>2713</v>
      </c>
      <c r="B1092" s="73">
        <v>1000000</v>
      </c>
      <c r="C1092" s="74">
        <v>3</v>
      </c>
      <c r="D1092" s="75">
        <v>51044</v>
      </c>
      <c r="E1092" s="76">
        <v>51044</v>
      </c>
      <c r="F1092" s="77">
        <v>1082305.9436999999</v>
      </c>
    </row>
    <row r="1093" spans="1:6" s="24" customFormat="1" ht="11.25" customHeight="1" x14ac:dyDescent="0.2">
      <c r="A1093" s="63" t="s">
        <v>902</v>
      </c>
      <c r="B1093" s="73">
        <v>2000000</v>
      </c>
      <c r="C1093" s="74">
        <v>5</v>
      </c>
      <c r="D1093" s="75">
        <v>45200</v>
      </c>
      <c r="E1093" s="76">
        <v>45200</v>
      </c>
      <c r="F1093" s="77">
        <v>2056947.1103999999</v>
      </c>
    </row>
    <row r="1094" spans="1:6" s="24" customFormat="1" ht="11.25" customHeight="1" x14ac:dyDescent="0.2">
      <c r="A1094" s="63" t="s">
        <v>902</v>
      </c>
      <c r="B1094" s="73">
        <v>4905000</v>
      </c>
      <c r="C1094" s="74">
        <v>4</v>
      </c>
      <c r="D1094" s="75">
        <v>48122</v>
      </c>
      <c r="E1094" s="76">
        <v>48122</v>
      </c>
      <c r="F1094" s="77">
        <v>5020469.6463000001</v>
      </c>
    </row>
    <row r="1095" spans="1:6" s="24" customFormat="1" ht="11.25" customHeight="1" x14ac:dyDescent="0.2">
      <c r="A1095" s="63" t="s">
        <v>903</v>
      </c>
      <c r="B1095" s="73">
        <v>2860000</v>
      </c>
      <c r="C1095" s="74">
        <v>3.125</v>
      </c>
      <c r="D1095" s="75">
        <v>49505</v>
      </c>
      <c r="E1095" s="76">
        <v>49505</v>
      </c>
      <c r="F1095" s="77">
        <v>2816934.7716000001</v>
      </c>
    </row>
    <row r="1096" spans="1:6" s="24" customFormat="1" ht="11.25" customHeight="1" x14ac:dyDescent="0.2">
      <c r="A1096" s="63" t="s">
        <v>904</v>
      </c>
      <c r="B1096" s="73">
        <v>1725000</v>
      </c>
      <c r="C1096" s="74">
        <v>4</v>
      </c>
      <c r="D1096" s="75">
        <v>49157</v>
      </c>
      <c r="E1096" s="76">
        <v>49157</v>
      </c>
      <c r="F1096" s="77">
        <v>1844397.9097</v>
      </c>
    </row>
    <row r="1097" spans="1:6" s="24" customFormat="1" ht="11.25" customHeight="1" x14ac:dyDescent="0.2">
      <c r="A1097" s="63" t="s">
        <v>905</v>
      </c>
      <c r="B1097" s="73">
        <v>1000000</v>
      </c>
      <c r="C1097" s="74">
        <v>4</v>
      </c>
      <c r="D1097" s="75">
        <v>48396</v>
      </c>
      <c r="E1097" s="76">
        <v>48396</v>
      </c>
      <c r="F1097" s="77">
        <v>1066672.649</v>
      </c>
    </row>
    <row r="1098" spans="1:6" s="24" customFormat="1" ht="11.25" customHeight="1" x14ac:dyDescent="0.2">
      <c r="A1098" s="63" t="s">
        <v>906</v>
      </c>
      <c r="B1098" s="73">
        <v>1615000</v>
      </c>
      <c r="C1098" s="74">
        <v>3.25</v>
      </c>
      <c r="D1098" s="75">
        <v>48884</v>
      </c>
      <c r="E1098" s="76">
        <v>48884</v>
      </c>
      <c r="F1098" s="77">
        <v>1589266.9819</v>
      </c>
    </row>
    <row r="1099" spans="1:6" s="24" customFormat="1" ht="11.25" customHeight="1" x14ac:dyDescent="0.2">
      <c r="A1099" s="63" t="s">
        <v>906</v>
      </c>
      <c r="B1099" s="73">
        <v>1305000</v>
      </c>
      <c r="C1099" s="74">
        <v>3.25</v>
      </c>
      <c r="D1099" s="75">
        <v>48519</v>
      </c>
      <c r="E1099" s="76">
        <v>48519</v>
      </c>
      <c r="F1099" s="77">
        <v>1291601.0205999999</v>
      </c>
    </row>
    <row r="1100" spans="1:6" s="24" customFormat="1" ht="11.25" customHeight="1" x14ac:dyDescent="0.2">
      <c r="A1100" s="63" t="s">
        <v>906</v>
      </c>
      <c r="B1100" s="73">
        <v>1380000</v>
      </c>
      <c r="C1100" s="74">
        <v>2</v>
      </c>
      <c r="D1100" s="75">
        <v>44835</v>
      </c>
      <c r="E1100" s="76">
        <v>44835</v>
      </c>
      <c r="F1100" s="77">
        <v>1380000</v>
      </c>
    </row>
    <row r="1101" spans="1:6" s="24" customFormat="1" ht="11.25" customHeight="1" x14ac:dyDescent="0.2">
      <c r="A1101" s="63" t="s">
        <v>907</v>
      </c>
      <c r="B1101" s="73">
        <v>1780000</v>
      </c>
      <c r="C1101" s="74">
        <v>4</v>
      </c>
      <c r="D1101" s="75">
        <v>48519</v>
      </c>
      <c r="E1101" s="76">
        <v>48519</v>
      </c>
      <c r="F1101" s="77">
        <v>1791266.2652</v>
      </c>
    </row>
    <row r="1102" spans="1:6" s="24" customFormat="1" ht="11.25" customHeight="1" x14ac:dyDescent="0.2">
      <c r="A1102" s="63" t="s">
        <v>908</v>
      </c>
      <c r="B1102" s="73">
        <v>720000</v>
      </c>
      <c r="C1102" s="74">
        <v>5</v>
      </c>
      <c r="D1102" s="75">
        <v>49980</v>
      </c>
      <c r="E1102" s="76">
        <v>49980</v>
      </c>
      <c r="F1102" s="77">
        <v>782701.34089999995</v>
      </c>
    </row>
    <row r="1103" spans="1:6" s="24" customFormat="1" ht="11.25" customHeight="1" x14ac:dyDescent="0.2">
      <c r="A1103" s="63" t="s">
        <v>909</v>
      </c>
      <c r="B1103" s="73">
        <v>1000000</v>
      </c>
      <c r="C1103" s="74">
        <v>3.25</v>
      </c>
      <c r="D1103" s="75">
        <v>46935</v>
      </c>
      <c r="E1103" s="76">
        <v>46935</v>
      </c>
      <c r="F1103" s="77">
        <v>990689.55429999996</v>
      </c>
    </row>
    <row r="1104" spans="1:6" s="24" customFormat="1" ht="11.25" customHeight="1" x14ac:dyDescent="0.2">
      <c r="A1104" s="63" t="s">
        <v>909</v>
      </c>
      <c r="B1104" s="73">
        <v>1000000</v>
      </c>
      <c r="C1104" s="74">
        <v>5</v>
      </c>
      <c r="D1104" s="75">
        <v>45658</v>
      </c>
      <c r="E1104" s="76">
        <v>45658</v>
      </c>
      <c r="F1104" s="77">
        <v>1060823.5453999999</v>
      </c>
    </row>
    <row r="1105" spans="1:6" s="24" customFormat="1" ht="11.25" customHeight="1" x14ac:dyDescent="0.2">
      <c r="A1105" s="63" t="s">
        <v>910</v>
      </c>
      <c r="B1105" s="73">
        <v>2000000</v>
      </c>
      <c r="C1105" s="74">
        <v>3.25</v>
      </c>
      <c r="D1105" s="75">
        <v>50192</v>
      </c>
      <c r="E1105" s="76">
        <v>50192</v>
      </c>
      <c r="F1105" s="77">
        <v>1970677.341</v>
      </c>
    </row>
    <row r="1106" spans="1:6" s="24" customFormat="1" ht="11.25" customHeight="1" x14ac:dyDescent="0.2">
      <c r="A1106" s="63" t="s">
        <v>2871</v>
      </c>
      <c r="B1106" s="73">
        <v>3000000</v>
      </c>
      <c r="C1106" s="74">
        <v>3.0710000000000002</v>
      </c>
      <c r="D1106" s="75">
        <v>51424</v>
      </c>
      <c r="E1106" s="76">
        <v>51424</v>
      </c>
      <c r="F1106" s="77">
        <v>3000000</v>
      </c>
    </row>
    <row r="1107" spans="1:6" s="24" customFormat="1" ht="11.25" customHeight="1" x14ac:dyDescent="0.2">
      <c r="A1107" s="63" t="s">
        <v>2063</v>
      </c>
      <c r="B1107" s="73">
        <v>575000</v>
      </c>
      <c r="C1107" s="74">
        <v>5</v>
      </c>
      <c r="D1107" s="75">
        <v>50952</v>
      </c>
      <c r="E1107" s="76">
        <v>50952</v>
      </c>
      <c r="F1107" s="77">
        <v>662877.24919999996</v>
      </c>
    </row>
    <row r="1108" spans="1:6" s="24" customFormat="1" ht="11.25" customHeight="1" x14ac:dyDescent="0.2">
      <c r="A1108" s="63" t="s">
        <v>911</v>
      </c>
      <c r="B1108" s="73">
        <v>5000000</v>
      </c>
      <c r="C1108" s="74">
        <v>4</v>
      </c>
      <c r="D1108" s="75">
        <v>49279</v>
      </c>
      <c r="E1108" s="76">
        <v>49279</v>
      </c>
      <c r="F1108" s="77">
        <v>5309899.2302999999</v>
      </c>
    </row>
    <row r="1109" spans="1:6" s="24" customFormat="1" ht="11.25" customHeight="1" x14ac:dyDescent="0.2">
      <c r="A1109" s="63" t="s">
        <v>912</v>
      </c>
      <c r="B1109" s="73">
        <v>5000000</v>
      </c>
      <c r="C1109" s="74">
        <v>3</v>
      </c>
      <c r="D1109" s="75">
        <v>49035</v>
      </c>
      <c r="E1109" s="76">
        <v>49035</v>
      </c>
      <c r="F1109" s="77">
        <v>4973813.0813999996</v>
      </c>
    </row>
    <row r="1110" spans="1:6" s="24" customFormat="1" ht="11.25" customHeight="1" x14ac:dyDescent="0.2">
      <c r="A1110" s="63" t="s">
        <v>1910</v>
      </c>
      <c r="B1110" s="73">
        <v>4840000</v>
      </c>
      <c r="C1110" s="74">
        <v>3.9729999999999999</v>
      </c>
      <c r="D1110" s="75">
        <v>48884</v>
      </c>
      <c r="E1110" s="76">
        <v>48884</v>
      </c>
      <c r="F1110" s="77">
        <v>4840000</v>
      </c>
    </row>
    <row r="1111" spans="1:6" s="24" customFormat="1" ht="11.25" customHeight="1" x14ac:dyDescent="0.2">
      <c r="A1111" s="63" t="s">
        <v>913</v>
      </c>
      <c r="B1111" s="73">
        <v>1000000</v>
      </c>
      <c r="C1111" s="74">
        <v>3.75</v>
      </c>
      <c r="D1111" s="75">
        <v>50345</v>
      </c>
      <c r="E1111" s="76">
        <v>50345</v>
      </c>
      <c r="F1111" s="77">
        <v>982047.73300000001</v>
      </c>
    </row>
    <row r="1112" spans="1:6" s="24" customFormat="1" ht="11.25" customHeight="1" x14ac:dyDescent="0.2">
      <c r="A1112" s="63" t="s">
        <v>914</v>
      </c>
      <c r="B1112" s="73">
        <v>1000000</v>
      </c>
      <c r="C1112" s="74">
        <v>3.75</v>
      </c>
      <c r="D1112" s="75">
        <v>49279</v>
      </c>
      <c r="E1112" s="76">
        <v>49279</v>
      </c>
      <c r="F1112" s="77">
        <v>984425.57490000001</v>
      </c>
    </row>
    <row r="1113" spans="1:6" s="24" customFormat="1" ht="11.25" customHeight="1" x14ac:dyDescent="0.2">
      <c r="A1113" s="63" t="s">
        <v>915</v>
      </c>
      <c r="B1113" s="73">
        <v>1745000</v>
      </c>
      <c r="C1113" s="74">
        <v>5</v>
      </c>
      <c r="D1113" s="75">
        <v>46539</v>
      </c>
      <c r="E1113" s="76">
        <v>46539</v>
      </c>
      <c r="F1113" s="77">
        <v>1838316.4687000001</v>
      </c>
    </row>
    <row r="1114" spans="1:6" s="24" customFormat="1" ht="11.25" customHeight="1" x14ac:dyDescent="0.2">
      <c r="A1114" s="63" t="s">
        <v>915</v>
      </c>
      <c r="B1114" s="73">
        <v>1690000</v>
      </c>
      <c r="C1114" s="74">
        <v>5</v>
      </c>
      <c r="D1114" s="75">
        <v>46905</v>
      </c>
      <c r="E1114" s="76">
        <v>46905</v>
      </c>
      <c r="F1114" s="77">
        <v>1776033.6026000001</v>
      </c>
    </row>
    <row r="1115" spans="1:6" s="24" customFormat="1" ht="11.25" customHeight="1" x14ac:dyDescent="0.2">
      <c r="A1115" s="63" t="s">
        <v>916</v>
      </c>
      <c r="B1115" s="73">
        <v>5000000</v>
      </c>
      <c r="C1115" s="74">
        <v>3</v>
      </c>
      <c r="D1115" s="75">
        <v>48792</v>
      </c>
      <c r="E1115" s="76">
        <v>48792</v>
      </c>
      <c r="F1115" s="77">
        <v>4939818.9538000003</v>
      </c>
    </row>
    <row r="1116" spans="1:6" s="24" customFormat="1" ht="11.25" customHeight="1" x14ac:dyDescent="0.2">
      <c r="A1116" s="63" t="s">
        <v>917</v>
      </c>
      <c r="B1116" s="73">
        <v>1395000</v>
      </c>
      <c r="C1116" s="74">
        <v>2.375</v>
      </c>
      <c r="D1116" s="75">
        <v>44593</v>
      </c>
      <c r="E1116" s="76">
        <v>44593</v>
      </c>
      <c r="F1116" s="77">
        <v>1395364.3413</v>
      </c>
    </row>
    <row r="1117" spans="1:6" s="24" customFormat="1" ht="11.25" customHeight="1" x14ac:dyDescent="0.2">
      <c r="A1117" s="63" t="s">
        <v>918</v>
      </c>
      <c r="B1117" s="73">
        <v>2000000</v>
      </c>
      <c r="C1117" s="74">
        <v>4</v>
      </c>
      <c r="D1117" s="75">
        <v>50314</v>
      </c>
      <c r="E1117" s="76">
        <v>50314</v>
      </c>
      <c r="F1117" s="77">
        <v>2066944.2934000001</v>
      </c>
    </row>
    <row r="1118" spans="1:6" s="24" customFormat="1" ht="11.25" customHeight="1" x14ac:dyDescent="0.2">
      <c r="A1118" s="63" t="s">
        <v>919</v>
      </c>
      <c r="B1118" s="73">
        <v>1275000</v>
      </c>
      <c r="C1118" s="74">
        <v>3.5</v>
      </c>
      <c r="D1118" s="75">
        <v>47270</v>
      </c>
      <c r="E1118" s="76">
        <v>47270</v>
      </c>
      <c r="F1118" s="77">
        <v>1289839.0506</v>
      </c>
    </row>
    <row r="1119" spans="1:6" s="24" customFormat="1" ht="11.25" customHeight="1" x14ac:dyDescent="0.2">
      <c r="A1119" s="63" t="s">
        <v>920</v>
      </c>
      <c r="B1119" s="73">
        <v>2665000</v>
      </c>
      <c r="C1119" s="74">
        <v>4.008</v>
      </c>
      <c r="D1119" s="75">
        <v>50601</v>
      </c>
      <c r="E1119" s="76">
        <v>50601</v>
      </c>
      <c r="F1119" s="77">
        <v>2665000</v>
      </c>
    </row>
    <row r="1120" spans="1:6" s="24" customFormat="1" ht="11.25" customHeight="1" x14ac:dyDescent="0.2">
      <c r="A1120" s="63" t="s">
        <v>921</v>
      </c>
      <c r="B1120" s="73">
        <v>1000000</v>
      </c>
      <c r="C1120" s="74">
        <v>5</v>
      </c>
      <c r="D1120" s="75">
        <v>46569</v>
      </c>
      <c r="E1120" s="76">
        <v>46569</v>
      </c>
      <c r="F1120" s="77">
        <v>1053717.1924999999</v>
      </c>
    </row>
    <row r="1121" spans="1:6" s="24" customFormat="1" ht="11.25" customHeight="1" x14ac:dyDescent="0.2">
      <c r="A1121" s="63" t="s">
        <v>922</v>
      </c>
      <c r="B1121" s="73">
        <v>2000000</v>
      </c>
      <c r="C1121" s="74">
        <v>4</v>
      </c>
      <c r="D1121" s="75">
        <v>45323</v>
      </c>
      <c r="E1121" s="76">
        <v>45323</v>
      </c>
      <c r="F1121" s="77">
        <v>2039368.4043000001</v>
      </c>
    </row>
    <row r="1122" spans="1:6" s="24" customFormat="1" ht="11.25" customHeight="1" x14ac:dyDescent="0.2">
      <c r="A1122" s="63" t="s">
        <v>923</v>
      </c>
      <c r="B1122" s="73">
        <v>2340000</v>
      </c>
      <c r="C1122" s="74">
        <v>5</v>
      </c>
      <c r="D1122" s="75">
        <v>48030</v>
      </c>
      <c r="E1122" s="76">
        <v>48030</v>
      </c>
      <c r="F1122" s="77">
        <v>2471684.4051000001</v>
      </c>
    </row>
    <row r="1123" spans="1:6" s="24" customFormat="1" ht="11.25" customHeight="1" x14ac:dyDescent="0.2">
      <c r="A1123" s="63" t="s">
        <v>345</v>
      </c>
      <c r="B1123" s="73">
        <v>1110000</v>
      </c>
      <c r="C1123" s="74">
        <v>3.5</v>
      </c>
      <c r="D1123" s="75">
        <v>47674</v>
      </c>
      <c r="E1123" s="76">
        <v>47674</v>
      </c>
      <c r="F1123" s="77">
        <v>1160713.5201000001</v>
      </c>
    </row>
    <row r="1124" spans="1:6" s="24" customFormat="1" ht="11.25" customHeight="1" x14ac:dyDescent="0.2">
      <c r="A1124" s="63" t="s">
        <v>2984</v>
      </c>
      <c r="B1124" s="73">
        <v>1000000</v>
      </c>
      <c r="C1124" s="74">
        <v>3.101</v>
      </c>
      <c r="D1124" s="75">
        <v>51533</v>
      </c>
      <c r="E1124" s="76">
        <v>51533</v>
      </c>
      <c r="F1124" s="77">
        <v>1000000</v>
      </c>
    </row>
    <row r="1125" spans="1:6" s="24" customFormat="1" ht="11.25" customHeight="1" x14ac:dyDescent="0.2">
      <c r="A1125" s="63" t="s">
        <v>2714</v>
      </c>
      <c r="B1125" s="73">
        <v>5000000</v>
      </c>
      <c r="C1125" s="74">
        <v>2.9350000000000001</v>
      </c>
      <c r="D1125" s="75">
        <v>49310</v>
      </c>
      <c r="E1125" s="76">
        <v>49310</v>
      </c>
      <c r="F1125" s="77">
        <v>4991368.9278999995</v>
      </c>
    </row>
    <row r="1126" spans="1:6" s="24" customFormat="1" ht="11.25" customHeight="1" x14ac:dyDescent="0.2">
      <c r="A1126" s="63" t="s">
        <v>924</v>
      </c>
      <c r="B1126" s="73">
        <v>1000000</v>
      </c>
      <c r="C1126" s="74">
        <v>5</v>
      </c>
      <c r="D1126" s="75">
        <v>48153</v>
      </c>
      <c r="E1126" s="76">
        <v>48153</v>
      </c>
      <c r="F1126" s="77">
        <v>1066846.2089</v>
      </c>
    </row>
    <row r="1127" spans="1:6" s="24" customFormat="1" ht="11.25" customHeight="1" x14ac:dyDescent="0.2">
      <c r="A1127" s="63" t="s">
        <v>924</v>
      </c>
      <c r="B1127" s="73">
        <v>540000</v>
      </c>
      <c r="C1127" s="74">
        <v>5</v>
      </c>
      <c r="D1127" s="75">
        <v>47788</v>
      </c>
      <c r="E1127" s="76">
        <v>47788</v>
      </c>
      <c r="F1127" s="77">
        <v>577896.34490000003</v>
      </c>
    </row>
    <row r="1128" spans="1:6" s="24" customFormat="1" ht="11.25" customHeight="1" x14ac:dyDescent="0.2">
      <c r="A1128" s="63" t="s">
        <v>925</v>
      </c>
      <c r="B1128" s="73">
        <v>7000000</v>
      </c>
      <c r="C1128" s="74">
        <v>4</v>
      </c>
      <c r="D1128" s="75">
        <v>47727</v>
      </c>
      <c r="E1128" s="76">
        <v>47727</v>
      </c>
      <c r="F1128" s="77">
        <v>7222504.4671</v>
      </c>
    </row>
    <row r="1129" spans="1:6" s="24" customFormat="1" ht="11.25" customHeight="1" x14ac:dyDescent="0.2">
      <c r="A1129" s="63" t="s">
        <v>2222</v>
      </c>
      <c r="B1129" s="73">
        <v>750000</v>
      </c>
      <c r="C1129" s="74">
        <v>3</v>
      </c>
      <c r="D1129" s="75">
        <v>50922</v>
      </c>
      <c r="E1129" s="76">
        <v>50922</v>
      </c>
      <c r="F1129" s="77">
        <v>751560.44129999995</v>
      </c>
    </row>
    <row r="1130" spans="1:6" s="24" customFormat="1" ht="11.25" customHeight="1" x14ac:dyDescent="0.2">
      <c r="A1130" s="63" t="s">
        <v>926</v>
      </c>
      <c r="B1130" s="73">
        <v>1310000</v>
      </c>
      <c r="C1130" s="74">
        <v>3</v>
      </c>
      <c r="D1130" s="75">
        <v>45427</v>
      </c>
      <c r="E1130" s="76">
        <v>45427</v>
      </c>
      <c r="F1130" s="77">
        <v>1310000</v>
      </c>
    </row>
    <row r="1131" spans="1:6" s="24" customFormat="1" ht="11.25" customHeight="1" x14ac:dyDescent="0.2">
      <c r="A1131" s="63" t="s">
        <v>926</v>
      </c>
      <c r="B1131" s="73">
        <v>1365000</v>
      </c>
      <c r="C1131" s="74">
        <v>3</v>
      </c>
      <c r="D1131" s="75">
        <v>45792</v>
      </c>
      <c r="E1131" s="76">
        <v>45792</v>
      </c>
      <c r="F1131" s="77">
        <v>1361057.9982</v>
      </c>
    </row>
    <row r="1132" spans="1:6" s="24" customFormat="1" ht="11.25" customHeight="1" x14ac:dyDescent="0.2">
      <c r="A1132" s="63" t="s">
        <v>1911</v>
      </c>
      <c r="B1132" s="73">
        <v>700000</v>
      </c>
      <c r="C1132" s="74">
        <v>3.8969999999999998</v>
      </c>
      <c r="D1132" s="75">
        <v>47119</v>
      </c>
      <c r="E1132" s="76">
        <v>47119</v>
      </c>
      <c r="F1132" s="77">
        <v>700000</v>
      </c>
    </row>
    <row r="1133" spans="1:6" s="24" customFormat="1" ht="11.25" customHeight="1" x14ac:dyDescent="0.2">
      <c r="A1133" s="63" t="s">
        <v>927</v>
      </c>
      <c r="B1133" s="73">
        <v>1000000</v>
      </c>
      <c r="C1133" s="74">
        <v>5</v>
      </c>
      <c r="D1133" s="75">
        <v>46388</v>
      </c>
      <c r="E1133" s="76">
        <v>46388</v>
      </c>
      <c r="F1133" s="77">
        <v>1027890.4176</v>
      </c>
    </row>
    <row r="1134" spans="1:6" s="24" customFormat="1" ht="11.25" customHeight="1" x14ac:dyDescent="0.2">
      <c r="A1134" s="63" t="s">
        <v>927</v>
      </c>
      <c r="B1134" s="73">
        <v>1000000</v>
      </c>
      <c r="C1134" s="74">
        <v>5</v>
      </c>
      <c r="D1134" s="75">
        <v>46753</v>
      </c>
      <c r="E1134" s="76">
        <v>46753</v>
      </c>
      <c r="F1134" s="77">
        <v>1024762.5237</v>
      </c>
    </row>
    <row r="1135" spans="1:6" s="24" customFormat="1" ht="11.25" customHeight="1" x14ac:dyDescent="0.2">
      <c r="A1135" s="63" t="s">
        <v>928</v>
      </c>
      <c r="B1135" s="73">
        <v>2000000</v>
      </c>
      <c r="C1135" s="74">
        <v>3</v>
      </c>
      <c r="D1135" s="75">
        <v>48731</v>
      </c>
      <c r="E1135" s="76">
        <v>48731</v>
      </c>
      <c r="F1135" s="77">
        <v>2013642.3189999999</v>
      </c>
    </row>
    <row r="1136" spans="1:6" s="24" customFormat="1" ht="11.25" customHeight="1" x14ac:dyDescent="0.2">
      <c r="A1136" s="63" t="s">
        <v>2407</v>
      </c>
      <c r="B1136" s="73">
        <v>500000</v>
      </c>
      <c r="C1136" s="74">
        <v>3</v>
      </c>
      <c r="D1136" s="75">
        <v>50314</v>
      </c>
      <c r="E1136" s="76">
        <v>50314</v>
      </c>
      <c r="F1136" s="77">
        <v>493632.99459999998</v>
      </c>
    </row>
    <row r="1137" spans="1:6" s="24" customFormat="1" ht="11.25" customHeight="1" x14ac:dyDescent="0.2">
      <c r="A1137" s="63" t="s">
        <v>2670</v>
      </c>
      <c r="B1137" s="73">
        <v>635000</v>
      </c>
      <c r="C1137" s="74">
        <v>5</v>
      </c>
      <c r="D1137" s="75">
        <v>44696</v>
      </c>
      <c r="E1137" s="76">
        <v>44696</v>
      </c>
      <c r="F1137" s="77">
        <v>650108.57949999999</v>
      </c>
    </row>
    <row r="1138" spans="1:6" s="24" customFormat="1" ht="11.25" customHeight="1" x14ac:dyDescent="0.2">
      <c r="A1138" s="63" t="s">
        <v>2670</v>
      </c>
      <c r="B1138" s="73">
        <v>365000</v>
      </c>
      <c r="C1138" s="74">
        <v>5</v>
      </c>
      <c r="D1138" s="75">
        <v>45061</v>
      </c>
      <c r="E1138" s="76">
        <v>45061</v>
      </c>
      <c r="F1138" s="77">
        <v>373684.45909999998</v>
      </c>
    </row>
    <row r="1139" spans="1:6" s="24" customFormat="1" ht="11.25" customHeight="1" x14ac:dyDescent="0.2">
      <c r="A1139" s="63" t="s">
        <v>2408</v>
      </c>
      <c r="B1139" s="73">
        <v>455000</v>
      </c>
      <c r="C1139" s="74">
        <v>3</v>
      </c>
      <c r="D1139" s="75">
        <v>50055</v>
      </c>
      <c r="E1139" s="76">
        <v>50055</v>
      </c>
      <c r="F1139" s="77">
        <v>474635.88459999999</v>
      </c>
    </row>
    <row r="1140" spans="1:6" s="24" customFormat="1" ht="11.25" customHeight="1" x14ac:dyDescent="0.2">
      <c r="A1140" s="63" t="s">
        <v>929</v>
      </c>
      <c r="B1140" s="73">
        <v>1000000</v>
      </c>
      <c r="C1140" s="74">
        <v>4</v>
      </c>
      <c r="D1140" s="75">
        <v>47453</v>
      </c>
      <c r="E1140" s="76">
        <v>47453</v>
      </c>
      <c r="F1140" s="77">
        <v>1009877.4337000001</v>
      </c>
    </row>
    <row r="1141" spans="1:6" s="24" customFormat="1" ht="11.25" customHeight="1" x14ac:dyDescent="0.2">
      <c r="A1141" s="63" t="s">
        <v>930</v>
      </c>
      <c r="B1141" s="73">
        <v>2215000</v>
      </c>
      <c r="C1141" s="74">
        <v>4</v>
      </c>
      <c r="D1141" s="75">
        <v>48761</v>
      </c>
      <c r="E1141" s="76">
        <v>48761</v>
      </c>
      <c r="F1141" s="77">
        <v>2329526.9449</v>
      </c>
    </row>
    <row r="1142" spans="1:6" s="24" customFormat="1" ht="11.25" customHeight="1" x14ac:dyDescent="0.2">
      <c r="A1142" s="63" t="s">
        <v>2327</v>
      </c>
      <c r="B1142" s="73">
        <v>500000</v>
      </c>
      <c r="C1142" s="74">
        <v>2.996</v>
      </c>
      <c r="D1142" s="75">
        <v>50724</v>
      </c>
      <c r="E1142" s="76">
        <v>50724</v>
      </c>
      <c r="F1142" s="77">
        <v>500000</v>
      </c>
    </row>
    <row r="1143" spans="1:6" s="24" customFormat="1" ht="11.25" customHeight="1" x14ac:dyDescent="0.2">
      <c r="A1143" s="63" t="s">
        <v>931</v>
      </c>
      <c r="B1143" s="73">
        <v>1000000</v>
      </c>
      <c r="C1143" s="74">
        <v>4</v>
      </c>
      <c r="D1143" s="75">
        <v>45292</v>
      </c>
      <c r="E1143" s="76">
        <v>45292</v>
      </c>
      <c r="F1143" s="77">
        <v>1020989.2132999999</v>
      </c>
    </row>
    <row r="1144" spans="1:6" s="24" customFormat="1" ht="11.25" customHeight="1" x14ac:dyDescent="0.2">
      <c r="A1144" s="63" t="s">
        <v>932</v>
      </c>
      <c r="B1144" s="73">
        <v>2100000</v>
      </c>
      <c r="C1144" s="74">
        <v>4</v>
      </c>
      <c r="D1144" s="75">
        <v>49536</v>
      </c>
      <c r="E1144" s="76">
        <v>49536</v>
      </c>
      <c r="F1144" s="77">
        <v>2195134.0449000001</v>
      </c>
    </row>
    <row r="1145" spans="1:6" s="24" customFormat="1" ht="11.25" customHeight="1" x14ac:dyDescent="0.2">
      <c r="A1145" s="63" t="s">
        <v>932</v>
      </c>
      <c r="B1145" s="73">
        <v>1000000</v>
      </c>
      <c r="C1145" s="74">
        <v>4</v>
      </c>
      <c r="D1145" s="75">
        <v>48806</v>
      </c>
      <c r="E1145" s="76">
        <v>48806</v>
      </c>
      <c r="F1145" s="77">
        <v>1070213.4084000001</v>
      </c>
    </row>
    <row r="1146" spans="1:6" s="24" customFormat="1" ht="11.25" customHeight="1" x14ac:dyDescent="0.2">
      <c r="A1146" s="63" t="s">
        <v>933</v>
      </c>
      <c r="B1146" s="73">
        <v>2210000</v>
      </c>
      <c r="C1146" s="74">
        <v>3.25</v>
      </c>
      <c r="D1146" s="75">
        <v>48427</v>
      </c>
      <c r="E1146" s="76">
        <v>48427</v>
      </c>
      <c r="F1146" s="77">
        <v>2165494.1283999998</v>
      </c>
    </row>
    <row r="1147" spans="1:6" s="24" customFormat="1" ht="11.25" customHeight="1" x14ac:dyDescent="0.2">
      <c r="A1147" s="63" t="s">
        <v>934</v>
      </c>
      <c r="B1147" s="73">
        <v>2145000</v>
      </c>
      <c r="C1147" s="74">
        <v>3.375</v>
      </c>
      <c r="D1147" s="75">
        <v>48153</v>
      </c>
      <c r="E1147" s="76">
        <v>48153</v>
      </c>
      <c r="F1147" s="77">
        <v>2127374.4728000001</v>
      </c>
    </row>
    <row r="1148" spans="1:6" s="24" customFormat="1" ht="11.25" customHeight="1" x14ac:dyDescent="0.2">
      <c r="A1148" s="63" t="s">
        <v>936</v>
      </c>
      <c r="B1148" s="73">
        <v>1185000</v>
      </c>
      <c r="C1148" s="74">
        <v>4</v>
      </c>
      <c r="D1148" s="75">
        <v>49888</v>
      </c>
      <c r="E1148" s="76">
        <v>49888</v>
      </c>
      <c r="F1148" s="77">
        <v>1171797.1340999999</v>
      </c>
    </row>
    <row r="1149" spans="1:6" s="24" customFormat="1" ht="11.25" customHeight="1" x14ac:dyDescent="0.2">
      <c r="A1149" s="63" t="s">
        <v>1515</v>
      </c>
      <c r="B1149" s="73">
        <v>3000000</v>
      </c>
      <c r="C1149" s="74">
        <v>3.3679999999999999</v>
      </c>
      <c r="D1149" s="75">
        <v>49249</v>
      </c>
      <c r="E1149" s="76">
        <v>49249</v>
      </c>
      <c r="F1149" s="77">
        <v>3000000</v>
      </c>
    </row>
    <row r="1150" spans="1:6" s="24" customFormat="1" ht="11.25" customHeight="1" x14ac:dyDescent="0.2">
      <c r="A1150" s="63" t="s">
        <v>1515</v>
      </c>
      <c r="B1150" s="73">
        <v>1670000</v>
      </c>
      <c r="C1150" s="74">
        <v>4.274</v>
      </c>
      <c r="D1150" s="75">
        <v>51014</v>
      </c>
      <c r="E1150" s="76">
        <v>51014</v>
      </c>
      <c r="F1150" s="77">
        <v>1670000</v>
      </c>
    </row>
    <row r="1151" spans="1:6" s="24" customFormat="1" ht="11.25" customHeight="1" x14ac:dyDescent="0.2">
      <c r="A1151" s="63" t="s">
        <v>1912</v>
      </c>
      <c r="B1151" s="73">
        <v>445000</v>
      </c>
      <c r="C1151" s="74">
        <v>3.375</v>
      </c>
      <c r="D1151" s="75">
        <v>48884</v>
      </c>
      <c r="E1151" s="76">
        <v>48884</v>
      </c>
      <c r="F1151" s="77">
        <v>445000</v>
      </c>
    </row>
    <row r="1152" spans="1:6" s="24" customFormat="1" ht="11.25" customHeight="1" x14ac:dyDescent="0.2">
      <c r="A1152" s="63" t="s">
        <v>937</v>
      </c>
      <c r="B1152" s="73">
        <v>1000000</v>
      </c>
      <c r="C1152" s="74">
        <v>4.0469999999999997</v>
      </c>
      <c r="D1152" s="75">
        <v>50649</v>
      </c>
      <c r="E1152" s="76">
        <v>50649</v>
      </c>
      <c r="F1152" s="77">
        <v>1000000</v>
      </c>
    </row>
    <row r="1153" spans="1:6" s="24" customFormat="1" ht="11.25" customHeight="1" x14ac:dyDescent="0.2">
      <c r="A1153" s="63" t="s">
        <v>2985</v>
      </c>
      <c r="B1153" s="73">
        <v>1000000</v>
      </c>
      <c r="C1153" s="74">
        <v>2.9609999999999999</v>
      </c>
      <c r="D1153" s="75">
        <v>51653</v>
      </c>
      <c r="E1153" s="76">
        <v>51653</v>
      </c>
      <c r="F1153" s="77">
        <v>1000000</v>
      </c>
    </row>
    <row r="1154" spans="1:6" s="24" customFormat="1" ht="11.25" customHeight="1" x14ac:dyDescent="0.2">
      <c r="A1154" s="63" t="s">
        <v>938</v>
      </c>
      <c r="B1154" s="73">
        <v>1030000</v>
      </c>
      <c r="C1154" s="74">
        <v>3</v>
      </c>
      <c r="D1154" s="75">
        <v>47150</v>
      </c>
      <c r="E1154" s="76">
        <v>47150</v>
      </c>
      <c r="F1154" s="77">
        <v>1030495.548</v>
      </c>
    </row>
    <row r="1155" spans="1:6" s="24" customFormat="1" ht="11.25" customHeight="1" x14ac:dyDescent="0.2">
      <c r="A1155" s="63" t="s">
        <v>938</v>
      </c>
      <c r="B1155" s="73">
        <v>1000000</v>
      </c>
      <c r="C1155" s="74">
        <v>3</v>
      </c>
      <c r="D1155" s="75">
        <v>47515</v>
      </c>
      <c r="E1155" s="76">
        <v>47515</v>
      </c>
      <c r="F1155" s="77">
        <v>996219.39930000005</v>
      </c>
    </row>
    <row r="1156" spans="1:6" s="24" customFormat="1" ht="11.25" customHeight="1" x14ac:dyDescent="0.2">
      <c r="A1156" s="63" t="s">
        <v>939</v>
      </c>
      <c r="B1156" s="73">
        <v>1010000</v>
      </c>
      <c r="C1156" s="74">
        <v>3.25</v>
      </c>
      <c r="D1156" s="75">
        <v>50587</v>
      </c>
      <c r="E1156" s="76">
        <v>50587</v>
      </c>
      <c r="F1156" s="77">
        <v>1006026.1798</v>
      </c>
    </row>
    <row r="1157" spans="1:6" s="24" customFormat="1" ht="11.25" customHeight="1" x14ac:dyDescent="0.2">
      <c r="A1157" s="63" t="s">
        <v>940</v>
      </c>
      <c r="B1157" s="73">
        <v>655000</v>
      </c>
      <c r="C1157" s="74">
        <v>4</v>
      </c>
      <c r="D1157" s="75">
        <v>48533</v>
      </c>
      <c r="E1157" s="76">
        <v>48533</v>
      </c>
      <c r="F1157" s="77">
        <v>663926.57050000003</v>
      </c>
    </row>
    <row r="1158" spans="1:6" s="24" customFormat="1" ht="11.25" customHeight="1" x14ac:dyDescent="0.2">
      <c r="A1158" s="63" t="s">
        <v>941</v>
      </c>
      <c r="B1158" s="73">
        <v>4730000</v>
      </c>
      <c r="C1158" s="74">
        <v>5.08</v>
      </c>
      <c r="D1158" s="75">
        <v>54393</v>
      </c>
      <c r="E1158" s="76">
        <v>54393</v>
      </c>
      <c r="F1158" s="77">
        <v>4730000</v>
      </c>
    </row>
    <row r="1159" spans="1:6" s="24" customFormat="1" ht="11.25" customHeight="1" x14ac:dyDescent="0.2">
      <c r="A1159" s="63" t="s">
        <v>942</v>
      </c>
      <c r="B1159" s="73">
        <v>2000000</v>
      </c>
      <c r="C1159" s="74">
        <v>4</v>
      </c>
      <c r="D1159" s="75">
        <v>47133</v>
      </c>
      <c r="E1159" s="76">
        <v>47133</v>
      </c>
      <c r="F1159" s="77">
        <v>2144762.8361999998</v>
      </c>
    </row>
    <row r="1160" spans="1:6" s="24" customFormat="1" ht="11.25" customHeight="1" x14ac:dyDescent="0.2">
      <c r="A1160" s="63" t="s">
        <v>944</v>
      </c>
      <c r="B1160" s="73">
        <v>1255000</v>
      </c>
      <c r="C1160" s="74">
        <v>5</v>
      </c>
      <c r="D1160" s="75">
        <v>46905</v>
      </c>
      <c r="E1160" s="76">
        <v>46905</v>
      </c>
      <c r="F1160" s="77">
        <v>1313849.5537</v>
      </c>
    </row>
    <row r="1161" spans="1:6" s="24" customFormat="1" ht="11.25" customHeight="1" x14ac:dyDescent="0.2">
      <c r="A1161" s="63" t="s">
        <v>944</v>
      </c>
      <c r="B1161" s="73">
        <v>1025000</v>
      </c>
      <c r="C1161" s="74">
        <v>5</v>
      </c>
      <c r="D1161" s="75">
        <v>48366</v>
      </c>
      <c r="E1161" s="76">
        <v>48366</v>
      </c>
      <c r="F1161" s="77">
        <v>1064667.9505</v>
      </c>
    </row>
    <row r="1162" spans="1:6" s="24" customFormat="1" ht="11.25" customHeight="1" x14ac:dyDescent="0.2">
      <c r="A1162" s="63" t="s">
        <v>1913</v>
      </c>
      <c r="B1162" s="73">
        <v>5000000</v>
      </c>
      <c r="C1162" s="74">
        <v>4</v>
      </c>
      <c r="D1162" s="75">
        <v>49263</v>
      </c>
      <c r="E1162" s="76">
        <v>49263</v>
      </c>
      <c r="F1162" s="77">
        <v>5104050.6133000003</v>
      </c>
    </row>
    <row r="1163" spans="1:6" s="24" customFormat="1" ht="11.25" customHeight="1" x14ac:dyDescent="0.2">
      <c r="A1163" s="63" t="s">
        <v>377</v>
      </c>
      <c r="B1163" s="73">
        <v>2000000</v>
      </c>
      <c r="C1163" s="74">
        <v>4</v>
      </c>
      <c r="D1163" s="75">
        <v>48700</v>
      </c>
      <c r="E1163" s="76">
        <v>48700</v>
      </c>
      <c r="F1163" s="77">
        <v>1981376.3761</v>
      </c>
    </row>
    <row r="1164" spans="1:6" s="24" customFormat="1" ht="11.25" customHeight="1" x14ac:dyDescent="0.2">
      <c r="A1164" s="63" t="s">
        <v>945</v>
      </c>
      <c r="B1164" s="73">
        <v>1000000</v>
      </c>
      <c r="C1164" s="74">
        <v>4</v>
      </c>
      <c r="D1164" s="75">
        <v>48731</v>
      </c>
      <c r="E1164" s="76">
        <v>48731</v>
      </c>
      <c r="F1164" s="77">
        <v>1018738.9984</v>
      </c>
    </row>
    <row r="1165" spans="1:6" s="24" customFormat="1" ht="11.25" customHeight="1" x14ac:dyDescent="0.2">
      <c r="A1165" s="63" t="s">
        <v>2986</v>
      </c>
      <c r="B1165" s="73">
        <v>1000000</v>
      </c>
      <c r="C1165" s="74">
        <v>3.1469999999999998</v>
      </c>
      <c r="D1165" s="75">
        <v>51288</v>
      </c>
      <c r="E1165" s="76">
        <v>51288</v>
      </c>
      <c r="F1165" s="77">
        <v>1000000</v>
      </c>
    </row>
    <row r="1166" spans="1:6" s="24" customFormat="1" ht="11.25" customHeight="1" x14ac:dyDescent="0.2">
      <c r="A1166" s="63" t="s">
        <v>946</v>
      </c>
      <c r="B1166" s="73">
        <v>1885000</v>
      </c>
      <c r="C1166" s="74">
        <v>3</v>
      </c>
      <c r="D1166" s="75">
        <v>49553</v>
      </c>
      <c r="E1166" s="76">
        <v>49553</v>
      </c>
      <c r="F1166" s="77">
        <v>1829938.1632000001</v>
      </c>
    </row>
    <row r="1167" spans="1:6" s="24" customFormat="1" ht="11.25" customHeight="1" x14ac:dyDescent="0.2">
      <c r="A1167" s="63" t="s">
        <v>2156</v>
      </c>
      <c r="B1167" s="73">
        <v>450000</v>
      </c>
      <c r="C1167" s="74">
        <v>4</v>
      </c>
      <c r="D1167" s="75">
        <v>50222</v>
      </c>
      <c r="E1167" s="76">
        <v>50222</v>
      </c>
      <c r="F1167" s="77">
        <v>471518.38799999998</v>
      </c>
    </row>
    <row r="1168" spans="1:6" s="24" customFormat="1" ht="11.25" customHeight="1" x14ac:dyDescent="0.2">
      <c r="A1168" s="63" t="s">
        <v>2409</v>
      </c>
      <c r="B1168" s="73">
        <v>2385000</v>
      </c>
      <c r="C1168" s="74">
        <v>3</v>
      </c>
      <c r="D1168" s="75">
        <v>49766</v>
      </c>
      <c r="E1168" s="76">
        <v>49766</v>
      </c>
      <c r="F1168" s="77">
        <v>2357217.5106000002</v>
      </c>
    </row>
    <row r="1169" spans="1:6" s="24" customFormat="1" ht="11.25" customHeight="1" x14ac:dyDescent="0.2">
      <c r="A1169" s="63" t="s">
        <v>947</v>
      </c>
      <c r="B1169" s="73">
        <v>1000000</v>
      </c>
      <c r="C1169" s="74">
        <v>5</v>
      </c>
      <c r="D1169" s="75">
        <v>44896</v>
      </c>
      <c r="E1169" s="76">
        <v>44896</v>
      </c>
      <c r="F1169" s="77">
        <v>1041586.531</v>
      </c>
    </row>
    <row r="1170" spans="1:6" s="24" customFormat="1" ht="11.25" customHeight="1" x14ac:dyDescent="0.2">
      <c r="A1170" s="63" t="s">
        <v>948</v>
      </c>
      <c r="B1170" s="73">
        <v>3000000</v>
      </c>
      <c r="C1170" s="74">
        <v>5</v>
      </c>
      <c r="D1170" s="75">
        <v>44835</v>
      </c>
      <c r="E1170" s="76">
        <v>44835</v>
      </c>
      <c r="F1170" s="77">
        <v>3107988.9618000002</v>
      </c>
    </row>
    <row r="1171" spans="1:6" s="24" customFormat="1" ht="11.25" customHeight="1" x14ac:dyDescent="0.2">
      <c r="A1171" s="63" t="s">
        <v>949</v>
      </c>
      <c r="B1171" s="73">
        <v>500000</v>
      </c>
      <c r="C1171" s="74">
        <v>4</v>
      </c>
      <c r="D1171" s="75">
        <v>50465</v>
      </c>
      <c r="E1171" s="76">
        <v>50465</v>
      </c>
      <c r="F1171" s="77">
        <v>517672.0748</v>
      </c>
    </row>
    <row r="1172" spans="1:6" s="24" customFormat="1" ht="11.25" customHeight="1" x14ac:dyDescent="0.2">
      <c r="A1172" s="63" t="s">
        <v>950</v>
      </c>
      <c r="B1172" s="73">
        <v>1400000</v>
      </c>
      <c r="C1172" s="74">
        <v>3</v>
      </c>
      <c r="D1172" s="75">
        <v>47515</v>
      </c>
      <c r="E1172" s="76">
        <v>47515</v>
      </c>
      <c r="F1172" s="77">
        <v>1397684.0723999999</v>
      </c>
    </row>
    <row r="1173" spans="1:6" s="24" customFormat="1" ht="11.25" customHeight="1" x14ac:dyDescent="0.2">
      <c r="A1173" s="63" t="s">
        <v>951</v>
      </c>
      <c r="B1173" s="73">
        <v>1500000</v>
      </c>
      <c r="C1173" s="74">
        <v>3.125</v>
      </c>
      <c r="D1173" s="75">
        <v>50072</v>
      </c>
      <c r="E1173" s="76">
        <v>50072</v>
      </c>
      <c r="F1173" s="77">
        <v>1486249.5072000001</v>
      </c>
    </row>
    <row r="1174" spans="1:6" s="24" customFormat="1" ht="11.25" customHeight="1" x14ac:dyDescent="0.2">
      <c r="A1174" s="63" t="s">
        <v>952</v>
      </c>
      <c r="B1174" s="73">
        <v>1000000</v>
      </c>
      <c r="C1174" s="74">
        <v>3</v>
      </c>
      <c r="D1174" s="75">
        <v>48731</v>
      </c>
      <c r="E1174" s="76">
        <v>48731</v>
      </c>
      <c r="F1174" s="77">
        <v>993030.13870000001</v>
      </c>
    </row>
    <row r="1175" spans="1:6" s="24" customFormat="1" ht="11.25" customHeight="1" x14ac:dyDescent="0.2">
      <c r="A1175" s="63" t="s">
        <v>953</v>
      </c>
      <c r="B1175" s="73">
        <v>2000000</v>
      </c>
      <c r="C1175" s="74">
        <v>4.5</v>
      </c>
      <c r="D1175" s="75">
        <v>49644</v>
      </c>
      <c r="E1175" s="76">
        <v>49644</v>
      </c>
      <c r="F1175" s="77">
        <v>1960490.2585</v>
      </c>
    </row>
    <row r="1176" spans="1:6" s="24" customFormat="1" ht="11.25" customHeight="1" x14ac:dyDescent="0.2">
      <c r="A1176" s="63" t="s">
        <v>954</v>
      </c>
      <c r="B1176" s="73">
        <v>1795000</v>
      </c>
      <c r="C1176" s="74">
        <v>3</v>
      </c>
      <c r="D1176" s="75">
        <v>45153</v>
      </c>
      <c r="E1176" s="76">
        <v>45153</v>
      </c>
      <c r="F1176" s="77">
        <v>1810849.3474999999</v>
      </c>
    </row>
    <row r="1177" spans="1:6" s="24" customFormat="1" ht="11.25" customHeight="1" x14ac:dyDescent="0.2">
      <c r="A1177" s="63" t="s">
        <v>954</v>
      </c>
      <c r="B1177" s="73">
        <v>2370000</v>
      </c>
      <c r="C1177" s="74">
        <v>3.5</v>
      </c>
      <c r="D1177" s="75">
        <v>48441</v>
      </c>
      <c r="E1177" s="76">
        <v>48441</v>
      </c>
      <c r="F1177" s="77">
        <v>2379097.0073000002</v>
      </c>
    </row>
    <row r="1178" spans="1:6" s="24" customFormat="1" ht="11.25" customHeight="1" x14ac:dyDescent="0.2">
      <c r="A1178" s="63" t="s">
        <v>955</v>
      </c>
      <c r="B1178" s="73">
        <v>1155000</v>
      </c>
      <c r="C1178" s="74">
        <v>5</v>
      </c>
      <c r="D1178" s="75">
        <v>44927</v>
      </c>
      <c r="E1178" s="76">
        <v>44927</v>
      </c>
      <c r="F1178" s="77">
        <v>1199337.8636</v>
      </c>
    </row>
    <row r="1179" spans="1:6" s="24" customFormat="1" ht="11.25" customHeight="1" x14ac:dyDescent="0.2">
      <c r="A1179" s="63" t="s">
        <v>955</v>
      </c>
      <c r="B1179" s="73">
        <v>1060000</v>
      </c>
      <c r="C1179" s="74">
        <v>4</v>
      </c>
      <c r="D1179" s="75">
        <v>44927</v>
      </c>
      <c r="E1179" s="76">
        <v>44927</v>
      </c>
      <c r="F1179" s="77">
        <v>1089606.4421000001</v>
      </c>
    </row>
    <row r="1180" spans="1:6" s="24" customFormat="1" ht="11.25" customHeight="1" x14ac:dyDescent="0.2">
      <c r="A1180" s="63" t="s">
        <v>956</v>
      </c>
      <c r="B1180" s="73">
        <v>2000000</v>
      </c>
      <c r="C1180" s="74">
        <v>4</v>
      </c>
      <c r="D1180" s="75">
        <v>47133</v>
      </c>
      <c r="E1180" s="76">
        <v>47133</v>
      </c>
      <c r="F1180" s="77">
        <v>2060106.0046000001</v>
      </c>
    </row>
    <row r="1181" spans="1:6" s="24" customFormat="1" ht="11.25" customHeight="1" x14ac:dyDescent="0.2">
      <c r="A1181" s="63" t="s">
        <v>957</v>
      </c>
      <c r="B1181" s="73">
        <v>2790000</v>
      </c>
      <c r="C1181" s="74">
        <v>5.25</v>
      </c>
      <c r="D1181" s="75">
        <v>45931</v>
      </c>
      <c r="E1181" s="76">
        <v>45931</v>
      </c>
      <c r="F1181" s="77">
        <v>2802324.3297000001</v>
      </c>
    </row>
    <row r="1182" spans="1:6" s="24" customFormat="1" ht="11.25" customHeight="1" x14ac:dyDescent="0.2">
      <c r="A1182" s="63" t="s">
        <v>958</v>
      </c>
      <c r="B1182" s="73">
        <v>3300000</v>
      </c>
      <c r="C1182" s="74">
        <v>3.5</v>
      </c>
      <c r="D1182" s="75">
        <v>47818</v>
      </c>
      <c r="E1182" s="76">
        <v>47818</v>
      </c>
      <c r="F1182" s="77">
        <v>3255613.7905000001</v>
      </c>
    </row>
    <row r="1183" spans="1:6" s="24" customFormat="1" ht="11.25" customHeight="1" x14ac:dyDescent="0.2">
      <c r="A1183" s="63" t="s">
        <v>959</v>
      </c>
      <c r="B1183" s="73">
        <v>4005000</v>
      </c>
      <c r="C1183" s="74">
        <v>3</v>
      </c>
      <c r="D1183" s="75">
        <v>48761</v>
      </c>
      <c r="E1183" s="76">
        <v>48761</v>
      </c>
      <c r="F1183" s="77">
        <v>3937517.5860000001</v>
      </c>
    </row>
    <row r="1184" spans="1:6" s="24" customFormat="1" ht="11.25" customHeight="1" x14ac:dyDescent="0.2">
      <c r="A1184" s="63" t="s">
        <v>960</v>
      </c>
      <c r="B1184" s="73">
        <v>5000000</v>
      </c>
      <c r="C1184" s="74">
        <v>5</v>
      </c>
      <c r="D1184" s="75">
        <v>49644</v>
      </c>
      <c r="E1184" s="76">
        <v>49644</v>
      </c>
      <c r="F1184" s="77">
        <v>5387446.3931</v>
      </c>
    </row>
    <row r="1185" spans="1:6" s="24" customFormat="1" ht="11.25" customHeight="1" x14ac:dyDescent="0.2">
      <c r="A1185" s="63" t="s">
        <v>960</v>
      </c>
      <c r="B1185" s="73">
        <v>5965000</v>
      </c>
      <c r="C1185" s="74">
        <v>5</v>
      </c>
      <c r="D1185" s="75">
        <v>47818</v>
      </c>
      <c r="E1185" s="76">
        <v>47818</v>
      </c>
      <c r="F1185" s="77">
        <v>6516677.5661000004</v>
      </c>
    </row>
    <row r="1186" spans="1:6" s="24" customFormat="1" ht="11.25" customHeight="1" x14ac:dyDescent="0.2">
      <c r="A1186" s="63" t="s">
        <v>1914</v>
      </c>
      <c r="B1186" s="73">
        <v>1000000</v>
      </c>
      <c r="C1186" s="74">
        <v>5</v>
      </c>
      <c r="D1186" s="75">
        <v>49644</v>
      </c>
      <c r="E1186" s="76">
        <v>49644</v>
      </c>
      <c r="F1186" s="77">
        <v>1094430.3836999999</v>
      </c>
    </row>
    <row r="1187" spans="1:6" s="24" customFormat="1" ht="11.25" customHeight="1" x14ac:dyDescent="0.2">
      <c r="A1187" s="63" t="s">
        <v>1914</v>
      </c>
      <c r="B1187" s="73">
        <v>250000</v>
      </c>
      <c r="C1187" s="74">
        <v>5</v>
      </c>
      <c r="D1187" s="75">
        <v>49279</v>
      </c>
      <c r="E1187" s="76">
        <v>49279</v>
      </c>
      <c r="F1187" s="77">
        <v>284672.41810000001</v>
      </c>
    </row>
    <row r="1188" spans="1:6" s="24" customFormat="1" ht="11.25" customHeight="1" x14ac:dyDescent="0.2">
      <c r="A1188" s="63" t="s">
        <v>961</v>
      </c>
      <c r="B1188" s="73">
        <v>1580000</v>
      </c>
      <c r="C1188" s="74">
        <v>3</v>
      </c>
      <c r="D1188" s="75">
        <v>45231</v>
      </c>
      <c r="E1188" s="76">
        <v>45231</v>
      </c>
      <c r="F1188" s="77">
        <v>1595687.0518</v>
      </c>
    </row>
    <row r="1189" spans="1:6" s="24" customFormat="1" ht="11.25" customHeight="1" x14ac:dyDescent="0.2">
      <c r="A1189" s="63" t="s">
        <v>962</v>
      </c>
      <c r="B1189" s="73">
        <v>4000000</v>
      </c>
      <c r="C1189" s="74">
        <v>3</v>
      </c>
      <c r="D1189" s="75">
        <v>49218</v>
      </c>
      <c r="E1189" s="76">
        <v>49218</v>
      </c>
      <c r="F1189" s="77">
        <v>3929146.8982000002</v>
      </c>
    </row>
    <row r="1190" spans="1:6" s="24" customFormat="1" ht="11.25" customHeight="1" x14ac:dyDescent="0.2">
      <c r="A1190" s="63" t="s">
        <v>962</v>
      </c>
      <c r="B1190" s="73">
        <v>3635000</v>
      </c>
      <c r="C1190" s="74">
        <v>4</v>
      </c>
      <c r="D1190" s="75">
        <v>49583</v>
      </c>
      <c r="E1190" s="76">
        <v>49583</v>
      </c>
      <c r="F1190" s="77">
        <v>3706011.0666</v>
      </c>
    </row>
    <row r="1191" spans="1:6" s="24" customFormat="1" ht="11.25" customHeight="1" x14ac:dyDescent="0.2">
      <c r="A1191" s="63" t="s">
        <v>963</v>
      </c>
      <c r="B1191" s="73">
        <v>1315000</v>
      </c>
      <c r="C1191" s="74">
        <v>5</v>
      </c>
      <c r="D1191" s="75">
        <v>48000</v>
      </c>
      <c r="E1191" s="76">
        <v>48000</v>
      </c>
      <c r="F1191" s="77">
        <v>1461098.2153</v>
      </c>
    </row>
    <row r="1192" spans="1:6" s="24" customFormat="1" ht="11.25" customHeight="1" x14ac:dyDescent="0.2">
      <c r="A1192" s="63" t="s">
        <v>964</v>
      </c>
      <c r="B1192" s="73">
        <v>1000000</v>
      </c>
      <c r="C1192" s="74">
        <v>3</v>
      </c>
      <c r="D1192" s="75">
        <v>45992</v>
      </c>
      <c r="E1192" s="76">
        <v>45992</v>
      </c>
      <c r="F1192" s="77">
        <v>994364.03630000004</v>
      </c>
    </row>
    <row r="1193" spans="1:6" s="24" customFormat="1" ht="11.25" customHeight="1" x14ac:dyDescent="0.2">
      <c r="A1193" s="63" t="s">
        <v>965</v>
      </c>
      <c r="B1193" s="73">
        <v>2515000</v>
      </c>
      <c r="C1193" s="74">
        <v>3.25</v>
      </c>
      <c r="D1193" s="75">
        <v>47696</v>
      </c>
      <c r="E1193" s="76">
        <v>47696</v>
      </c>
      <c r="F1193" s="77">
        <v>2485767.9347999999</v>
      </c>
    </row>
    <row r="1194" spans="1:6" s="24" customFormat="1" ht="11.25" customHeight="1" x14ac:dyDescent="0.2">
      <c r="A1194" s="63" t="s">
        <v>965</v>
      </c>
      <c r="B1194" s="73">
        <v>2840000</v>
      </c>
      <c r="C1194" s="74">
        <v>3.25</v>
      </c>
      <c r="D1194" s="75">
        <v>47331</v>
      </c>
      <c r="E1194" s="76">
        <v>47331</v>
      </c>
      <c r="F1194" s="77">
        <v>2830036.3692000001</v>
      </c>
    </row>
    <row r="1195" spans="1:6" s="24" customFormat="1" ht="11.25" customHeight="1" x14ac:dyDescent="0.2">
      <c r="A1195" s="63" t="s">
        <v>1967</v>
      </c>
      <c r="B1195" s="73">
        <v>2000000</v>
      </c>
      <c r="C1195" s="74">
        <v>4.7</v>
      </c>
      <c r="D1195" s="75">
        <v>50679</v>
      </c>
      <c r="E1195" s="76">
        <v>50679</v>
      </c>
      <c r="F1195" s="77">
        <v>2000000</v>
      </c>
    </row>
    <row r="1196" spans="1:6" s="24" customFormat="1" ht="11.25" customHeight="1" x14ac:dyDescent="0.2">
      <c r="A1196" s="63" t="s">
        <v>967</v>
      </c>
      <c r="B1196" s="73">
        <v>1000000</v>
      </c>
      <c r="C1196" s="74">
        <v>5</v>
      </c>
      <c r="D1196" s="75">
        <v>50161</v>
      </c>
      <c r="E1196" s="76">
        <v>50161</v>
      </c>
      <c r="F1196" s="77">
        <v>1084547.0430000001</v>
      </c>
    </row>
    <row r="1197" spans="1:6" s="24" customFormat="1" ht="11.25" customHeight="1" x14ac:dyDescent="0.2">
      <c r="A1197" s="63" t="s">
        <v>968</v>
      </c>
      <c r="B1197" s="73">
        <v>2500000</v>
      </c>
      <c r="C1197" s="74">
        <v>4</v>
      </c>
      <c r="D1197" s="75">
        <v>49505</v>
      </c>
      <c r="E1197" s="76">
        <v>49505</v>
      </c>
      <c r="F1197" s="77">
        <v>2637401.8916000002</v>
      </c>
    </row>
    <row r="1198" spans="1:6" s="24" customFormat="1" ht="11.25" customHeight="1" x14ac:dyDescent="0.2">
      <c r="A1198" s="63" t="s">
        <v>969</v>
      </c>
      <c r="B1198" s="73">
        <v>1000000</v>
      </c>
      <c r="C1198" s="74">
        <v>5</v>
      </c>
      <c r="D1198" s="75">
        <v>47331</v>
      </c>
      <c r="E1198" s="76">
        <v>47331</v>
      </c>
      <c r="F1198" s="77">
        <v>1073541.3284</v>
      </c>
    </row>
    <row r="1199" spans="1:6" s="24" customFormat="1" ht="11.25" customHeight="1" x14ac:dyDescent="0.2">
      <c r="A1199" s="63" t="s">
        <v>970</v>
      </c>
      <c r="B1199" s="73">
        <v>1000000</v>
      </c>
      <c r="C1199" s="74">
        <v>5</v>
      </c>
      <c r="D1199" s="75">
        <v>48976</v>
      </c>
      <c r="E1199" s="76">
        <v>48976</v>
      </c>
      <c r="F1199" s="77">
        <v>1091347.4765000001</v>
      </c>
    </row>
    <row r="1200" spans="1:6" s="24" customFormat="1" ht="11.25" customHeight="1" x14ac:dyDescent="0.2">
      <c r="A1200" s="63" t="s">
        <v>970</v>
      </c>
      <c r="B1200" s="73">
        <v>500000</v>
      </c>
      <c r="C1200" s="74">
        <v>5</v>
      </c>
      <c r="D1200" s="75">
        <v>49341</v>
      </c>
      <c r="E1200" s="76">
        <v>49341</v>
      </c>
      <c r="F1200" s="77">
        <v>544071.96499999997</v>
      </c>
    </row>
    <row r="1201" spans="1:6" s="24" customFormat="1" ht="11.25" customHeight="1" x14ac:dyDescent="0.2">
      <c r="A1201" s="63" t="s">
        <v>2223</v>
      </c>
      <c r="B1201" s="73">
        <v>1000000</v>
      </c>
      <c r="C1201" s="74">
        <v>5</v>
      </c>
      <c r="D1201" s="75">
        <v>44621</v>
      </c>
      <c r="E1201" s="76">
        <v>44621</v>
      </c>
      <c r="F1201" s="77">
        <v>1016657.4234</v>
      </c>
    </row>
    <row r="1202" spans="1:6" s="24" customFormat="1" ht="11.25" customHeight="1" x14ac:dyDescent="0.2">
      <c r="A1202" s="63" t="s">
        <v>2223</v>
      </c>
      <c r="B1202" s="73">
        <v>1690000</v>
      </c>
      <c r="C1202" s="74">
        <v>4</v>
      </c>
      <c r="D1202" s="75">
        <v>49735</v>
      </c>
      <c r="E1202" s="76">
        <v>49735</v>
      </c>
      <c r="F1202" s="77">
        <v>1768455.8618000001</v>
      </c>
    </row>
    <row r="1203" spans="1:6" s="24" customFormat="1" ht="11.25" customHeight="1" x14ac:dyDescent="0.2">
      <c r="A1203" s="63" t="s">
        <v>2987</v>
      </c>
      <c r="B1203" s="73">
        <v>2000000</v>
      </c>
      <c r="C1203" s="74">
        <v>3.0630000000000002</v>
      </c>
      <c r="D1203" s="75">
        <v>51318</v>
      </c>
      <c r="E1203" s="76">
        <v>51318</v>
      </c>
      <c r="F1203" s="77">
        <v>2000000</v>
      </c>
    </row>
    <row r="1204" spans="1:6" s="24" customFormat="1" ht="11.25" customHeight="1" x14ac:dyDescent="0.2">
      <c r="A1204" s="63" t="s">
        <v>971</v>
      </c>
      <c r="B1204" s="73">
        <v>1500000</v>
      </c>
      <c r="C1204" s="74">
        <v>3.75</v>
      </c>
      <c r="D1204" s="75">
        <v>47484</v>
      </c>
      <c r="E1204" s="76">
        <v>47484</v>
      </c>
      <c r="F1204" s="77">
        <v>1502871.0464000001</v>
      </c>
    </row>
    <row r="1205" spans="1:6" s="24" customFormat="1" ht="11.25" customHeight="1" x14ac:dyDescent="0.2">
      <c r="A1205" s="63" t="s">
        <v>972</v>
      </c>
      <c r="B1205" s="73">
        <v>1200000</v>
      </c>
      <c r="C1205" s="74">
        <v>5</v>
      </c>
      <c r="D1205" s="75">
        <v>44501</v>
      </c>
      <c r="E1205" s="76">
        <v>44501</v>
      </c>
      <c r="F1205" s="77">
        <v>1207392.0682999999</v>
      </c>
    </row>
    <row r="1206" spans="1:6" s="24" customFormat="1" ht="11.25" customHeight="1" x14ac:dyDescent="0.2">
      <c r="A1206" s="63" t="s">
        <v>973</v>
      </c>
      <c r="B1206" s="73">
        <v>725000</v>
      </c>
      <c r="C1206" s="74">
        <v>4</v>
      </c>
      <c r="D1206" s="75">
        <v>48792</v>
      </c>
      <c r="E1206" s="76">
        <v>48792</v>
      </c>
      <c r="F1206" s="77">
        <v>783821.21660000004</v>
      </c>
    </row>
    <row r="1207" spans="1:6" s="24" customFormat="1" ht="11.25" customHeight="1" x14ac:dyDescent="0.2">
      <c r="A1207" s="63" t="s">
        <v>974</v>
      </c>
      <c r="B1207" s="73">
        <v>4660000</v>
      </c>
      <c r="C1207" s="74">
        <v>4</v>
      </c>
      <c r="D1207" s="75">
        <v>47484</v>
      </c>
      <c r="E1207" s="76">
        <v>47484</v>
      </c>
      <c r="F1207" s="77">
        <v>4715252.5042000003</v>
      </c>
    </row>
    <row r="1208" spans="1:6" s="24" customFormat="1" ht="11.25" customHeight="1" x14ac:dyDescent="0.2">
      <c r="A1208" s="63" t="s">
        <v>974</v>
      </c>
      <c r="B1208" s="73">
        <v>500000</v>
      </c>
      <c r="C1208" s="74">
        <v>5</v>
      </c>
      <c r="D1208" s="75">
        <v>44562</v>
      </c>
      <c r="E1208" s="76">
        <v>44562</v>
      </c>
      <c r="F1208" s="77">
        <v>505050.35820000002</v>
      </c>
    </row>
    <row r="1209" spans="1:6" s="24" customFormat="1" ht="11.25" customHeight="1" x14ac:dyDescent="0.2">
      <c r="A1209" s="63" t="s">
        <v>974</v>
      </c>
      <c r="B1209" s="73">
        <v>1000000</v>
      </c>
      <c r="C1209" s="74">
        <v>3</v>
      </c>
      <c r="D1209" s="75">
        <v>49675</v>
      </c>
      <c r="E1209" s="76">
        <v>49675</v>
      </c>
      <c r="F1209" s="77">
        <v>986094.80350000004</v>
      </c>
    </row>
    <row r="1210" spans="1:6" s="24" customFormat="1" ht="11.25" customHeight="1" x14ac:dyDescent="0.2">
      <c r="A1210" s="63" t="s">
        <v>2715</v>
      </c>
      <c r="B1210" s="73">
        <v>1230000</v>
      </c>
      <c r="C1210" s="74">
        <v>3</v>
      </c>
      <c r="D1210" s="75">
        <v>51471</v>
      </c>
      <c r="E1210" s="76">
        <v>51471</v>
      </c>
      <c r="F1210" s="77">
        <v>1313090.0153999999</v>
      </c>
    </row>
    <row r="1211" spans="1:6" s="24" customFormat="1" ht="11.25" customHeight="1" x14ac:dyDescent="0.2">
      <c r="A1211" s="63" t="s">
        <v>420</v>
      </c>
      <c r="B1211" s="73">
        <v>850000</v>
      </c>
      <c r="C1211" s="74">
        <v>3</v>
      </c>
      <c r="D1211" s="75">
        <v>50526</v>
      </c>
      <c r="E1211" s="76">
        <v>50526</v>
      </c>
      <c r="F1211" s="77">
        <v>854740.6827</v>
      </c>
    </row>
    <row r="1212" spans="1:6" s="24" customFormat="1" ht="11.25" customHeight="1" x14ac:dyDescent="0.2">
      <c r="A1212" s="63" t="s">
        <v>420</v>
      </c>
      <c r="B1212" s="73">
        <v>825000</v>
      </c>
      <c r="C1212" s="74">
        <v>3</v>
      </c>
      <c r="D1212" s="75">
        <v>50161</v>
      </c>
      <c r="E1212" s="76">
        <v>50161</v>
      </c>
      <c r="F1212" s="77">
        <v>832148.41650000005</v>
      </c>
    </row>
    <row r="1213" spans="1:6" s="24" customFormat="1" ht="11.25" customHeight="1" x14ac:dyDescent="0.2">
      <c r="A1213" s="63" t="s">
        <v>976</v>
      </c>
      <c r="B1213" s="73">
        <v>2415000</v>
      </c>
      <c r="C1213" s="74">
        <v>4</v>
      </c>
      <c r="D1213" s="75">
        <v>46539</v>
      </c>
      <c r="E1213" s="76">
        <v>46539</v>
      </c>
      <c r="F1213" s="77">
        <v>2463631.7659</v>
      </c>
    </row>
    <row r="1214" spans="1:6" s="24" customFormat="1" ht="11.25" customHeight="1" x14ac:dyDescent="0.2">
      <c r="A1214" s="63" t="s">
        <v>976</v>
      </c>
      <c r="B1214" s="73">
        <v>2870000</v>
      </c>
      <c r="C1214" s="74">
        <v>5</v>
      </c>
      <c r="D1214" s="75">
        <v>44835</v>
      </c>
      <c r="E1214" s="76">
        <v>44835</v>
      </c>
      <c r="F1214" s="77">
        <v>2933947.4934999999</v>
      </c>
    </row>
    <row r="1215" spans="1:6" s="24" customFormat="1" ht="11.25" customHeight="1" x14ac:dyDescent="0.2">
      <c r="A1215" s="63" t="s">
        <v>976</v>
      </c>
      <c r="B1215" s="73">
        <v>5000000</v>
      </c>
      <c r="C1215" s="74">
        <v>4</v>
      </c>
      <c r="D1215" s="75">
        <v>47696</v>
      </c>
      <c r="E1215" s="76">
        <v>47696</v>
      </c>
      <c r="F1215" s="77">
        <v>5037568.7954000002</v>
      </c>
    </row>
    <row r="1216" spans="1:6" s="24" customFormat="1" ht="11.25" customHeight="1" x14ac:dyDescent="0.2">
      <c r="A1216" s="63" t="s">
        <v>977</v>
      </c>
      <c r="B1216" s="73">
        <v>1640000</v>
      </c>
      <c r="C1216" s="74">
        <v>4</v>
      </c>
      <c r="D1216" s="75">
        <v>49430</v>
      </c>
      <c r="E1216" s="76">
        <v>49430</v>
      </c>
      <c r="F1216" s="77">
        <v>1687252.2446999999</v>
      </c>
    </row>
    <row r="1217" spans="1:6" s="24" customFormat="1" ht="11.25" customHeight="1" x14ac:dyDescent="0.2">
      <c r="A1217" s="63" t="s">
        <v>977</v>
      </c>
      <c r="B1217" s="73">
        <v>1600000</v>
      </c>
      <c r="C1217" s="74">
        <v>4</v>
      </c>
      <c r="D1217" s="75">
        <v>49065</v>
      </c>
      <c r="E1217" s="76">
        <v>49065</v>
      </c>
      <c r="F1217" s="77">
        <v>1650366.6486</v>
      </c>
    </row>
    <row r="1218" spans="1:6" s="24" customFormat="1" ht="11.25" customHeight="1" x14ac:dyDescent="0.2">
      <c r="A1218" s="63" t="s">
        <v>1756</v>
      </c>
      <c r="B1218" s="73">
        <v>660000</v>
      </c>
      <c r="C1218" s="74">
        <v>4.0759999999999996</v>
      </c>
      <c r="D1218" s="75">
        <v>48792</v>
      </c>
      <c r="E1218" s="76">
        <v>48792</v>
      </c>
      <c r="F1218" s="77">
        <v>660000</v>
      </c>
    </row>
    <row r="1219" spans="1:6" s="24" customFormat="1" ht="11.25" customHeight="1" x14ac:dyDescent="0.2">
      <c r="A1219" s="63" t="s">
        <v>1756</v>
      </c>
      <c r="B1219" s="73">
        <v>1500000</v>
      </c>
      <c r="C1219" s="74">
        <v>4.202</v>
      </c>
      <c r="D1219" s="75">
        <v>50253</v>
      </c>
      <c r="E1219" s="76">
        <v>50253</v>
      </c>
      <c r="F1219" s="77">
        <v>1500000</v>
      </c>
    </row>
    <row r="1220" spans="1:6" s="24" customFormat="1" ht="11.25" customHeight="1" x14ac:dyDescent="0.2">
      <c r="A1220" s="63" t="s">
        <v>978</v>
      </c>
      <c r="B1220" s="73">
        <v>3110000</v>
      </c>
      <c r="C1220" s="74">
        <v>4</v>
      </c>
      <c r="D1220" s="75">
        <v>48122</v>
      </c>
      <c r="E1220" s="76">
        <v>48122</v>
      </c>
      <c r="F1220" s="77">
        <v>3176639.7799</v>
      </c>
    </row>
    <row r="1221" spans="1:6" s="24" customFormat="1" ht="11.25" customHeight="1" x14ac:dyDescent="0.2">
      <c r="A1221" s="63" t="s">
        <v>979</v>
      </c>
      <c r="B1221" s="73">
        <v>345000</v>
      </c>
      <c r="C1221" s="74">
        <v>3.125</v>
      </c>
      <c r="D1221" s="75">
        <v>47392</v>
      </c>
      <c r="E1221" s="76">
        <v>47392</v>
      </c>
      <c r="F1221" s="77">
        <v>340914.32579999999</v>
      </c>
    </row>
    <row r="1222" spans="1:6" s="24" customFormat="1" ht="11.25" customHeight="1" x14ac:dyDescent="0.2">
      <c r="A1222" s="63" t="s">
        <v>979</v>
      </c>
      <c r="B1222" s="73">
        <v>440000</v>
      </c>
      <c r="C1222" s="74">
        <v>3.375</v>
      </c>
      <c r="D1222" s="75">
        <v>48488</v>
      </c>
      <c r="E1222" s="76">
        <v>48488</v>
      </c>
      <c r="F1222" s="77">
        <v>432104.32079999999</v>
      </c>
    </row>
    <row r="1223" spans="1:6" s="24" customFormat="1" ht="11.25" customHeight="1" x14ac:dyDescent="0.2">
      <c r="A1223" s="63" t="s">
        <v>980</v>
      </c>
      <c r="B1223" s="73">
        <v>2500000</v>
      </c>
      <c r="C1223" s="74">
        <v>3</v>
      </c>
      <c r="D1223" s="75">
        <v>48122</v>
      </c>
      <c r="E1223" s="76">
        <v>48122</v>
      </c>
      <c r="F1223" s="77">
        <v>2465241.9284000001</v>
      </c>
    </row>
    <row r="1224" spans="1:6" s="24" customFormat="1" ht="11.25" customHeight="1" x14ac:dyDescent="0.2">
      <c r="A1224" s="63" t="s">
        <v>981</v>
      </c>
      <c r="B1224" s="73">
        <v>1160000</v>
      </c>
      <c r="C1224" s="74">
        <v>5</v>
      </c>
      <c r="D1224" s="75">
        <v>50375</v>
      </c>
      <c r="E1224" s="76">
        <v>50375</v>
      </c>
      <c r="F1224" s="77">
        <v>1297459.2008</v>
      </c>
    </row>
    <row r="1225" spans="1:6" s="24" customFormat="1" ht="11.25" customHeight="1" x14ac:dyDescent="0.2">
      <c r="A1225" s="63" t="s">
        <v>982</v>
      </c>
      <c r="B1225" s="73">
        <v>2715000</v>
      </c>
      <c r="C1225" s="74">
        <v>3.25</v>
      </c>
      <c r="D1225" s="75">
        <v>46722</v>
      </c>
      <c r="E1225" s="76">
        <v>46722</v>
      </c>
      <c r="F1225" s="77">
        <v>2688604.4906000001</v>
      </c>
    </row>
    <row r="1226" spans="1:6" s="24" customFormat="1" ht="11.25" customHeight="1" x14ac:dyDescent="0.2">
      <c r="A1226" s="63" t="s">
        <v>982</v>
      </c>
      <c r="B1226" s="73">
        <v>5000000</v>
      </c>
      <c r="C1226" s="74">
        <v>3</v>
      </c>
      <c r="D1226" s="75">
        <v>49644</v>
      </c>
      <c r="E1226" s="76">
        <v>49644</v>
      </c>
      <c r="F1226" s="77">
        <v>4970824.8627000004</v>
      </c>
    </row>
    <row r="1227" spans="1:6" s="24" customFormat="1" ht="11.25" customHeight="1" x14ac:dyDescent="0.2">
      <c r="A1227" s="63" t="s">
        <v>1915</v>
      </c>
      <c r="B1227" s="73">
        <v>3400000</v>
      </c>
      <c r="C1227" s="74">
        <v>3.5</v>
      </c>
      <c r="D1227" s="75">
        <v>49583</v>
      </c>
      <c r="E1227" s="76">
        <v>49583</v>
      </c>
      <c r="F1227" s="77">
        <v>3354873.6908999998</v>
      </c>
    </row>
    <row r="1228" spans="1:6" s="24" customFormat="1" ht="11.25" customHeight="1" x14ac:dyDescent="0.2">
      <c r="A1228" s="63" t="s">
        <v>983</v>
      </c>
      <c r="B1228" s="73">
        <v>1335000</v>
      </c>
      <c r="C1228" s="74">
        <v>3.25</v>
      </c>
      <c r="D1228" s="75">
        <v>48153</v>
      </c>
      <c r="E1228" s="76">
        <v>48153</v>
      </c>
      <c r="F1228" s="77">
        <v>1326863.9896</v>
      </c>
    </row>
    <row r="1229" spans="1:6" s="24" customFormat="1" ht="11.25" customHeight="1" x14ac:dyDescent="0.2">
      <c r="A1229" s="63" t="s">
        <v>983</v>
      </c>
      <c r="B1229" s="73">
        <v>1370000</v>
      </c>
      <c r="C1229" s="74">
        <v>3.125</v>
      </c>
      <c r="D1229" s="75">
        <v>47788</v>
      </c>
      <c r="E1229" s="76">
        <v>47788</v>
      </c>
      <c r="F1229" s="77">
        <v>1359465.7549999999</v>
      </c>
    </row>
    <row r="1230" spans="1:6" s="24" customFormat="1" ht="11.25" customHeight="1" x14ac:dyDescent="0.2">
      <c r="A1230" s="63" t="s">
        <v>984</v>
      </c>
      <c r="B1230" s="73">
        <v>1165000</v>
      </c>
      <c r="C1230" s="74">
        <v>3</v>
      </c>
      <c r="D1230" s="75">
        <v>46419</v>
      </c>
      <c r="E1230" s="76">
        <v>46419</v>
      </c>
      <c r="F1230" s="77">
        <v>1156692.7186</v>
      </c>
    </row>
    <row r="1231" spans="1:6" s="24" customFormat="1" ht="11.25" customHeight="1" x14ac:dyDescent="0.2">
      <c r="A1231" s="63" t="s">
        <v>985</v>
      </c>
      <c r="B1231" s="73">
        <v>2000000</v>
      </c>
      <c r="C1231" s="74">
        <v>3.5</v>
      </c>
      <c r="D1231" s="75">
        <v>47453</v>
      </c>
      <c r="E1231" s="76">
        <v>47453</v>
      </c>
      <c r="F1231" s="77">
        <v>2000000</v>
      </c>
    </row>
    <row r="1232" spans="1:6" s="24" customFormat="1" ht="11.25" customHeight="1" x14ac:dyDescent="0.2">
      <c r="A1232" s="63" t="s">
        <v>2157</v>
      </c>
      <c r="B1232" s="73">
        <v>1500000</v>
      </c>
      <c r="C1232" s="74">
        <v>3</v>
      </c>
      <c r="D1232" s="75">
        <v>51105</v>
      </c>
      <c r="E1232" s="76">
        <v>51105</v>
      </c>
      <c r="F1232" s="77">
        <v>1497821.6022000001</v>
      </c>
    </row>
    <row r="1233" spans="1:6" s="24" customFormat="1" ht="11.25" customHeight="1" x14ac:dyDescent="0.2">
      <c r="A1233" s="63" t="s">
        <v>986</v>
      </c>
      <c r="B1233" s="73">
        <v>3000000</v>
      </c>
      <c r="C1233" s="74">
        <v>4</v>
      </c>
      <c r="D1233" s="75">
        <v>47088</v>
      </c>
      <c r="E1233" s="76">
        <v>47088</v>
      </c>
      <c r="F1233" s="77">
        <v>3072246.2628000001</v>
      </c>
    </row>
    <row r="1234" spans="1:6" s="24" customFormat="1" ht="11.25" customHeight="1" x14ac:dyDescent="0.2">
      <c r="A1234" s="63" t="s">
        <v>987</v>
      </c>
      <c r="B1234" s="73">
        <v>1120000</v>
      </c>
      <c r="C1234" s="74">
        <v>3</v>
      </c>
      <c r="D1234" s="75">
        <v>44805</v>
      </c>
      <c r="E1234" s="76">
        <v>44805</v>
      </c>
      <c r="F1234" s="77">
        <v>1121137.3430999999</v>
      </c>
    </row>
    <row r="1235" spans="1:6" s="24" customFormat="1" ht="11.25" customHeight="1" x14ac:dyDescent="0.2">
      <c r="A1235" s="63" t="s">
        <v>988</v>
      </c>
      <c r="B1235" s="73">
        <v>1120000</v>
      </c>
      <c r="C1235" s="74">
        <v>3.75</v>
      </c>
      <c r="D1235" s="75">
        <v>49522</v>
      </c>
      <c r="E1235" s="76">
        <v>49522</v>
      </c>
      <c r="F1235" s="77">
        <v>1117706.0378</v>
      </c>
    </row>
    <row r="1236" spans="1:6" s="24" customFormat="1" ht="11.25" customHeight="1" x14ac:dyDescent="0.2">
      <c r="A1236" s="63" t="s">
        <v>1969</v>
      </c>
      <c r="B1236" s="73">
        <v>700000</v>
      </c>
      <c r="C1236" s="74">
        <v>4</v>
      </c>
      <c r="D1236" s="75">
        <v>49004</v>
      </c>
      <c r="E1236" s="76">
        <v>49004</v>
      </c>
      <c r="F1236" s="77">
        <v>716012.17339999997</v>
      </c>
    </row>
    <row r="1237" spans="1:6" s="24" customFormat="1" ht="11.25" customHeight="1" x14ac:dyDescent="0.2">
      <c r="A1237" s="63" t="s">
        <v>989</v>
      </c>
      <c r="B1237" s="73">
        <v>750000</v>
      </c>
      <c r="C1237" s="74">
        <v>5</v>
      </c>
      <c r="D1237" s="75">
        <v>45658</v>
      </c>
      <c r="E1237" s="76">
        <v>45658</v>
      </c>
      <c r="F1237" s="77">
        <v>777989.40720000002</v>
      </c>
    </row>
    <row r="1238" spans="1:6" s="24" customFormat="1" ht="11.25" customHeight="1" x14ac:dyDescent="0.2">
      <c r="A1238" s="63" t="s">
        <v>990</v>
      </c>
      <c r="B1238" s="73">
        <v>1000000</v>
      </c>
      <c r="C1238" s="74">
        <v>5</v>
      </c>
      <c r="D1238" s="75">
        <v>45413</v>
      </c>
      <c r="E1238" s="76">
        <v>45413</v>
      </c>
      <c r="F1238" s="77">
        <v>1054240.3496999999</v>
      </c>
    </row>
    <row r="1239" spans="1:6" s="24" customFormat="1" ht="11.25" customHeight="1" x14ac:dyDescent="0.2">
      <c r="A1239" s="63" t="s">
        <v>991</v>
      </c>
      <c r="B1239" s="73">
        <v>1000000</v>
      </c>
      <c r="C1239" s="74">
        <v>5</v>
      </c>
      <c r="D1239" s="75">
        <v>48274</v>
      </c>
      <c r="E1239" s="76">
        <v>48274</v>
      </c>
      <c r="F1239" s="77">
        <v>1067245.9634</v>
      </c>
    </row>
    <row r="1240" spans="1:6" s="24" customFormat="1" ht="11.25" customHeight="1" x14ac:dyDescent="0.2">
      <c r="A1240" s="63" t="s">
        <v>992</v>
      </c>
      <c r="B1240" s="73">
        <v>2440000</v>
      </c>
      <c r="C1240" s="74">
        <v>3.125</v>
      </c>
      <c r="D1240" s="75">
        <v>47665</v>
      </c>
      <c r="E1240" s="76">
        <v>47665</v>
      </c>
      <c r="F1240" s="77">
        <v>2435171.6497</v>
      </c>
    </row>
    <row r="1241" spans="1:6" s="24" customFormat="1" ht="11.25" customHeight="1" x14ac:dyDescent="0.2">
      <c r="A1241" s="63" t="s">
        <v>993</v>
      </c>
      <c r="B1241" s="73">
        <v>2000000</v>
      </c>
      <c r="C1241" s="74">
        <v>5</v>
      </c>
      <c r="D1241" s="75">
        <v>45108</v>
      </c>
      <c r="E1241" s="76">
        <v>45108</v>
      </c>
      <c r="F1241" s="77">
        <v>2044874.5566</v>
      </c>
    </row>
    <row r="1242" spans="1:6" s="24" customFormat="1" ht="11.25" customHeight="1" x14ac:dyDescent="0.2">
      <c r="A1242" s="63" t="s">
        <v>2410</v>
      </c>
      <c r="B1242" s="73">
        <v>3000000</v>
      </c>
      <c r="C1242" s="74">
        <v>4</v>
      </c>
      <c r="D1242" s="75">
        <v>51318</v>
      </c>
      <c r="E1242" s="76">
        <v>51318</v>
      </c>
      <c r="F1242" s="77">
        <v>3324280.4901999999</v>
      </c>
    </row>
    <row r="1243" spans="1:6" s="24" customFormat="1" ht="11.25" customHeight="1" x14ac:dyDescent="0.2">
      <c r="A1243" s="63" t="s">
        <v>2328</v>
      </c>
      <c r="B1243" s="73">
        <v>750000</v>
      </c>
      <c r="C1243" s="74">
        <v>3.056</v>
      </c>
      <c r="D1243" s="75">
        <v>51044</v>
      </c>
      <c r="E1243" s="76">
        <v>51044</v>
      </c>
      <c r="F1243" s="77">
        <v>750000</v>
      </c>
    </row>
    <row r="1244" spans="1:6" s="24" customFormat="1" ht="11.25" customHeight="1" x14ac:dyDescent="0.2">
      <c r="A1244" s="63" t="s">
        <v>2328</v>
      </c>
      <c r="B1244" s="73">
        <v>850000</v>
      </c>
      <c r="C1244" s="74">
        <v>3.0059999999999998</v>
      </c>
      <c r="D1244" s="75">
        <v>51044</v>
      </c>
      <c r="E1244" s="76">
        <v>51044</v>
      </c>
      <c r="F1244" s="77">
        <v>850000</v>
      </c>
    </row>
    <row r="1245" spans="1:6" s="24" customFormat="1" ht="11.25" customHeight="1" x14ac:dyDescent="0.2">
      <c r="A1245" s="63" t="s">
        <v>994</v>
      </c>
      <c r="B1245" s="73">
        <v>5000000</v>
      </c>
      <c r="C1245" s="74">
        <v>5</v>
      </c>
      <c r="D1245" s="75">
        <v>49126</v>
      </c>
      <c r="E1245" s="76">
        <v>49126</v>
      </c>
      <c r="F1245" s="77">
        <v>5431811.6596999997</v>
      </c>
    </row>
    <row r="1246" spans="1:6" s="24" customFormat="1" ht="11.25" customHeight="1" x14ac:dyDescent="0.2">
      <c r="A1246" s="63" t="s">
        <v>994</v>
      </c>
      <c r="B1246" s="73">
        <v>2000000</v>
      </c>
      <c r="C1246" s="74">
        <v>4</v>
      </c>
      <c r="D1246" s="75">
        <v>49126</v>
      </c>
      <c r="E1246" s="76">
        <v>49126</v>
      </c>
      <c r="F1246" s="77">
        <v>2038967.0913</v>
      </c>
    </row>
    <row r="1247" spans="1:6" s="24" customFormat="1" ht="11.25" customHeight="1" x14ac:dyDescent="0.2">
      <c r="A1247" s="63" t="s">
        <v>2411</v>
      </c>
      <c r="B1247" s="73">
        <v>840000</v>
      </c>
      <c r="C1247" s="74">
        <v>5</v>
      </c>
      <c r="D1247" s="75">
        <v>49857</v>
      </c>
      <c r="E1247" s="76">
        <v>49857</v>
      </c>
      <c r="F1247" s="77">
        <v>983949.04410000006</v>
      </c>
    </row>
    <row r="1248" spans="1:6" s="24" customFormat="1" ht="11.25" customHeight="1" x14ac:dyDescent="0.2">
      <c r="A1248" s="63" t="s">
        <v>995</v>
      </c>
      <c r="B1248" s="73">
        <v>1860000</v>
      </c>
      <c r="C1248" s="74">
        <v>4</v>
      </c>
      <c r="D1248" s="75">
        <v>47314</v>
      </c>
      <c r="E1248" s="76">
        <v>47314</v>
      </c>
      <c r="F1248" s="77">
        <v>1895685.0907999999</v>
      </c>
    </row>
    <row r="1249" spans="1:6" s="24" customFormat="1" ht="11.25" customHeight="1" x14ac:dyDescent="0.2">
      <c r="A1249" s="63" t="s">
        <v>996</v>
      </c>
      <c r="B1249" s="73">
        <v>500000</v>
      </c>
      <c r="C1249" s="74">
        <v>5</v>
      </c>
      <c r="D1249" s="75">
        <v>46113</v>
      </c>
      <c r="E1249" s="76">
        <v>46113</v>
      </c>
      <c r="F1249" s="77">
        <v>524854.77410000004</v>
      </c>
    </row>
    <row r="1250" spans="1:6" s="24" customFormat="1" ht="11.25" customHeight="1" x14ac:dyDescent="0.2">
      <c r="A1250" s="63" t="s">
        <v>2064</v>
      </c>
      <c r="B1250" s="73">
        <v>1000000</v>
      </c>
      <c r="C1250" s="74">
        <v>3</v>
      </c>
      <c r="D1250" s="75">
        <v>50253</v>
      </c>
      <c r="E1250" s="76">
        <v>50253</v>
      </c>
      <c r="F1250" s="77">
        <v>993694.47210000001</v>
      </c>
    </row>
    <row r="1251" spans="1:6" s="24" customFormat="1" ht="11.25" customHeight="1" x14ac:dyDescent="0.2">
      <c r="A1251" s="63" t="s">
        <v>997</v>
      </c>
      <c r="B1251" s="73">
        <v>1000000</v>
      </c>
      <c r="C1251" s="74">
        <v>4</v>
      </c>
      <c r="D1251" s="75">
        <v>48914</v>
      </c>
      <c r="E1251" s="76">
        <v>48914</v>
      </c>
      <c r="F1251" s="77">
        <v>1001236.231</v>
      </c>
    </row>
    <row r="1252" spans="1:6" s="24" customFormat="1" ht="11.25" customHeight="1" x14ac:dyDescent="0.2">
      <c r="A1252" s="63" t="s">
        <v>998</v>
      </c>
      <c r="B1252" s="73">
        <v>1780000</v>
      </c>
      <c r="C1252" s="74">
        <v>3.5</v>
      </c>
      <c r="D1252" s="75">
        <v>48853</v>
      </c>
      <c r="E1252" s="76">
        <v>48853</v>
      </c>
      <c r="F1252" s="77">
        <v>1764222.2012</v>
      </c>
    </row>
    <row r="1253" spans="1:6" s="24" customFormat="1" ht="11.25" customHeight="1" x14ac:dyDescent="0.2">
      <c r="A1253" s="63" t="s">
        <v>1916</v>
      </c>
      <c r="B1253" s="73">
        <v>3370000</v>
      </c>
      <c r="C1253" s="74">
        <v>4.0199999999999996</v>
      </c>
      <c r="D1253" s="75">
        <v>49188</v>
      </c>
      <c r="E1253" s="76">
        <v>49188</v>
      </c>
      <c r="F1253" s="77">
        <v>3371873.6349999998</v>
      </c>
    </row>
    <row r="1254" spans="1:6" s="24" customFormat="1" ht="11.25" customHeight="1" x14ac:dyDescent="0.2">
      <c r="A1254" s="63" t="s">
        <v>999</v>
      </c>
      <c r="B1254" s="73">
        <v>3215000</v>
      </c>
      <c r="C1254" s="74">
        <v>4</v>
      </c>
      <c r="D1254" s="75">
        <v>47453</v>
      </c>
      <c r="E1254" s="76">
        <v>47453</v>
      </c>
      <c r="F1254" s="77">
        <v>3237129.7015999998</v>
      </c>
    </row>
    <row r="1255" spans="1:6" s="24" customFormat="1" ht="11.25" customHeight="1" x14ac:dyDescent="0.2">
      <c r="A1255" s="63" t="s">
        <v>1000</v>
      </c>
      <c r="B1255" s="73">
        <v>1070000</v>
      </c>
      <c r="C1255" s="74">
        <v>5</v>
      </c>
      <c r="D1255" s="75">
        <v>47635</v>
      </c>
      <c r="E1255" s="76">
        <v>47635</v>
      </c>
      <c r="F1255" s="77">
        <v>1126274.7102999999</v>
      </c>
    </row>
    <row r="1256" spans="1:6" s="24" customFormat="1" ht="11.25" customHeight="1" x14ac:dyDescent="0.2">
      <c r="A1256" s="63" t="s">
        <v>1000</v>
      </c>
      <c r="B1256" s="73">
        <v>2250000</v>
      </c>
      <c r="C1256" s="74">
        <v>5</v>
      </c>
      <c r="D1256" s="75">
        <v>48000</v>
      </c>
      <c r="E1256" s="76">
        <v>48000</v>
      </c>
      <c r="F1256" s="77">
        <v>2362452.9391999999</v>
      </c>
    </row>
    <row r="1257" spans="1:6" s="24" customFormat="1" ht="11.25" customHeight="1" x14ac:dyDescent="0.2">
      <c r="A1257" s="63" t="s">
        <v>2224</v>
      </c>
      <c r="B1257" s="73">
        <v>1000000</v>
      </c>
      <c r="C1257" s="74">
        <v>3.3740000000000001</v>
      </c>
      <c r="D1257" s="75">
        <v>49096</v>
      </c>
      <c r="E1257" s="76">
        <v>49096</v>
      </c>
      <c r="F1257" s="77">
        <v>1000000</v>
      </c>
    </row>
    <row r="1258" spans="1:6" s="24" customFormat="1" ht="11.25" customHeight="1" x14ac:dyDescent="0.2">
      <c r="A1258" s="63" t="s">
        <v>1001</v>
      </c>
      <c r="B1258" s="73">
        <v>1000000</v>
      </c>
      <c r="C1258" s="74">
        <v>4</v>
      </c>
      <c r="D1258" s="75">
        <v>48549</v>
      </c>
      <c r="E1258" s="76">
        <v>48549</v>
      </c>
      <c r="F1258" s="77">
        <v>1071336.9426</v>
      </c>
    </row>
    <row r="1259" spans="1:6" s="24" customFormat="1" ht="11.25" customHeight="1" x14ac:dyDescent="0.2">
      <c r="A1259" s="63" t="s">
        <v>1002</v>
      </c>
      <c r="B1259" s="73">
        <v>1000000</v>
      </c>
      <c r="C1259" s="74">
        <v>5</v>
      </c>
      <c r="D1259" s="75">
        <v>45261</v>
      </c>
      <c r="E1259" s="76">
        <v>45261</v>
      </c>
      <c r="F1259" s="77">
        <v>1045329.6908</v>
      </c>
    </row>
    <row r="1260" spans="1:6" s="24" customFormat="1" ht="11.25" customHeight="1" x14ac:dyDescent="0.2">
      <c r="A1260" s="63" t="s">
        <v>1003</v>
      </c>
      <c r="B1260" s="73">
        <v>1000000</v>
      </c>
      <c r="C1260" s="74">
        <v>3</v>
      </c>
      <c r="D1260" s="75">
        <v>44757</v>
      </c>
      <c r="E1260" s="76">
        <v>44757</v>
      </c>
      <c r="F1260" s="77">
        <v>1003847.69</v>
      </c>
    </row>
    <row r="1261" spans="1:6" s="24" customFormat="1" ht="11.25" customHeight="1" x14ac:dyDescent="0.2">
      <c r="A1261" s="63" t="s">
        <v>1003</v>
      </c>
      <c r="B1261" s="73">
        <v>2000000</v>
      </c>
      <c r="C1261" s="74">
        <v>4</v>
      </c>
      <c r="D1261" s="75">
        <v>49140</v>
      </c>
      <c r="E1261" s="76">
        <v>49140</v>
      </c>
      <c r="F1261" s="77">
        <v>2039137.7893000001</v>
      </c>
    </row>
    <row r="1262" spans="1:6" s="24" customFormat="1" ht="11.25" customHeight="1" x14ac:dyDescent="0.2">
      <c r="A1262" s="63" t="s">
        <v>1004</v>
      </c>
      <c r="B1262" s="73">
        <v>8720000</v>
      </c>
      <c r="C1262" s="74">
        <v>3</v>
      </c>
      <c r="D1262" s="75">
        <v>49522</v>
      </c>
      <c r="E1262" s="76">
        <v>49522</v>
      </c>
      <c r="F1262" s="77">
        <v>8562139.0932</v>
      </c>
    </row>
    <row r="1263" spans="1:6" s="24" customFormat="1" ht="11.25" customHeight="1" x14ac:dyDescent="0.2">
      <c r="A1263" s="63" t="s">
        <v>1005</v>
      </c>
      <c r="B1263" s="73">
        <v>1470000</v>
      </c>
      <c r="C1263" s="74">
        <v>5</v>
      </c>
      <c r="D1263" s="75">
        <v>50314</v>
      </c>
      <c r="E1263" s="76">
        <v>50314</v>
      </c>
      <c r="F1263" s="77">
        <v>1587640.077</v>
      </c>
    </row>
    <row r="1264" spans="1:6" s="24" customFormat="1" ht="11.25" customHeight="1" x14ac:dyDescent="0.2">
      <c r="A1264" s="63" t="s">
        <v>1006</v>
      </c>
      <c r="B1264" s="73">
        <v>1225000</v>
      </c>
      <c r="C1264" s="74">
        <v>3.125</v>
      </c>
      <c r="D1264" s="75">
        <v>47239</v>
      </c>
      <c r="E1264" s="76">
        <v>47239</v>
      </c>
      <c r="F1264" s="77">
        <v>1210306.2309000001</v>
      </c>
    </row>
    <row r="1265" spans="1:6" s="24" customFormat="1" ht="11.25" customHeight="1" x14ac:dyDescent="0.2">
      <c r="A1265" s="63" t="s">
        <v>1006</v>
      </c>
      <c r="B1265" s="73">
        <v>1500000</v>
      </c>
      <c r="C1265" s="74">
        <v>3</v>
      </c>
      <c r="D1265" s="75">
        <v>46966</v>
      </c>
      <c r="E1265" s="76">
        <v>46966</v>
      </c>
      <c r="F1265" s="77">
        <v>1500000</v>
      </c>
    </row>
    <row r="1266" spans="1:6" s="24" customFormat="1" ht="11.25" customHeight="1" x14ac:dyDescent="0.2">
      <c r="A1266" s="63" t="s">
        <v>1006</v>
      </c>
      <c r="B1266" s="73">
        <v>2000000</v>
      </c>
      <c r="C1266" s="74">
        <v>2.5</v>
      </c>
      <c r="D1266" s="75">
        <v>44713</v>
      </c>
      <c r="E1266" s="76">
        <v>44713</v>
      </c>
      <c r="F1266" s="77">
        <v>2000000</v>
      </c>
    </row>
    <row r="1267" spans="1:6" s="24" customFormat="1" ht="11.25" customHeight="1" x14ac:dyDescent="0.2">
      <c r="A1267" s="63" t="s">
        <v>2872</v>
      </c>
      <c r="B1267" s="73">
        <v>455000</v>
      </c>
      <c r="C1267" s="74">
        <v>5</v>
      </c>
      <c r="D1267" s="75">
        <v>44788</v>
      </c>
      <c r="E1267" s="76">
        <v>44788</v>
      </c>
      <c r="F1267" s="77">
        <v>469938.33799999999</v>
      </c>
    </row>
    <row r="1268" spans="1:6" s="24" customFormat="1" ht="11.25" customHeight="1" x14ac:dyDescent="0.2">
      <c r="A1268" s="63" t="s">
        <v>1007</v>
      </c>
      <c r="B1268" s="73">
        <v>1750000</v>
      </c>
      <c r="C1268" s="74">
        <v>4</v>
      </c>
      <c r="D1268" s="75">
        <v>48945</v>
      </c>
      <c r="E1268" s="76">
        <v>48945</v>
      </c>
      <c r="F1268" s="77">
        <v>1880275.9071</v>
      </c>
    </row>
    <row r="1269" spans="1:6" s="24" customFormat="1" ht="11.25" customHeight="1" x14ac:dyDescent="0.2">
      <c r="A1269" s="63" t="s">
        <v>2716</v>
      </c>
      <c r="B1269" s="73">
        <v>1425000</v>
      </c>
      <c r="C1269" s="74">
        <v>3</v>
      </c>
      <c r="D1269" s="75">
        <v>49400</v>
      </c>
      <c r="E1269" s="76">
        <v>49400</v>
      </c>
      <c r="F1269" s="77">
        <v>1514684.3818000001</v>
      </c>
    </row>
    <row r="1270" spans="1:6" s="24" customFormat="1" ht="11.25" customHeight="1" x14ac:dyDescent="0.2">
      <c r="A1270" s="63" t="s">
        <v>1008</v>
      </c>
      <c r="B1270" s="73">
        <v>1025000</v>
      </c>
      <c r="C1270" s="74">
        <v>4</v>
      </c>
      <c r="D1270" s="75">
        <v>46874</v>
      </c>
      <c r="E1270" s="76">
        <v>46874</v>
      </c>
      <c r="F1270" s="77">
        <v>1048175.122</v>
      </c>
    </row>
    <row r="1271" spans="1:6" s="24" customFormat="1" ht="11.25" customHeight="1" x14ac:dyDescent="0.2">
      <c r="A1271" s="63" t="s">
        <v>1010</v>
      </c>
      <c r="B1271" s="73">
        <v>400000</v>
      </c>
      <c r="C1271" s="74">
        <v>3.25</v>
      </c>
      <c r="D1271" s="75">
        <v>48700</v>
      </c>
      <c r="E1271" s="76">
        <v>48700</v>
      </c>
      <c r="F1271" s="77">
        <v>390377.70669999998</v>
      </c>
    </row>
    <row r="1272" spans="1:6" s="24" customFormat="1" ht="11.25" customHeight="1" x14ac:dyDescent="0.2">
      <c r="A1272" s="63" t="s">
        <v>1011</v>
      </c>
      <c r="B1272" s="73">
        <v>900000</v>
      </c>
      <c r="C1272" s="74">
        <v>3.74</v>
      </c>
      <c r="D1272" s="75">
        <v>48853</v>
      </c>
      <c r="E1272" s="76">
        <v>48853</v>
      </c>
      <c r="F1272" s="77">
        <v>881817.36529999995</v>
      </c>
    </row>
    <row r="1273" spans="1:6" s="24" customFormat="1" ht="11.25" customHeight="1" x14ac:dyDescent="0.2">
      <c r="A1273" s="63" t="s">
        <v>1012</v>
      </c>
      <c r="B1273" s="73">
        <v>2000000</v>
      </c>
      <c r="C1273" s="74">
        <v>5</v>
      </c>
      <c r="D1273" s="75">
        <v>44774</v>
      </c>
      <c r="E1273" s="76">
        <v>44774</v>
      </c>
      <c r="F1273" s="77">
        <v>2035743.1486</v>
      </c>
    </row>
    <row r="1274" spans="1:6" s="24" customFormat="1" ht="11.25" customHeight="1" x14ac:dyDescent="0.2">
      <c r="A1274" s="63" t="s">
        <v>2785</v>
      </c>
      <c r="B1274" s="73">
        <v>1000000</v>
      </c>
      <c r="C1274" s="74">
        <v>4.2670000000000003</v>
      </c>
      <c r="D1274" s="75">
        <v>51349</v>
      </c>
      <c r="E1274" s="76">
        <v>51349</v>
      </c>
      <c r="F1274" s="77">
        <v>1000000</v>
      </c>
    </row>
    <row r="1275" spans="1:6" s="24" customFormat="1" ht="11.25" customHeight="1" x14ac:dyDescent="0.2">
      <c r="A1275" s="63" t="s">
        <v>2786</v>
      </c>
      <c r="B1275" s="73">
        <v>2005000</v>
      </c>
      <c r="C1275" s="74">
        <v>3</v>
      </c>
      <c r="D1275" s="75">
        <v>51410</v>
      </c>
      <c r="E1275" s="76">
        <v>51410</v>
      </c>
      <c r="F1275" s="77">
        <v>2077226.4874</v>
      </c>
    </row>
    <row r="1276" spans="1:6" s="24" customFormat="1" ht="11.25" customHeight="1" x14ac:dyDescent="0.2">
      <c r="A1276" s="63" t="s">
        <v>1013</v>
      </c>
      <c r="B1276" s="73">
        <v>3180000</v>
      </c>
      <c r="C1276" s="74">
        <v>3.25</v>
      </c>
      <c r="D1276" s="75">
        <v>49491</v>
      </c>
      <c r="E1276" s="76">
        <v>49491</v>
      </c>
      <c r="F1276" s="77">
        <v>3165686.7300999998</v>
      </c>
    </row>
    <row r="1277" spans="1:6" s="24" customFormat="1" ht="11.25" customHeight="1" x14ac:dyDescent="0.2">
      <c r="A1277" s="63" t="s">
        <v>1014</v>
      </c>
      <c r="B1277" s="73">
        <v>3000000</v>
      </c>
      <c r="C1277" s="74">
        <v>4</v>
      </c>
      <c r="D1277" s="75">
        <v>44607</v>
      </c>
      <c r="E1277" s="76">
        <v>44607</v>
      </c>
      <c r="F1277" s="77">
        <v>3035898.1187999998</v>
      </c>
    </row>
    <row r="1278" spans="1:6" s="24" customFormat="1" ht="11.25" customHeight="1" x14ac:dyDescent="0.2">
      <c r="A1278" s="63" t="s">
        <v>1015</v>
      </c>
      <c r="B1278" s="73">
        <v>1000000</v>
      </c>
      <c r="C1278" s="74">
        <v>5</v>
      </c>
      <c r="D1278" s="75">
        <v>47362</v>
      </c>
      <c r="E1278" s="76">
        <v>47362</v>
      </c>
      <c r="F1278" s="77">
        <v>1046454.4547999999</v>
      </c>
    </row>
    <row r="1279" spans="1:6" s="24" customFormat="1" ht="11.25" customHeight="1" x14ac:dyDescent="0.2">
      <c r="A1279" s="63" t="s">
        <v>1016</v>
      </c>
      <c r="B1279" s="73">
        <v>1000000</v>
      </c>
      <c r="C1279" s="74">
        <v>4</v>
      </c>
      <c r="D1279" s="75">
        <v>45245</v>
      </c>
      <c r="E1279" s="76">
        <v>45245</v>
      </c>
      <c r="F1279" s="77">
        <v>1041848.4158</v>
      </c>
    </row>
    <row r="1280" spans="1:6" s="24" customFormat="1" ht="11.25" customHeight="1" x14ac:dyDescent="0.2">
      <c r="A1280" s="63" t="s">
        <v>1016</v>
      </c>
      <c r="B1280" s="73">
        <v>1000000</v>
      </c>
      <c r="C1280" s="74">
        <v>5</v>
      </c>
      <c r="D1280" s="75">
        <v>46341</v>
      </c>
      <c r="E1280" s="76">
        <v>46341</v>
      </c>
      <c r="F1280" s="77">
        <v>1065650.6187</v>
      </c>
    </row>
    <row r="1281" spans="1:6" s="24" customFormat="1" ht="11.25" customHeight="1" x14ac:dyDescent="0.2">
      <c r="A1281" s="63" t="s">
        <v>1016</v>
      </c>
      <c r="B1281" s="73">
        <v>640000</v>
      </c>
      <c r="C1281" s="74">
        <v>4.0730000000000004</v>
      </c>
      <c r="D1281" s="75">
        <v>48533</v>
      </c>
      <c r="E1281" s="76">
        <v>48533</v>
      </c>
      <c r="F1281" s="77">
        <v>640000</v>
      </c>
    </row>
    <row r="1282" spans="1:6" s="24" customFormat="1" ht="11.25" customHeight="1" x14ac:dyDescent="0.2">
      <c r="A1282" s="63" t="s">
        <v>1016</v>
      </c>
      <c r="B1282" s="73">
        <v>540000</v>
      </c>
      <c r="C1282" s="74">
        <v>4.1230000000000002</v>
      </c>
      <c r="D1282" s="75">
        <v>48898</v>
      </c>
      <c r="E1282" s="76">
        <v>48898</v>
      </c>
      <c r="F1282" s="77">
        <v>540000</v>
      </c>
    </row>
    <row r="1283" spans="1:6" s="24" customFormat="1" ht="11.25" customHeight="1" x14ac:dyDescent="0.2">
      <c r="A1283" s="63" t="s">
        <v>1017</v>
      </c>
      <c r="B1283" s="73">
        <v>1410000</v>
      </c>
      <c r="C1283" s="74">
        <v>3.25</v>
      </c>
      <c r="D1283" s="75">
        <v>47453</v>
      </c>
      <c r="E1283" s="76">
        <v>47453</v>
      </c>
      <c r="F1283" s="77">
        <v>1389518.5325</v>
      </c>
    </row>
    <row r="1284" spans="1:6" s="24" customFormat="1" ht="11.25" customHeight="1" x14ac:dyDescent="0.2">
      <c r="A1284" s="63" t="s">
        <v>2787</v>
      </c>
      <c r="B1284" s="73">
        <v>2000000</v>
      </c>
      <c r="C1284" s="74">
        <v>3</v>
      </c>
      <c r="D1284" s="75">
        <v>51044</v>
      </c>
      <c r="E1284" s="76">
        <v>51044</v>
      </c>
      <c r="F1284" s="77">
        <v>2104073.3160999999</v>
      </c>
    </row>
    <row r="1285" spans="1:6" s="24" customFormat="1" ht="11.25" customHeight="1" x14ac:dyDescent="0.2">
      <c r="A1285" s="63" t="s">
        <v>1018</v>
      </c>
      <c r="B1285" s="73">
        <v>875000</v>
      </c>
      <c r="C1285" s="74">
        <v>4.1900000000000004</v>
      </c>
      <c r="D1285" s="75">
        <v>50618</v>
      </c>
      <c r="E1285" s="76">
        <v>50618</v>
      </c>
      <c r="F1285" s="77">
        <v>875000</v>
      </c>
    </row>
    <row r="1286" spans="1:6" s="24" customFormat="1" ht="11.25" customHeight="1" x14ac:dyDescent="0.2">
      <c r="A1286" s="63" t="s">
        <v>1019</v>
      </c>
      <c r="B1286" s="73">
        <v>1030000</v>
      </c>
      <c r="C1286" s="74">
        <v>4</v>
      </c>
      <c r="D1286" s="75">
        <v>46767</v>
      </c>
      <c r="E1286" s="76">
        <v>46767</v>
      </c>
      <c r="F1286" s="77">
        <v>1081995.8929000001</v>
      </c>
    </row>
    <row r="1287" spans="1:6" s="24" customFormat="1" ht="11.25" customHeight="1" x14ac:dyDescent="0.2">
      <c r="A1287" s="63" t="s">
        <v>1019</v>
      </c>
      <c r="B1287" s="73">
        <v>1275000</v>
      </c>
      <c r="C1287" s="74">
        <v>3.915</v>
      </c>
      <c r="D1287" s="75">
        <v>49583</v>
      </c>
      <c r="E1287" s="76">
        <v>49583</v>
      </c>
      <c r="F1287" s="77">
        <v>1275000</v>
      </c>
    </row>
    <row r="1288" spans="1:6" s="24" customFormat="1" ht="11.25" customHeight="1" x14ac:dyDescent="0.2">
      <c r="A1288" s="63" t="s">
        <v>1019</v>
      </c>
      <c r="B1288" s="73">
        <v>2775000</v>
      </c>
      <c r="C1288" s="74">
        <v>3</v>
      </c>
      <c r="D1288" s="75">
        <v>48580</v>
      </c>
      <c r="E1288" s="76">
        <v>48580</v>
      </c>
      <c r="F1288" s="77">
        <v>2807681.1538999998</v>
      </c>
    </row>
    <row r="1289" spans="1:6" s="24" customFormat="1" ht="11.25" customHeight="1" x14ac:dyDescent="0.2">
      <c r="A1289" s="63" t="s">
        <v>1019</v>
      </c>
      <c r="B1289" s="73">
        <v>500000</v>
      </c>
      <c r="C1289" s="74">
        <v>4</v>
      </c>
      <c r="D1289" s="75">
        <v>49902</v>
      </c>
      <c r="E1289" s="76">
        <v>49902</v>
      </c>
      <c r="F1289" s="77">
        <v>542528.4253</v>
      </c>
    </row>
    <row r="1290" spans="1:6" s="24" customFormat="1" ht="11.25" customHeight="1" x14ac:dyDescent="0.2">
      <c r="A1290" s="63" t="s">
        <v>1020</v>
      </c>
      <c r="B1290" s="73">
        <v>800000</v>
      </c>
      <c r="C1290" s="74">
        <v>4</v>
      </c>
      <c r="D1290" s="75">
        <v>50771</v>
      </c>
      <c r="E1290" s="76">
        <v>50771</v>
      </c>
      <c r="F1290" s="77">
        <v>861824.87560000003</v>
      </c>
    </row>
    <row r="1291" spans="1:6" s="24" customFormat="1" ht="11.25" customHeight="1" x14ac:dyDescent="0.2">
      <c r="A1291" s="63" t="s">
        <v>1995</v>
      </c>
      <c r="B1291" s="73">
        <v>2000000</v>
      </c>
      <c r="C1291" s="74">
        <v>4</v>
      </c>
      <c r="D1291" s="75">
        <v>51318</v>
      </c>
      <c r="E1291" s="76">
        <v>51318</v>
      </c>
      <c r="F1291" s="77">
        <v>2179686.7362000002</v>
      </c>
    </row>
    <row r="1292" spans="1:6" s="24" customFormat="1" ht="11.25" customHeight="1" x14ac:dyDescent="0.2">
      <c r="A1292" s="63" t="s">
        <v>1021</v>
      </c>
      <c r="B1292" s="73">
        <v>1000000</v>
      </c>
      <c r="C1292" s="74">
        <v>5</v>
      </c>
      <c r="D1292" s="75">
        <v>49675</v>
      </c>
      <c r="E1292" s="76">
        <v>49675</v>
      </c>
      <c r="F1292" s="77">
        <v>1116700.2257999999</v>
      </c>
    </row>
    <row r="1293" spans="1:6" s="24" customFormat="1" ht="11.25" customHeight="1" x14ac:dyDescent="0.2">
      <c r="A1293" s="63" t="s">
        <v>1022</v>
      </c>
      <c r="B1293" s="73">
        <v>580000</v>
      </c>
      <c r="C1293" s="74">
        <v>5</v>
      </c>
      <c r="D1293" s="75">
        <v>50131</v>
      </c>
      <c r="E1293" s="76">
        <v>50131</v>
      </c>
      <c r="F1293" s="77">
        <v>635054.21660000004</v>
      </c>
    </row>
    <row r="1294" spans="1:6" s="24" customFormat="1" ht="11.25" customHeight="1" x14ac:dyDescent="0.2">
      <c r="A1294" s="63" t="s">
        <v>1022</v>
      </c>
      <c r="B1294" s="73">
        <v>795000</v>
      </c>
      <c r="C1294" s="74">
        <v>5</v>
      </c>
      <c r="D1294" s="75">
        <v>49766</v>
      </c>
      <c r="E1294" s="76">
        <v>49766</v>
      </c>
      <c r="F1294" s="77">
        <v>872213.21219999995</v>
      </c>
    </row>
    <row r="1295" spans="1:6" s="24" customFormat="1" ht="11.25" customHeight="1" x14ac:dyDescent="0.2">
      <c r="A1295" s="63" t="s">
        <v>1023</v>
      </c>
      <c r="B1295" s="73">
        <v>1000000</v>
      </c>
      <c r="C1295" s="74">
        <v>3.125</v>
      </c>
      <c r="D1295" s="75">
        <v>46054</v>
      </c>
      <c r="E1295" s="76">
        <v>46054</v>
      </c>
      <c r="F1295" s="77">
        <v>992603.05480000004</v>
      </c>
    </row>
    <row r="1296" spans="1:6" s="24" customFormat="1" ht="11.25" customHeight="1" x14ac:dyDescent="0.2">
      <c r="A1296" s="63" t="s">
        <v>1023</v>
      </c>
      <c r="B1296" s="73">
        <v>1475000</v>
      </c>
      <c r="C1296" s="74">
        <v>4</v>
      </c>
      <c r="D1296" s="75">
        <v>46600</v>
      </c>
      <c r="E1296" s="76">
        <v>46600</v>
      </c>
      <c r="F1296" s="77">
        <v>1507335.5726999999</v>
      </c>
    </row>
    <row r="1297" spans="1:6" s="24" customFormat="1" ht="11.25" customHeight="1" x14ac:dyDescent="0.2">
      <c r="A1297" s="63" t="s">
        <v>1024</v>
      </c>
      <c r="B1297" s="73">
        <v>10000000</v>
      </c>
      <c r="C1297" s="74">
        <v>5</v>
      </c>
      <c r="D1297" s="75">
        <v>49218</v>
      </c>
      <c r="E1297" s="76">
        <v>49218</v>
      </c>
      <c r="F1297" s="77">
        <v>10985053.8934</v>
      </c>
    </row>
    <row r="1298" spans="1:6" s="24" customFormat="1" ht="11.25" customHeight="1" x14ac:dyDescent="0.2">
      <c r="A1298" s="63" t="s">
        <v>2788</v>
      </c>
      <c r="B1298" s="73">
        <v>1000000</v>
      </c>
      <c r="C1298" s="74">
        <v>5</v>
      </c>
      <c r="D1298" s="75">
        <v>49583</v>
      </c>
      <c r="E1298" s="76">
        <v>49583</v>
      </c>
      <c r="F1298" s="77">
        <v>1196159.3939</v>
      </c>
    </row>
    <row r="1299" spans="1:6" s="24" customFormat="1" ht="11.25" customHeight="1" x14ac:dyDescent="0.2">
      <c r="A1299" s="63" t="s">
        <v>1025</v>
      </c>
      <c r="B1299" s="73">
        <v>1000000</v>
      </c>
      <c r="C1299" s="74">
        <v>3</v>
      </c>
      <c r="D1299" s="75">
        <v>47300</v>
      </c>
      <c r="E1299" s="76">
        <v>47300</v>
      </c>
      <c r="F1299" s="77">
        <v>989487.3395</v>
      </c>
    </row>
    <row r="1300" spans="1:6" s="24" customFormat="1" ht="11.25" customHeight="1" x14ac:dyDescent="0.2">
      <c r="A1300" s="63" t="s">
        <v>1025</v>
      </c>
      <c r="B1300" s="73">
        <v>1000000</v>
      </c>
      <c r="C1300" s="74">
        <v>3.125</v>
      </c>
      <c r="D1300" s="75">
        <v>47665</v>
      </c>
      <c r="E1300" s="76">
        <v>47665</v>
      </c>
      <c r="F1300" s="77">
        <v>994199.53509999998</v>
      </c>
    </row>
    <row r="1301" spans="1:6" s="24" customFormat="1" ht="11.25" customHeight="1" x14ac:dyDescent="0.2">
      <c r="A1301" s="63" t="s">
        <v>1026</v>
      </c>
      <c r="B1301" s="73">
        <v>750000</v>
      </c>
      <c r="C1301" s="74">
        <v>5</v>
      </c>
      <c r="D1301" s="75">
        <v>49188</v>
      </c>
      <c r="E1301" s="76">
        <v>49188</v>
      </c>
      <c r="F1301" s="77">
        <v>784314.53189999994</v>
      </c>
    </row>
    <row r="1302" spans="1:6" s="24" customFormat="1" ht="11.25" customHeight="1" x14ac:dyDescent="0.2">
      <c r="A1302" s="63" t="s">
        <v>1027</v>
      </c>
      <c r="B1302" s="73">
        <v>2500000</v>
      </c>
      <c r="C1302" s="74">
        <v>4</v>
      </c>
      <c r="D1302" s="75">
        <v>44423</v>
      </c>
      <c r="E1302" s="76">
        <v>44423</v>
      </c>
      <c r="F1302" s="77">
        <v>2506155.5765</v>
      </c>
    </row>
    <row r="1303" spans="1:6" s="24" customFormat="1" ht="11.25" customHeight="1" x14ac:dyDescent="0.2">
      <c r="A1303" s="63" t="s">
        <v>1027</v>
      </c>
      <c r="B1303" s="73">
        <v>1080000</v>
      </c>
      <c r="C1303" s="74">
        <v>3</v>
      </c>
      <c r="D1303" s="75">
        <v>50632</v>
      </c>
      <c r="E1303" s="76">
        <v>50632</v>
      </c>
      <c r="F1303" s="77">
        <v>1083872.9971</v>
      </c>
    </row>
    <row r="1304" spans="1:6" s="24" customFormat="1" ht="11.25" customHeight="1" x14ac:dyDescent="0.2">
      <c r="A1304" s="63" t="s">
        <v>1027</v>
      </c>
      <c r="B1304" s="73">
        <v>1110000</v>
      </c>
      <c r="C1304" s="74">
        <v>3</v>
      </c>
      <c r="D1304" s="75">
        <v>50997</v>
      </c>
      <c r="E1304" s="76">
        <v>50997</v>
      </c>
      <c r="F1304" s="77">
        <v>1110000</v>
      </c>
    </row>
    <row r="1305" spans="1:6" s="24" customFormat="1" ht="11.25" customHeight="1" x14ac:dyDescent="0.2">
      <c r="A1305" s="63" t="s">
        <v>1028</v>
      </c>
      <c r="B1305" s="73">
        <v>1455000</v>
      </c>
      <c r="C1305" s="74">
        <v>3</v>
      </c>
      <c r="D1305" s="75">
        <v>49857</v>
      </c>
      <c r="E1305" s="76">
        <v>49857</v>
      </c>
      <c r="F1305" s="77">
        <v>1425718.4273999999</v>
      </c>
    </row>
    <row r="1306" spans="1:6" s="24" customFormat="1" ht="11.25" customHeight="1" x14ac:dyDescent="0.2">
      <c r="A1306" s="63" t="s">
        <v>1029</v>
      </c>
      <c r="B1306" s="73">
        <v>1120000</v>
      </c>
      <c r="C1306" s="74">
        <v>4</v>
      </c>
      <c r="D1306" s="75">
        <v>49888</v>
      </c>
      <c r="E1306" s="76">
        <v>49888</v>
      </c>
      <c r="F1306" s="77">
        <v>1149519.8685000001</v>
      </c>
    </row>
    <row r="1307" spans="1:6" s="24" customFormat="1" ht="11.25" customHeight="1" x14ac:dyDescent="0.2">
      <c r="A1307" s="63" t="s">
        <v>1029</v>
      </c>
      <c r="B1307" s="73">
        <v>1150000</v>
      </c>
      <c r="C1307" s="74">
        <v>4</v>
      </c>
      <c r="D1307" s="75">
        <v>49157</v>
      </c>
      <c r="E1307" s="76">
        <v>49157</v>
      </c>
      <c r="F1307" s="77">
        <v>1185729.0009000001</v>
      </c>
    </row>
    <row r="1308" spans="1:6" s="24" customFormat="1" ht="11.25" customHeight="1" x14ac:dyDescent="0.2">
      <c r="A1308" s="63" t="s">
        <v>1030</v>
      </c>
      <c r="B1308" s="73">
        <v>700000</v>
      </c>
      <c r="C1308" s="74">
        <v>5</v>
      </c>
      <c r="D1308" s="75">
        <v>48823</v>
      </c>
      <c r="E1308" s="76">
        <v>48823</v>
      </c>
      <c r="F1308" s="77">
        <v>755309.13989999995</v>
      </c>
    </row>
    <row r="1309" spans="1:6" s="24" customFormat="1" ht="11.25" customHeight="1" x14ac:dyDescent="0.2">
      <c r="A1309" s="63" t="s">
        <v>1031</v>
      </c>
      <c r="B1309" s="73">
        <v>6880000</v>
      </c>
      <c r="C1309" s="74">
        <v>3</v>
      </c>
      <c r="D1309" s="75">
        <v>47757</v>
      </c>
      <c r="E1309" s="76">
        <v>47757</v>
      </c>
      <c r="F1309" s="77">
        <v>6856552.4685000004</v>
      </c>
    </row>
    <row r="1310" spans="1:6" s="24" customFormat="1" ht="11.25" customHeight="1" x14ac:dyDescent="0.2">
      <c r="A1310" s="63" t="s">
        <v>1032</v>
      </c>
      <c r="B1310" s="73">
        <v>3000000</v>
      </c>
      <c r="C1310" s="74">
        <v>5</v>
      </c>
      <c r="D1310" s="75">
        <v>48122</v>
      </c>
      <c r="E1310" s="76">
        <v>48122</v>
      </c>
      <c r="F1310" s="77">
        <v>3179744.3509</v>
      </c>
    </row>
    <row r="1311" spans="1:6" s="24" customFormat="1" ht="11.25" customHeight="1" x14ac:dyDescent="0.2">
      <c r="A1311" s="63" t="s">
        <v>1032</v>
      </c>
      <c r="B1311" s="73">
        <v>4945000</v>
      </c>
      <c r="C1311" s="74">
        <v>4</v>
      </c>
      <c r="D1311" s="75">
        <v>48488</v>
      </c>
      <c r="E1311" s="76">
        <v>48488</v>
      </c>
      <c r="F1311" s="77">
        <v>5287813.9442999996</v>
      </c>
    </row>
    <row r="1312" spans="1:6" s="24" customFormat="1" ht="11.25" customHeight="1" x14ac:dyDescent="0.2">
      <c r="A1312" s="63" t="s">
        <v>2717</v>
      </c>
      <c r="B1312" s="73">
        <v>1000000</v>
      </c>
      <c r="C1312" s="74">
        <v>3</v>
      </c>
      <c r="D1312" s="75">
        <v>51410</v>
      </c>
      <c r="E1312" s="76">
        <v>51410</v>
      </c>
      <c r="F1312" s="77">
        <v>1051910.8522999999</v>
      </c>
    </row>
    <row r="1313" spans="1:6" s="24" customFormat="1" ht="11.25" customHeight="1" x14ac:dyDescent="0.2">
      <c r="A1313" s="63" t="s">
        <v>1033</v>
      </c>
      <c r="B1313" s="73">
        <v>5000000</v>
      </c>
      <c r="C1313" s="74">
        <v>3.25</v>
      </c>
      <c r="D1313" s="75">
        <v>46661</v>
      </c>
      <c r="E1313" s="76">
        <v>46661</v>
      </c>
      <c r="F1313" s="77">
        <v>4969179.9216</v>
      </c>
    </row>
    <row r="1314" spans="1:6" s="24" customFormat="1" ht="11.25" customHeight="1" x14ac:dyDescent="0.2">
      <c r="A1314" s="63" t="s">
        <v>1034</v>
      </c>
      <c r="B1314" s="73">
        <v>2000000</v>
      </c>
      <c r="C1314" s="74">
        <v>2.25</v>
      </c>
      <c r="D1314" s="75">
        <v>45108</v>
      </c>
      <c r="E1314" s="76">
        <v>45108</v>
      </c>
      <c r="F1314" s="77">
        <v>2001937.2302999999</v>
      </c>
    </row>
    <row r="1315" spans="1:6" s="24" customFormat="1" ht="11.25" customHeight="1" x14ac:dyDescent="0.2">
      <c r="A1315" s="63" t="s">
        <v>1034</v>
      </c>
      <c r="B1315" s="73">
        <v>4530000</v>
      </c>
      <c r="C1315" s="74">
        <v>3.25</v>
      </c>
      <c r="D1315" s="75">
        <v>47239</v>
      </c>
      <c r="E1315" s="76">
        <v>47239</v>
      </c>
      <c r="F1315" s="77">
        <v>4473600.6083000004</v>
      </c>
    </row>
    <row r="1316" spans="1:6" s="24" customFormat="1" ht="11.25" customHeight="1" x14ac:dyDescent="0.2">
      <c r="A1316" s="63" t="s">
        <v>1034</v>
      </c>
      <c r="B1316" s="73">
        <v>1175000</v>
      </c>
      <c r="C1316" s="74">
        <v>3</v>
      </c>
      <c r="D1316" s="75">
        <v>44835</v>
      </c>
      <c r="E1316" s="76">
        <v>44835</v>
      </c>
      <c r="F1316" s="77">
        <v>1185375.9143999999</v>
      </c>
    </row>
    <row r="1317" spans="1:6" s="24" customFormat="1" ht="11.25" customHeight="1" x14ac:dyDescent="0.2">
      <c r="A1317" s="63" t="s">
        <v>1035</v>
      </c>
      <c r="B1317" s="73">
        <v>1000000</v>
      </c>
      <c r="C1317" s="74">
        <v>4.5</v>
      </c>
      <c r="D1317" s="75">
        <v>44593</v>
      </c>
      <c r="E1317" s="76">
        <v>44593</v>
      </c>
      <c r="F1317" s="77">
        <v>1013182.3778</v>
      </c>
    </row>
    <row r="1318" spans="1:6" s="24" customFormat="1" ht="11.25" customHeight="1" x14ac:dyDescent="0.2">
      <c r="A1318" s="63" t="s">
        <v>1036</v>
      </c>
      <c r="B1318" s="73">
        <v>1125000</v>
      </c>
      <c r="C1318" s="74">
        <v>3.5</v>
      </c>
      <c r="D1318" s="75">
        <v>48700</v>
      </c>
      <c r="E1318" s="76">
        <v>48700</v>
      </c>
      <c r="F1318" s="77">
        <v>1125000</v>
      </c>
    </row>
    <row r="1319" spans="1:6" s="24" customFormat="1" ht="11.25" customHeight="1" x14ac:dyDescent="0.2">
      <c r="A1319" s="63" t="s">
        <v>1037</v>
      </c>
      <c r="B1319" s="73">
        <v>1130000</v>
      </c>
      <c r="C1319" s="74">
        <v>3.3</v>
      </c>
      <c r="D1319" s="75">
        <v>47727</v>
      </c>
      <c r="E1319" s="76">
        <v>47727</v>
      </c>
      <c r="F1319" s="77">
        <v>1119450.5496</v>
      </c>
    </row>
    <row r="1320" spans="1:6" s="24" customFormat="1" ht="11.25" customHeight="1" x14ac:dyDescent="0.2">
      <c r="A1320" s="63" t="s">
        <v>1038</v>
      </c>
      <c r="B1320" s="73">
        <v>2000000</v>
      </c>
      <c r="C1320" s="74">
        <v>4</v>
      </c>
      <c r="D1320" s="75">
        <v>46388</v>
      </c>
      <c r="E1320" s="76">
        <v>46388</v>
      </c>
      <c r="F1320" s="77">
        <v>2034263.3160000001</v>
      </c>
    </row>
    <row r="1321" spans="1:6" s="24" customFormat="1" ht="11.25" customHeight="1" x14ac:dyDescent="0.2">
      <c r="A1321" s="63" t="s">
        <v>1039</v>
      </c>
      <c r="B1321" s="73">
        <v>500000</v>
      </c>
      <c r="C1321" s="74">
        <v>3</v>
      </c>
      <c r="D1321" s="75">
        <v>50131</v>
      </c>
      <c r="E1321" s="76">
        <v>50131</v>
      </c>
      <c r="F1321" s="77">
        <v>487690.88770000002</v>
      </c>
    </row>
    <row r="1322" spans="1:6" s="24" customFormat="1" ht="11.25" customHeight="1" x14ac:dyDescent="0.2">
      <c r="A1322" s="63" t="s">
        <v>1040</v>
      </c>
      <c r="B1322" s="73">
        <v>2820000</v>
      </c>
      <c r="C1322" s="74">
        <v>5</v>
      </c>
      <c r="D1322" s="75">
        <v>44743</v>
      </c>
      <c r="E1322" s="76">
        <v>44743</v>
      </c>
      <c r="F1322" s="77">
        <v>2870398.4002999999</v>
      </c>
    </row>
    <row r="1323" spans="1:6" s="24" customFormat="1" ht="11.25" customHeight="1" x14ac:dyDescent="0.2">
      <c r="A1323" s="63" t="s">
        <v>1041</v>
      </c>
      <c r="B1323" s="73">
        <v>3925000</v>
      </c>
      <c r="C1323" s="74">
        <v>4</v>
      </c>
      <c r="D1323" s="75">
        <v>50679</v>
      </c>
      <c r="E1323" s="76">
        <v>50679</v>
      </c>
      <c r="F1323" s="77">
        <v>4076564.8179000001</v>
      </c>
    </row>
    <row r="1324" spans="1:6" s="24" customFormat="1" ht="11.25" customHeight="1" x14ac:dyDescent="0.2">
      <c r="A1324" s="63" t="s">
        <v>1042</v>
      </c>
      <c r="B1324" s="73">
        <v>755000</v>
      </c>
      <c r="C1324" s="74">
        <v>5</v>
      </c>
      <c r="D1324" s="75">
        <v>47727</v>
      </c>
      <c r="E1324" s="76">
        <v>47727</v>
      </c>
      <c r="F1324" s="77">
        <v>791729.75840000005</v>
      </c>
    </row>
    <row r="1325" spans="1:6" s="24" customFormat="1" ht="11.25" customHeight="1" x14ac:dyDescent="0.2">
      <c r="A1325" s="63" t="s">
        <v>1970</v>
      </c>
      <c r="B1325" s="73">
        <v>2600000</v>
      </c>
      <c r="C1325" s="74">
        <v>4.43</v>
      </c>
      <c r="D1325" s="75">
        <v>49218</v>
      </c>
      <c r="E1325" s="76">
        <v>49218</v>
      </c>
      <c r="F1325" s="77">
        <v>2600000</v>
      </c>
    </row>
    <row r="1326" spans="1:6" s="24" customFormat="1" ht="11.25" customHeight="1" x14ac:dyDescent="0.2">
      <c r="A1326" s="63" t="s">
        <v>1043</v>
      </c>
      <c r="B1326" s="73">
        <v>1500000</v>
      </c>
      <c r="C1326" s="74">
        <v>4</v>
      </c>
      <c r="D1326" s="75">
        <v>48580</v>
      </c>
      <c r="E1326" s="76">
        <v>48580</v>
      </c>
      <c r="F1326" s="77">
        <v>1550965.9073000001</v>
      </c>
    </row>
    <row r="1327" spans="1:6" s="24" customFormat="1" ht="11.25" customHeight="1" x14ac:dyDescent="0.2">
      <c r="A1327" s="63" t="s">
        <v>1044</v>
      </c>
      <c r="B1327" s="73">
        <v>1000000</v>
      </c>
      <c r="C1327" s="74">
        <v>4.2839999999999998</v>
      </c>
      <c r="D1327" s="75">
        <v>48670</v>
      </c>
      <c r="E1327" s="76">
        <v>48670</v>
      </c>
      <c r="F1327" s="77">
        <v>1000000</v>
      </c>
    </row>
    <row r="1328" spans="1:6" s="24" customFormat="1" ht="11.25" customHeight="1" x14ac:dyDescent="0.2">
      <c r="A1328" s="63" t="s">
        <v>1684</v>
      </c>
      <c r="B1328" s="73">
        <v>1715000</v>
      </c>
      <c r="C1328" s="74">
        <v>3</v>
      </c>
      <c r="D1328" s="75">
        <v>50526</v>
      </c>
      <c r="E1328" s="76">
        <v>50526</v>
      </c>
      <c r="F1328" s="77">
        <v>1719480.8455999999</v>
      </c>
    </row>
    <row r="1329" spans="1:6" s="24" customFormat="1" ht="11.25" customHeight="1" x14ac:dyDescent="0.2">
      <c r="A1329" s="63" t="s">
        <v>1684</v>
      </c>
      <c r="B1329" s="73">
        <v>1665000</v>
      </c>
      <c r="C1329" s="74">
        <v>3</v>
      </c>
      <c r="D1329" s="75">
        <v>50161</v>
      </c>
      <c r="E1329" s="76">
        <v>50161</v>
      </c>
      <c r="F1329" s="77">
        <v>1673796.7193</v>
      </c>
    </row>
    <row r="1330" spans="1:6" s="24" customFormat="1" ht="11.25" customHeight="1" x14ac:dyDescent="0.2">
      <c r="A1330" s="63" t="s">
        <v>1045</v>
      </c>
      <c r="B1330" s="73">
        <v>1300000</v>
      </c>
      <c r="C1330" s="74">
        <v>3.25</v>
      </c>
      <c r="D1330" s="75">
        <v>50375</v>
      </c>
      <c r="E1330" s="76">
        <v>50375</v>
      </c>
      <c r="F1330" s="77">
        <v>1280541.7180000001</v>
      </c>
    </row>
    <row r="1331" spans="1:6" s="24" customFormat="1" ht="11.25" customHeight="1" x14ac:dyDescent="0.2">
      <c r="A1331" s="63" t="s">
        <v>2019</v>
      </c>
      <c r="B1331" s="73">
        <v>845000</v>
      </c>
      <c r="C1331" s="74">
        <v>4.3259999999999996</v>
      </c>
      <c r="D1331" s="75">
        <v>48945</v>
      </c>
      <c r="E1331" s="76">
        <v>48945</v>
      </c>
      <c r="F1331" s="77">
        <v>845000</v>
      </c>
    </row>
    <row r="1332" spans="1:6" s="24" customFormat="1" ht="11.25" customHeight="1" x14ac:dyDescent="0.2">
      <c r="A1332" s="63" t="s">
        <v>2019</v>
      </c>
      <c r="B1332" s="73">
        <v>865000</v>
      </c>
      <c r="C1332" s="74">
        <v>4.226</v>
      </c>
      <c r="D1332" s="75">
        <v>48580</v>
      </c>
      <c r="E1332" s="76">
        <v>48580</v>
      </c>
      <c r="F1332" s="77">
        <v>865000</v>
      </c>
    </row>
    <row r="1333" spans="1:6" s="24" customFormat="1" ht="11.25" customHeight="1" x14ac:dyDescent="0.2">
      <c r="A1333" s="63" t="s">
        <v>1046</v>
      </c>
      <c r="B1333" s="73">
        <v>1485000</v>
      </c>
      <c r="C1333" s="74">
        <v>2.375</v>
      </c>
      <c r="D1333" s="75">
        <v>44958</v>
      </c>
      <c r="E1333" s="76">
        <v>44958</v>
      </c>
      <c r="F1333" s="77">
        <v>1483742.1581999999</v>
      </c>
    </row>
    <row r="1334" spans="1:6" s="24" customFormat="1" ht="11.25" customHeight="1" x14ac:dyDescent="0.2">
      <c r="A1334" s="63" t="s">
        <v>1047</v>
      </c>
      <c r="B1334" s="73">
        <v>250000</v>
      </c>
      <c r="C1334" s="74">
        <v>4</v>
      </c>
      <c r="D1334" s="75">
        <v>50192</v>
      </c>
      <c r="E1334" s="76">
        <v>50192</v>
      </c>
      <c r="F1334" s="77">
        <v>246540.57949999999</v>
      </c>
    </row>
    <row r="1335" spans="1:6" s="24" customFormat="1" ht="11.25" customHeight="1" x14ac:dyDescent="0.2">
      <c r="A1335" s="63" t="s">
        <v>1917</v>
      </c>
      <c r="B1335" s="73">
        <v>500000</v>
      </c>
      <c r="C1335" s="74">
        <v>3.992</v>
      </c>
      <c r="D1335" s="75">
        <v>46539</v>
      </c>
      <c r="E1335" s="76">
        <v>46539</v>
      </c>
      <c r="F1335" s="77">
        <v>500000</v>
      </c>
    </row>
    <row r="1336" spans="1:6" s="24" customFormat="1" ht="11.25" customHeight="1" x14ac:dyDescent="0.2">
      <c r="A1336" s="63" t="s">
        <v>1917</v>
      </c>
      <c r="B1336" s="73">
        <v>500000</v>
      </c>
      <c r="C1336" s="74">
        <v>4.0419999999999998</v>
      </c>
      <c r="D1336" s="75">
        <v>46905</v>
      </c>
      <c r="E1336" s="76">
        <v>46905</v>
      </c>
      <c r="F1336" s="77">
        <v>500000</v>
      </c>
    </row>
    <row r="1337" spans="1:6" s="24" customFormat="1" ht="11.25" customHeight="1" x14ac:dyDescent="0.2">
      <c r="A1337" s="63" t="s">
        <v>1048</v>
      </c>
      <c r="B1337" s="73">
        <v>1000000</v>
      </c>
      <c r="C1337" s="74">
        <v>3.5</v>
      </c>
      <c r="D1337" s="75">
        <v>48319</v>
      </c>
      <c r="E1337" s="76">
        <v>48319</v>
      </c>
      <c r="F1337" s="77">
        <v>986737.75600000005</v>
      </c>
    </row>
    <row r="1338" spans="1:6" s="24" customFormat="1" ht="11.25" customHeight="1" x14ac:dyDescent="0.2">
      <c r="A1338" s="63" t="s">
        <v>1049</v>
      </c>
      <c r="B1338" s="73">
        <v>2500000</v>
      </c>
      <c r="C1338" s="74">
        <v>5</v>
      </c>
      <c r="D1338" s="75">
        <v>48092</v>
      </c>
      <c r="E1338" s="76">
        <v>48092</v>
      </c>
      <c r="F1338" s="77">
        <v>2726450.0921</v>
      </c>
    </row>
    <row r="1339" spans="1:6" s="24" customFormat="1" ht="11.25" customHeight="1" x14ac:dyDescent="0.2">
      <c r="A1339" s="63" t="s">
        <v>1050</v>
      </c>
      <c r="B1339" s="73">
        <v>5000000</v>
      </c>
      <c r="C1339" s="74">
        <v>5</v>
      </c>
      <c r="D1339" s="75">
        <v>48305</v>
      </c>
      <c r="E1339" s="76">
        <v>48305</v>
      </c>
      <c r="F1339" s="77">
        <v>5344852.8052000003</v>
      </c>
    </row>
    <row r="1340" spans="1:6" s="24" customFormat="1" ht="11.25" customHeight="1" x14ac:dyDescent="0.2">
      <c r="A1340" s="63" t="s">
        <v>1050</v>
      </c>
      <c r="B1340" s="73">
        <v>500000</v>
      </c>
      <c r="C1340" s="74">
        <v>5</v>
      </c>
      <c r="D1340" s="75">
        <v>48700</v>
      </c>
      <c r="E1340" s="76">
        <v>48700</v>
      </c>
      <c r="F1340" s="77">
        <v>549022.9327</v>
      </c>
    </row>
    <row r="1341" spans="1:6" s="24" customFormat="1" ht="11.25" customHeight="1" x14ac:dyDescent="0.2">
      <c r="A1341" s="63" t="s">
        <v>1051</v>
      </c>
      <c r="B1341" s="73">
        <v>5000000</v>
      </c>
      <c r="C1341" s="74">
        <v>4</v>
      </c>
      <c r="D1341" s="75">
        <v>49249</v>
      </c>
      <c r="E1341" s="76">
        <v>49249</v>
      </c>
      <c r="F1341" s="77">
        <v>5000000</v>
      </c>
    </row>
    <row r="1342" spans="1:6" s="24" customFormat="1" ht="11.25" customHeight="1" x14ac:dyDescent="0.2">
      <c r="A1342" s="63" t="s">
        <v>1052</v>
      </c>
      <c r="B1342" s="73">
        <v>2330000</v>
      </c>
      <c r="C1342" s="74">
        <v>3.625</v>
      </c>
      <c r="D1342" s="75">
        <v>48700</v>
      </c>
      <c r="E1342" s="76">
        <v>48700</v>
      </c>
      <c r="F1342" s="77">
        <v>2324402.8782000002</v>
      </c>
    </row>
    <row r="1343" spans="1:6" s="24" customFormat="1" ht="11.25" customHeight="1" x14ac:dyDescent="0.2">
      <c r="A1343" s="63" t="s">
        <v>1053</v>
      </c>
      <c r="B1343" s="73">
        <v>3050000</v>
      </c>
      <c r="C1343" s="74">
        <v>4</v>
      </c>
      <c r="D1343" s="75">
        <v>49491</v>
      </c>
      <c r="E1343" s="76">
        <v>49491</v>
      </c>
      <c r="F1343" s="77">
        <v>3092788.8330000001</v>
      </c>
    </row>
    <row r="1344" spans="1:6" s="24" customFormat="1" ht="11.25" customHeight="1" x14ac:dyDescent="0.2">
      <c r="A1344" s="63" t="s">
        <v>1054</v>
      </c>
      <c r="B1344" s="73">
        <v>1000000</v>
      </c>
      <c r="C1344" s="74">
        <v>3.125</v>
      </c>
      <c r="D1344" s="75">
        <v>49218</v>
      </c>
      <c r="E1344" s="76">
        <v>49218</v>
      </c>
      <c r="F1344" s="77">
        <v>990929.04090000002</v>
      </c>
    </row>
    <row r="1345" spans="1:6" s="24" customFormat="1" ht="11.25" customHeight="1" x14ac:dyDescent="0.2">
      <c r="A1345" s="63" t="s">
        <v>1055</v>
      </c>
      <c r="B1345" s="73">
        <v>500000</v>
      </c>
      <c r="C1345" s="74">
        <v>5</v>
      </c>
      <c r="D1345" s="75">
        <v>50055</v>
      </c>
      <c r="E1345" s="76">
        <v>50055</v>
      </c>
      <c r="F1345" s="77">
        <v>540256.48510000005</v>
      </c>
    </row>
    <row r="1346" spans="1:6" s="24" customFormat="1" ht="11.25" customHeight="1" x14ac:dyDescent="0.2">
      <c r="A1346" s="63" t="s">
        <v>1055</v>
      </c>
      <c r="B1346" s="73">
        <v>695000</v>
      </c>
      <c r="C1346" s="74">
        <v>3</v>
      </c>
      <c r="D1346" s="75">
        <v>50236</v>
      </c>
      <c r="E1346" s="76">
        <v>50236</v>
      </c>
      <c r="F1346" s="77">
        <v>716710.86349999998</v>
      </c>
    </row>
    <row r="1347" spans="1:6" s="24" customFormat="1" ht="11.25" customHeight="1" x14ac:dyDescent="0.2">
      <c r="A1347" s="63" t="s">
        <v>1056</v>
      </c>
      <c r="B1347" s="73">
        <v>1985000</v>
      </c>
      <c r="C1347" s="74">
        <v>3.25</v>
      </c>
      <c r="D1347" s="75">
        <v>50055</v>
      </c>
      <c r="E1347" s="76">
        <v>50055</v>
      </c>
      <c r="F1347" s="77">
        <v>1973491.9436000001</v>
      </c>
    </row>
    <row r="1348" spans="1:6" s="24" customFormat="1" ht="11.25" customHeight="1" x14ac:dyDescent="0.2">
      <c r="A1348" s="63" t="s">
        <v>1918</v>
      </c>
      <c r="B1348" s="73">
        <v>2055000</v>
      </c>
      <c r="C1348" s="74">
        <v>4.1890000000000001</v>
      </c>
      <c r="D1348" s="75">
        <v>48731</v>
      </c>
      <c r="E1348" s="76">
        <v>48731</v>
      </c>
      <c r="F1348" s="77">
        <v>2055000</v>
      </c>
    </row>
    <row r="1349" spans="1:6" s="24" customFormat="1" ht="11.25" customHeight="1" x14ac:dyDescent="0.2">
      <c r="A1349" s="63" t="s">
        <v>1057</v>
      </c>
      <c r="B1349" s="73">
        <v>500000</v>
      </c>
      <c r="C1349" s="74">
        <v>4</v>
      </c>
      <c r="D1349" s="75">
        <v>49614</v>
      </c>
      <c r="E1349" s="76">
        <v>49614</v>
      </c>
      <c r="F1349" s="77">
        <v>509827.44640000002</v>
      </c>
    </row>
    <row r="1350" spans="1:6" s="24" customFormat="1" ht="11.25" customHeight="1" x14ac:dyDescent="0.2">
      <c r="A1350" s="63" t="s">
        <v>1058</v>
      </c>
      <c r="B1350" s="73">
        <v>1250000</v>
      </c>
      <c r="C1350" s="74">
        <v>5</v>
      </c>
      <c r="D1350" s="75">
        <v>47058</v>
      </c>
      <c r="E1350" s="76">
        <v>47058</v>
      </c>
      <c r="F1350" s="77">
        <v>1330959.9478</v>
      </c>
    </row>
    <row r="1351" spans="1:6" s="24" customFormat="1" ht="11.25" customHeight="1" x14ac:dyDescent="0.2">
      <c r="A1351" s="63" t="s">
        <v>1059</v>
      </c>
      <c r="B1351" s="73">
        <v>880000</v>
      </c>
      <c r="C1351" s="74">
        <v>3</v>
      </c>
      <c r="D1351" s="75">
        <v>47908</v>
      </c>
      <c r="E1351" s="76">
        <v>47908</v>
      </c>
      <c r="F1351" s="77">
        <v>877813.24509999994</v>
      </c>
    </row>
    <row r="1352" spans="1:6" s="24" customFormat="1" ht="11.25" customHeight="1" x14ac:dyDescent="0.2">
      <c r="A1352" s="63" t="s">
        <v>1060</v>
      </c>
      <c r="B1352" s="73">
        <v>750000</v>
      </c>
      <c r="C1352" s="74">
        <v>4</v>
      </c>
      <c r="D1352" s="75">
        <v>49614</v>
      </c>
      <c r="E1352" s="76">
        <v>49614</v>
      </c>
      <c r="F1352" s="77">
        <v>790770.72329999995</v>
      </c>
    </row>
    <row r="1353" spans="1:6" s="24" customFormat="1" ht="11.25" customHeight="1" x14ac:dyDescent="0.2">
      <c r="A1353" s="63" t="s">
        <v>1061</v>
      </c>
      <c r="B1353" s="73">
        <v>1330000</v>
      </c>
      <c r="C1353" s="74">
        <v>4</v>
      </c>
      <c r="D1353" s="75">
        <v>48092</v>
      </c>
      <c r="E1353" s="76">
        <v>48092</v>
      </c>
      <c r="F1353" s="77">
        <v>1418722.2877</v>
      </c>
    </row>
    <row r="1354" spans="1:6" s="24" customFormat="1" ht="11.25" customHeight="1" x14ac:dyDescent="0.2">
      <c r="A1354" s="63" t="s">
        <v>1062</v>
      </c>
      <c r="B1354" s="73">
        <v>840000</v>
      </c>
      <c r="C1354" s="74">
        <v>5</v>
      </c>
      <c r="D1354" s="75">
        <v>44757</v>
      </c>
      <c r="E1354" s="76">
        <v>44757</v>
      </c>
      <c r="F1354" s="77">
        <v>864106.45189999999</v>
      </c>
    </row>
    <row r="1355" spans="1:6" s="24" customFormat="1" ht="11.25" customHeight="1" x14ac:dyDescent="0.2">
      <c r="A1355" s="63" t="s">
        <v>1063</v>
      </c>
      <c r="B1355" s="73">
        <v>3875000</v>
      </c>
      <c r="C1355" s="74">
        <v>5</v>
      </c>
      <c r="D1355" s="75">
        <v>47270</v>
      </c>
      <c r="E1355" s="76">
        <v>47270</v>
      </c>
      <c r="F1355" s="77">
        <v>4109244.5114000002</v>
      </c>
    </row>
    <row r="1356" spans="1:6" s="24" customFormat="1" ht="11.25" customHeight="1" x14ac:dyDescent="0.2">
      <c r="A1356" s="63" t="s">
        <v>1064</v>
      </c>
      <c r="B1356" s="73">
        <v>500000</v>
      </c>
      <c r="C1356" s="74">
        <v>4</v>
      </c>
      <c r="D1356" s="75">
        <v>50465</v>
      </c>
      <c r="E1356" s="76">
        <v>50465</v>
      </c>
      <c r="F1356" s="77">
        <v>491021.62180000002</v>
      </c>
    </row>
    <row r="1357" spans="1:6" s="24" customFormat="1" ht="11.25" customHeight="1" x14ac:dyDescent="0.2">
      <c r="A1357" s="63" t="s">
        <v>1064</v>
      </c>
      <c r="B1357" s="73">
        <v>1400000</v>
      </c>
      <c r="C1357" s="74">
        <v>3.875</v>
      </c>
      <c r="D1357" s="75">
        <v>48274</v>
      </c>
      <c r="E1357" s="76">
        <v>48274</v>
      </c>
      <c r="F1357" s="77">
        <v>1374146.1916</v>
      </c>
    </row>
    <row r="1358" spans="1:6" s="24" customFormat="1" ht="11.25" customHeight="1" x14ac:dyDescent="0.2">
      <c r="A1358" s="63" t="s">
        <v>2789</v>
      </c>
      <c r="B1358" s="73">
        <v>1000000</v>
      </c>
      <c r="C1358" s="74">
        <v>3</v>
      </c>
      <c r="D1358" s="75">
        <v>51410</v>
      </c>
      <c r="E1358" s="76">
        <v>51410</v>
      </c>
      <c r="F1358" s="77">
        <v>1046084.7969</v>
      </c>
    </row>
    <row r="1359" spans="1:6" s="24" customFormat="1" ht="11.25" customHeight="1" x14ac:dyDescent="0.2">
      <c r="A1359" s="63" t="s">
        <v>1065</v>
      </c>
      <c r="B1359" s="73">
        <v>1000000</v>
      </c>
      <c r="C1359" s="74">
        <v>5</v>
      </c>
      <c r="D1359" s="75">
        <v>48853</v>
      </c>
      <c r="E1359" s="76">
        <v>48853</v>
      </c>
      <c r="F1359" s="77">
        <v>1104277.1421999999</v>
      </c>
    </row>
    <row r="1360" spans="1:6" s="24" customFormat="1" ht="11.25" customHeight="1" x14ac:dyDescent="0.2">
      <c r="A1360" s="63" t="s">
        <v>1066</v>
      </c>
      <c r="B1360" s="73">
        <v>750000</v>
      </c>
      <c r="C1360" s="74">
        <v>5</v>
      </c>
      <c r="D1360" s="75">
        <v>48396</v>
      </c>
      <c r="E1360" s="76">
        <v>48396</v>
      </c>
      <c r="F1360" s="77">
        <v>833950.60690000001</v>
      </c>
    </row>
    <row r="1361" spans="1:6" s="24" customFormat="1" ht="11.25" customHeight="1" x14ac:dyDescent="0.2">
      <c r="A1361" s="63" t="s">
        <v>1067</v>
      </c>
      <c r="B1361" s="73">
        <v>2675000</v>
      </c>
      <c r="C1361" s="74">
        <v>3.88</v>
      </c>
      <c r="D1361" s="75">
        <v>49749</v>
      </c>
      <c r="E1361" s="76">
        <v>49749</v>
      </c>
      <c r="F1361" s="77">
        <v>2624830.8873000001</v>
      </c>
    </row>
    <row r="1362" spans="1:6" s="24" customFormat="1" ht="11.25" customHeight="1" x14ac:dyDescent="0.2">
      <c r="A1362" s="63" t="s">
        <v>1069</v>
      </c>
      <c r="B1362" s="73">
        <v>300000</v>
      </c>
      <c r="C1362" s="74">
        <v>5</v>
      </c>
      <c r="D1362" s="75">
        <v>46296</v>
      </c>
      <c r="E1362" s="76">
        <v>46296</v>
      </c>
      <c r="F1362" s="77">
        <v>338741.19750000001</v>
      </c>
    </row>
    <row r="1363" spans="1:6" s="24" customFormat="1" ht="11.25" customHeight="1" x14ac:dyDescent="0.2">
      <c r="A1363" s="63" t="s">
        <v>1070</v>
      </c>
      <c r="B1363" s="73">
        <v>1750000</v>
      </c>
      <c r="C1363" s="74">
        <v>4</v>
      </c>
      <c r="D1363" s="75">
        <v>48853</v>
      </c>
      <c r="E1363" s="76">
        <v>48853</v>
      </c>
      <c r="F1363" s="77">
        <v>1841342.7812999999</v>
      </c>
    </row>
    <row r="1364" spans="1:6" s="24" customFormat="1" ht="11.25" customHeight="1" x14ac:dyDescent="0.2">
      <c r="A1364" s="63" t="s">
        <v>1071</v>
      </c>
      <c r="B1364" s="73">
        <v>1000000</v>
      </c>
      <c r="C1364" s="74">
        <v>5</v>
      </c>
      <c r="D1364" s="75">
        <v>49827</v>
      </c>
      <c r="E1364" s="76">
        <v>49827</v>
      </c>
      <c r="F1364" s="77">
        <v>1114124.9247999999</v>
      </c>
    </row>
    <row r="1365" spans="1:6" s="24" customFormat="1" ht="11.25" customHeight="1" x14ac:dyDescent="0.2">
      <c r="A1365" s="63" t="s">
        <v>1072</v>
      </c>
      <c r="B1365" s="73">
        <v>1000000</v>
      </c>
      <c r="C1365" s="74">
        <v>4</v>
      </c>
      <c r="D1365" s="75">
        <v>49096</v>
      </c>
      <c r="E1365" s="76">
        <v>49096</v>
      </c>
      <c r="F1365" s="77">
        <v>1048604.8463000001</v>
      </c>
    </row>
    <row r="1366" spans="1:6" s="24" customFormat="1" ht="11.25" customHeight="1" x14ac:dyDescent="0.2">
      <c r="A1366" s="63" t="s">
        <v>1073</v>
      </c>
      <c r="B1366" s="73">
        <v>1000000</v>
      </c>
      <c r="C1366" s="74">
        <v>3.375</v>
      </c>
      <c r="D1366" s="75">
        <v>47362</v>
      </c>
      <c r="E1366" s="76">
        <v>47362</v>
      </c>
      <c r="F1366" s="77">
        <v>987671.54200000002</v>
      </c>
    </row>
    <row r="1367" spans="1:6" s="24" customFormat="1" ht="11.25" customHeight="1" x14ac:dyDescent="0.2">
      <c r="A1367" s="63" t="s">
        <v>2225</v>
      </c>
      <c r="B1367" s="73">
        <v>1035000</v>
      </c>
      <c r="C1367" s="74">
        <v>3.2480000000000002</v>
      </c>
      <c r="D1367" s="75">
        <v>50587</v>
      </c>
      <c r="E1367" s="76">
        <v>50587</v>
      </c>
      <c r="F1367" s="77">
        <v>1035000</v>
      </c>
    </row>
    <row r="1368" spans="1:6" s="24" customFormat="1" ht="11.25" customHeight="1" x14ac:dyDescent="0.2">
      <c r="A1368" s="63" t="s">
        <v>1074</v>
      </c>
      <c r="B1368" s="73">
        <v>490000</v>
      </c>
      <c r="C1368" s="74">
        <v>3</v>
      </c>
      <c r="D1368" s="75">
        <v>47300</v>
      </c>
      <c r="E1368" s="76">
        <v>47300</v>
      </c>
      <c r="F1368" s="77">
        <v>483121.75699999998</v>
      </c>
    </row>
    <row r="1369" spans="1:6" s="24" customFormat="1" ht="11.25" customHeight="1" x14ac:dyDescent="0.2">
      <c r="A1369" s="63" t="s">
        <v>1075</v>
      </c>
      <c r="B1369" s="73">
        <v>1000000</v>
      </c>
      <c r="C1369" s="74">
        <v>5</v>
      </c>
      <c r="D1369" s="75">
        <v>48458</v>
      </c>
      <c r="E1369" s="76">
        <v>48458</v>
      </c>
      <c r="F1369" s="77">
        <v>1053859.7956999999</v>
      </c>
    </row>
    <row r="1370" spans="1:6" s="24" customFormat="1" ht="11.25" customHeight="1" x14ac:dyDescent="0.2">
      <c r="A1370" s="63" t="s">
        <v>1076</v>
      </c>
      <c r="B1370" s="73">
        <v>1000000</v>
      </c>
      <c r="C1370" s="74">
        <v>2.7</v>
      </c>
      <c r="D1370" s="75">
        <v>45170</v>
      </c>
      <c r="E1370" s="76">
        <v>45170</v>
      </c>
      <c r="F1370" s="77">
        <v>1000000</v>
      </c>
    </row>
    <row r="1371" spans="1:6" s="24" customFormat="1" ht="11.25" customHeight="1" x14ac:dyDescent="0.2">
      <c r="A1371" s="63" t="s">
        <v>2065</v>
      </c>
      <c r="B1371" s="73">
        <v>585000</v>
      </c>
      <c r="C1371" s="74">
        <v>4</v>
      </c>
      <c r="D1371" s="75">
        <v>49827</v>
      </c>
      <c r="E1371" s="76">
        <v>49827</v>
      </c>
      <c r="F1371" s="77">
        <v>616167.99269999994</v>
      </c>
    </row>
    <row r="1372" spans="1:6" s="24" customFormat="1" ht="11.25" customHeight="1" x14ac:dyDescent="0.2">
      <c r="A1372" s="63" t="s">
        <v>2158</v>
      </c>
      <c r="B1372" s="73">
        <v>1400000</v>
      </c>
      <c r="C1372" s="74">
        <v>3</v>
      </c>
      <c r="D1372" s="75">
        <v>50922</v>
      </c>
      <c r="E1372" s="76">
        <v>50922</v>
      </c>
      <c r="F1372" s="77">
        <v>1400000</v>
      </c>
    </row>
    <row r="1373" spans="1:6" s="24" customFormat="1" ht="11.25" customHeight="1" x14ac:dyDescent="0.2">
      <c r="A1373" s="63" t="s">
        <v>1077</v>
      </c>
      <c r="B1373" s="73">
        <v>765000</v>
      </c>
      <c r="C1373" s="74">
        <v>5.9829999999999997</v>
      </c>
      <c r="D1373" s="75">
        <v>44896</v>
      </c>
      <c r="E1373" s="76">
        <v>44896</v>
      </c>
      <c r="F1373" s="77">
        <v>765781.53799999994</v>
      </c>
    </row>
    <row r="1374" spans="1:6" s="24" customFormat="1" ht="11.25" customHeight="1" x14ac:dyDescent="0.2">
      <c r="A1374" s="63" t="s">
        <v>1078</v>
      </c>
      <c r="B1374" s="73">
        <v>1490000</v>
      </c>
      <c r="C1374" s="74">
        <v>3</v>
      </c>
      <c r="D1374" s="75">
        <v>49126</v>
      </c>
      <c r="E1374" s="76">
        <v>49126</v>
      </c>
      <c r="F1374" s="77">
        <v>1496160.7095999999</v>
      </c>
    </row>
    <row r="1375" spans="1:6" s="24" customFormat="1" ht="11.25" customHeight="1" x14ac:dyDescent="0.2">
      <c r="A1375" s="63" t="s">
        <v>1079</v>
      </c>
      <c r="B1375" s="73">
        <v>1230000</v>
      </c>
      <c r="C1375" s="74">
        <v>3.25</v>
      </c>
      <c r="D1375" s="75">
        <v>48441</v>
      </c>
      <c r="E1375" s="76">
        <v>48441</v>
      </c>
      <c r="F1375" s="77">
        <v>1263510.4901000001</v>
      </c>
    </row>
    <row r="1376" spans="1:6" s="24" customFormat="1" ht="11.25" customHeight="1" x14ac:dyDescent="0.2">
      <c r="A1376" s="63" t="s">
        <v>1080</v>
      </c>
      <c r="B1376" s="73">
        <v>2000000</v>
      </c>
      <c r="C1376" s="74">
        <v>5</v>
      </c>
      <c r="D1376" s="75">
        <v>49188</v>
      </c>
      <c r="E1376" s="76">
        <v>49188</v>
      </c>
      <c r="F1376" s="77">
        <v>2196137.9767</v>
      </c>
    </row>
    <row r="1377" spans="1:6" s="24" customFormat="1" ht="11.25" customHeight="1" x14ac:dyDescent="0.2">
      <c r="A1377" s="63" t="s">
        <v>1081</v>
      </c>
      <c r="B1377" s="73">
        <v>1605000</v>
      </c>
      <c r="C1377" s="74">
        <v>3.25</v>
      </c>
      <c r="D1377" s="75">
        <v>48153</v>
      </c>
      <c r="E1377" s="76">
        <v>48153</v>
      </c>
      <c r="F1377" s="77">
        <v>1577352.6396999999</v>
      </c>
    </row>
    <row r="1378" spans="1:6" s="24" customFormat="1" ht="11.25" customHeight="1" x14ac:dyDescent="0.2">
      <c r="A1378" s="63" t="s">
        <v>1082</v>
      </c>
      <c r="B1378" s="73">
        <v>1000000</v>
      </c>
      <c r="C1378" s="74">
        <v>5</v>
      </c>
      <c r="D1378" s="75">
        <v>49279</v>
      </c>
      <c r="E1378" s="76">
        <v>49279</v>
      </c>
      <c r="F1378" s="77">
        <v>1093532.4746000001</v>
      </c>
    </row>
    <row r="1379" spans="1:6" s="24" customFormat="1" ht="11.25" customHeight="1" x14ac:dyDescent="0.2">
      <c r="A1379" s="63" t="s">
        <v>1083</v>
      </c>
      <c r="B1379" s="73">
        <v>1625000</v>
      </c>
      <c r="C1379" s="74">
        <v>5</v>
      </c>
      <c r="D1379" s="75">
        <v>46997</v>
      </c>
      <c r="E1379" s="76">
        <v>46997</v>
      </c>
      <c r="F1379" s="77">
        <v>1705970.5623999999</v>
      </c>
    </row>
    <row r="1380" spans="1:6" s="24" customFormat="1" ht="11.25" customHeight="1" x14ac:dyDescent="0.2">
      <c r="A1380" s="63" t="s">
        <v>1084</v>
      </c>
      <c r="B1380" s="73">
        <v>5000000</v>
      </c>
      <c r="C1380" s="74">
        <v>5</v>
      </c>
      <c r="D1380" s="75">
        <v>49857</v>
      </c>
      <c r="E1380" s="76">
        <v>49857</v>
      </c>
      <c r="F1380" s="77">
        <v>5405747.4625000004</v>
      </c>
    </row>
    <row r="1381" spans="1:6" s="24" customFormat="1" ht="11.25" customHeight="1" x14ac:dyDescent="0.2">
      <c r="A1381" s="63" t="s">
        <v>1085</v>
      </c>
      <c r="B1381" s="73">
        <v>1000000</v>
      </c>
      <c r="C1381" s="74">
        <v>5</v>
      </c>
      <c r="D1381" s="75">
        <v>49857</v>
      </c>
      <c r="E1381" s="76">
        <v>49857</v>
      </c>
      <c r="F1381" s="77">
        <v>1098538.9665999999</v>
      </c>
    </row>
    <row r="1382" spans="1:6" s="24" customFormat="1" ht="11.25" customHeight="1" x14ac:dyDescent="0.2">
      <c r="A1382" s="63" t="s">
        <v>1086</v>
      </c>
      <c r="B1382" s="73">
        <v>1275000</v>
      </c>
      <c r="C1382" s="74">
        <v>5</v>
      </c>
      <c r="D1382" s="75">
        <v>48853</v>
      </c>
      <c r="E1382" s="76">
        <v>48853</v>
      </c>
      <c r="F1382" s="77">
        <v>1363401.2768000001</v>
      </c>
    </row>
    <row r="1383" spans="1:6" s="24" customFormat="1" ht="11.25" customHeight="1" x14ac:dyDescent="0.2">
      <c r="A1383" s="63" t="s">
        <v>1086</v>
      </c>
      <c r="B1383" s="73">
        <v>3445000</v>
      </c>
      <c r="C1383" s="74">
        <v>3</v>
      </c>
      <c r="D1383" s="75">
        <v>47423</v>
      </c>
      <c r="E1383" s="76">
        <v>47423</v>
      </c>
      <c r="F1383" s="77">
        <v>3399864.9163000002</v>
      </c>
    </row>
    <row r="1384" spans="1:6" s="24" customFormat="1" ht="11.25" customHeight="1" x14ac:dyDescent="0.2">
      <c r="A1384" s="63" t="s">
        <v>1086</v>
      </c>
      <c r="B1384" s="73">
        <v>2000000</v>
      </c>
      <c r="C1384" s="74">
        <v>4</v>
      </c>
      <c r="D1384" s="75">
        <v>51410</v>
      </c>
      <c r="E1384" s="76">
        <v>51410</v>
      </c>
      <c r="F1384" s="77">
        <v>2263950.4005</v>
      </c>
    </row>
    <row r="1385" spans="1:6" s="24" customFormat="1" ht="11.25" customHeight="1" x14ac:dyDescent="0.2">
      <c r="A1385" s="63" t="s">
        <v>1087</v>
      </c>
      <c r="B1385" s="73">
        <v>2350000</v>
      </c>
      <c r="C1385" s="74">
        <v>5</v>
      </c>
      <c r="D1385" s="75">
        <v>45458</v>
      </c>
      <c r="E1385" s="76">
        <v>45458</v>
      </c>
      <c r="F1385" s="77">
        <v>2475981.9652</v>
      </c>
    </row>
    <row r="1386" spans="1:6" s="24" customFormat="1" ht="11.25" customHeight="1" x14ac:dyDescent="0.2">
      <c r="A1386" s="63" t="s">
        <v>1088</v>
      </c>
      <c r="B1386" s="73">
        <v>1765000</v>
      </c>
      <c r="C1386" s="74">
        <v>5</v>
      </c>
      <c r="D1386" s="75">
        <v>45061</v>
      </c>
      <c r="E1386" s="76">
        <v>45061</v>
      </c>
      <c r="F1386" s="77">
        <v>1863477.8585999999</v>
      </c>
    </row>
    <row r="1387" spans="1:6" s="24" customFormat="1" ht="11.25" customHeight="1" x14ac:dyDescent="0.2">
      <c r="A1387" s="63" t="s">
        <v>1088</v>
      </c>
      <c r="B1387" s="73">
        <v>4295000</v>
      </c>
      <c r="C1387" s="74">
        <v>3</v>
      </c>
      <c r="D1387" s="75">
        <v>49079</v>
      </c>
      <c r="E1387" s="76">
        <v>49079</v>
      </c>
      <c r="F1387" s="77">
        <v>4306998.0009000003</v>
      </c>
    </row>
    <row r="1388" spans="1:6" s="24" customFormat="1" ht="11.25" customHeight="1" x14ac:dyDescent="0.2">
      <c r="A1388" s="63" t="s">
        <v>2718</v>
      </c>
      <c r="B1388" s="73">
        <v>600000</v>
      </c>
      <c r="C1388" s="74">
        <v>3.8450000000000002</v>
      </c>
      <c r="D1388" s="75">
        <v>49430</v>
      </c>
      <c r="E1388" s="76">
        <v>49430</v>
      </c>
      <c r="F1388" s="77">
        <v>600000</v>
      </c>
    </row>
    <row r="1389" spans="1:6" s="24" customFormat="1" ht="11.25" customHeight="1" x14ac:dyDescent="0.2">
      <c r="A1389" s="63" t="s">
        <v>2412</v>
      </c>
      <c r="B1389" s="73">
        <v>5000000</v>
      </c>
      <c r="C1389" s="74">
        <v>4</v>
      </c>
      <c r="D1389" s="75">
        <v>48714</v>
      </c>
      <c r="E1389" s="76">
        <v>48714</v>
      </c>
      <c r="F1389" s="77">
        <v>5000000</v>
      </c>
    </row>
    <row r="1390" spans="1:6" s="24" customFormat="1" ht="11.25" customHeight="1" x14ac:dyDescent="0.2">
      <c r="A1390" s="63" t="s">
        <v>1089</v>
      </c>
      <c r="B1390" s="73">
        <v>250000</v>
      </c>
      <c r="C1390" s="74">
        <v>5</v>
      </c>
      <c r="D1390" s="75">
        <v>46736</v>
      </c>
      <c r="E1390" s="76">
        <v>46736</v>
      </c>
      <c r="F1390" s="77">
        <v>270480.86749999999</v>
      </c>
    </row>
    <row r="1391" spans="1:6" s="24" customFormat="1" ht="11.25" customHeight="1" x14ac:dyDescent="0.2">
      <c r="A1391" s="63" t="s">
        <v>1090</v>
      </c>
      <c r="B1391" s="73">
        <v>1800000</v>
      </c>
      <c r="C1391" s="74">
        <v>3.1</v>
      </c>
      <c r="D1391" s="75">
        <v>48245</v>
      </c>
      <c r="E1391" s="76">
        <v>48245</v>
      </c>
      <c r="F1391" s="77">
        <v>1771361.8729999999</v>
      </c>
    </row>
    <row r="1392" spans="1:6" s="24" customFormat="1" ht="11.25" customHeight="1" x14ac:dyDescent="0.2">
      <c r="A1392" s="63" t="s">
        <v>2719</v>
      </c>
      <c r="B1392" s="73">
        <v>1335000</v>
      </c>
      <c r="C1392" s="74">
        <v>3</v>
      </c>
      <c r="D1392" s="75">
        <v>50679</v>
      </c>
      <c r="E1392" s="76">
        <v>50679</v>
      </c>
      <c r="F1392" s="77">
        <v>1427428.5552999999</v>
      </c>
    </row>
    <row r="1393" spans="1:6" s="24" customFormat="1" ht="11.25" customHeight="1" x14ac:dyDescent="0.2">
      <c r="A1393" s="63" t="s">
        <v>1092</v>
      </c>
      <c r="B1393" s="73">
        <v>1290000</v>
      </c>
      <c r="C1393" s="74">
        <v>4</v>
      </c>
      <c r="D1393" s="75">
        <v>46388</v>
      </c>
      <c r="E1393" s="76">
        <v>46388</v>
      </c>
      <c r="F1393" s="77">
        <v>1298032.3139</v>
      </c>
    </row>
    <row r="1394" spans="1:6" s="24" customFormat="1" ht="11.25" customHeight="1" x14ac:dyDescent="0.2">
      <c r="A1394" s="63" t="s">
        <v>1092</v>
      </c>
      <c r="B1394" s="73">
        <v>1190000</v>
      </c>
      <c r="C1394" s="74">
        <v>4</v>
      </c>
      <c r="D1394" s="75">
        <v>46023</v>
      </c>
      <c r="E1394" s="76">
        <v>46023</v>
      </c>
      <c r="F1394" s="77">
        <v>1200703.5012000001</v>
      </c>
    </row>
    <row r="1395" spans="1:6" s="24" customFormat="1" ht="11.25" customHeight="1" x14ac:dyDescent="0.2">
      <c r="A1395" s="63" t="s">
        <v>1092</v>
      </c>
      <c r="B1395" s="73">
        <v>1135000</v>
      </c>
      <c r="C1395" s="74">
        <v>4</v>
      </c>
      <c r="D1395" s="75">
        <v>49310</v>
      </c>
      <c r="E1395" s="76">
        <v>49310</v>
      </c>
      <c r="F1395" s="77">
        <v>1177568.7445</v>
      </c>
    </row>
    <row r="1396" spans="1:6" s="24" customFormat="1" ht="11.25" customHeight="1" x14ac:dyDescent="0.2">
      <c r="A1396" s="63" t="s">
        <v>1093</v>
      </c>
      <c r="B1396" s="73">
        <v>1070000</v>
      </c>
      <c r="C1396" s="74">
        <v>3.125</v>
      </c>
      <c r="D1396" s="75">
        <v>47331</v>
      </c>
      <c r="E1396" s="76">
        <v>47331</v>
      </c>
      <c r="F1396" s="77">
        <v>1049533.9617000001</v>
      </c>
    </row>
    <row r="1397" spans="1:6" s="24" customFormat="1" ht="11.25" customHeight="1" x14ac:dyDescent="0.2">
      <c r="A1397" s="63" t="s">
        <v>1093</v>
      </c>
      <c r="B1397" s="73">
        <v>1000000</v>
      </c>
      <c r="C1397" s="74">
        <v>3</v>
      </c>
      <c r="D1397" s="75">
        <v>46235</v>
      </c>
      <c r="E1397" s="76">
        <v>46235</v>
      </c>
      <c r="F1397" s="77">
        <v>1000000</v>
      </c>
    </row>
    <row r="1398" spans="1:6" s="24" customFormat="1" ht="11.25" customHeight="1" x14ac:dyDescent="0.2">
      <c r="A1398" s="63" t="s">
        <v>1530</v>
      </c>
      <c r="B1398" s="73">
        <v>2760000</v>
      </c>
      <c r="C1398" s="74">
        <v>4</v>
      </c>
      <c r="D1398" s="75">
        <v>49583</v>
      </c>
      <c r="E1398" s="76">
        <v>49583</v>
      </c>
      <c r="F1398" s="77">
        <v>2831672.4378999998</v>
      </c>
    </row>
    <row r="1399" spans="1:6" s="24" customFormat="1" ht="11.25" customHeight="1" x14ac:dyDescent="0.2">
      <c r="A1399" s="63" t="s">
        <v>1094</v>
      </c>
      <c r="B1399" s="73">
        <v>2630000</v>
      </c>
      <c r="C1399" s="74">
        <v>4</v>
      </c>
      <c r="D1399" s="75">
        <v>49491</v>
      </c>
      <c r="E1399" s="76">
        <v>49491</v>
      </c>
      <c r="F1399" s="77">
        <v>2707781.7861000001</v>
      </c>
    </row>
    <row r="1400" spans="1:6" s="24" customFormat="1" ht="11.25" customHeight="1" x14ac:dyDescent="0.2">
      <c r="A1400" s="63" t="s">
        <v>1094</v>
      </c>
      <c r="B1400" s="73">
        <v>2570000</v>
      </c>
      <c r="C1400" s="74">
        <v>4</v>
      </c>
      <c r="D1400" s="75">
        <v>49126</v>
      </c>
      <c r="E1400" s="76">
        <v>49126</v>
      </c>
      <c r="F1400" s="77">
        <v>2657283.8025000002</v>
      </c>
    </row>
    <row r="1401" spans="1:6" s="24" customFormat="1" ht="11.25" customHeight="1" x14ac:dyDescent="0.2">
      <c r="A1401" s="63" t="s">
        <v>1094</v>
      </c>
      <c r="B1401" s="73">
        <v>1160000</v>
      </c>
      <c r="C1401" s="74">
        <v>4</v>
      </c>
      <c r="D1401" s="75">
        <v>48761</v>
      </c>
      <c r="E1401" s="76">
        <v>48761</v>
      </c>
      <c r="F1401" s="77">
        <v>1205154.3596999999</v>
      </c>
    </row>
    <row r="1402" spans="1:6" s="24" customFormat="1" ht="11.25" customHeight="1" x14ac:dyDescent="0.2">
      <c r="A1402" s="63" t="s">
        <v>1094</v>
      </c>
      <c r="B1402" s="73">
        <v>2800000</v>
      </c>
      <c r="C1402" s="74">
        <v>3</v>
      </c>
      <c r="D1402" s="75">
        <v>50587</v>
      </c>
      <c r="E1402" s="76">
        <v>50587</v>
      </c>
      <c r="F1402" s="77">
        <v>2777551.9953000001</v>
      </c>
    </row>
    <row r="1403" spans="1:6" s="24" customFormat="1" ht="11.25" customHeight="1" x14ac:dyDescent="0.2">
      <c r="A1403" s="63" t="s">
        <v>1095</v>
      </c>
      <c r="B1403" s="73">
        <v>820000</v>
      </c>
      <c r="C1403" s="74">
        <v>4</v>
      </c>
      <c r="D1403" s="75">
        <v>50222</v>
      </c>
      <c r="E1403" s="76">
        <v>50222</v>
      </c>
      <c r="F1403" s="77">
        <v>861872.6568</v>
      </c>
    </row>
    <row r="1404" spans="1:6" s="24" customFormat="1" ht="11.25" customHeight="1" x14ac:dyDescent="0.2">
      <c r="A1404" s="63" t="s">
        <v>1096</v>
      </c>
      <c r="B1404" s="73">
        <v>1750000</v>
      </c>
      <c r="C1404" s="74">
        <v>3</v>
      </c>
      <c r="D1404" s="75">
        <v>47757</v>
      </c>
      <c r="E1404" s="76">
        <v>47757</v>
      </c>
      <c r="F1404" s="77">
        <v>1722170.4528000001</v>
      </c>
    </row>
    <row r="1405" spans="1:6" s="24" customFormat="1" ht="11.25" customHeight="1" x14ac:dyDescent="0.2">
      <c r="A1405" s="63" t="s">
        <v>2329</v>
      </c>
      <c r="B1405" s="73">
        <v>575000</v>
      </c>
      <c r="C1405" s="74">
        <v>2.8130000000000002</v>
      </c>
      <c r="D1405" s="75">
        <v>49583</v>
      </c>
      <c r="E1405" s="76">
        <v>49583</v>
      </c>
      <c r="F1405" s="77">
        <v>575000</v>
      </c>
    </row>
    <row r="1406" spans="1:6" s="24" customFormat="1" ht="11.25" customHeight="1" x14ac:dyDescent="0.2">
      <c r="A1406" s="63" t="s">
        <v>1097</v>
      </c>
      <c r="B1406" s="73">
        <v>1000000</v>
      </c>
      <c r="C1406" s="74">
        <v>5</v>
      </c>
      <c r="D1406" s="75">
        <v>45839</v>
      </c>
      <c r="E1406" s="76">
        <v>45839</v>
      </c>
      <c r="F1406" s="77">
        <v>1029317.0116</v>
      </c>
    </row>
    <row r="1407" spans="1:6" s="24" customFormat="1" ht="11.25" customHeight="1" x14ac:dyDescent="0.2">
      <c r="A1407" s="63" t="s">
        <v>1098</v>
      </c>
      <c r="B1407" s="73">
        <v>750000</v>
      </c>
      <c r="C1407" s="74">
        <v>5</v>
      </c>
      <c r="D1407" s="75">
        <v>50222</v>
      </c>
      <c r="E1407" s="76">
        <v>50222</v>
      </c>
      <c r="F1407" s="77">
        <v>823153.34519999998</v>
      </c>
    </row>
    <row r="1408" spans="1:6" s="24" customFormat="1" ht="11.25" customHeight="1" x14ac:dyDescent="0.2">
      <c r="A1408" s="63" t="s">
        <v>2020</v>
      </c>
      <c r="B1408" s="73">
        <v>1000000</v>
      </c>
      <c r="C1408" s="74">
        <v>4</v>
      </c>
      <c r="D1408" s="75">
        <v>50010</v>
      </c>
      <c r="E1408" s="76">
        <v>50010</v>
      </c>
      <c r="F1408" s="77">
        <v>1018785.2877</v>
      </c>
    </row>
    <row r="1409" spans="1:6" s="24" customFormat="1" ht="11.25" customHeight="1" x14ac:dyDescent="0.2">
      <c r="A1409" s="63" t="s">
        <v>1099</v>
      </c>
      <c r="B1409" s="73">
        <v>2000000</v>
      </c>
      <c r="C1409" s="74">
        <v>3</v>
      </c>
      <c r="D1409" s="75">
        <v>46447</v>
      </c>
      <c r="E1409" s="76">
        <v>46447</v>
      </c>
      <c r="F1409" s="77">
        <v>1992747.0227000001</v>
      </c>
    </row>
    <row r="1410" spans="1:6" s="24" customFormat="1" ht="11.25" customHeight="1" x14ac:dyDescent="0.2">
      <c r="A1410" s="63" t="s">
        <v>1100</v>
      </c>
      <c r="B1410" s="73">
        <v>3500000</v>
      </c>
      <c r="C1410" s="74">
        <v>3</v>
      </c>
      <c r="D1410" s="75">
        <v>46844</v>
      </c>
      <c r="E1410" s="76">
        <v>46844</v>
      </c>
      <c r="F1410" s="77">
        <v>3478803.6156000001</v>
      </c>
    </row>
    <row r="1411" spans="1:6" s="24" customFormat="1" ht="11.25" customHeight="1" x14ac:dyDescent="0.2">
      <c r="A1411" s="63" t="s">
        <v>1101</v>
      </c>
      <c r="B1411" s="73">
        <v>1000000</v>
      </c>
      <c r="C1411" s="74">
        <v>4</v>
      </c>
      <c r="D1411" s="75">
        <v>50740</v>
      </c>
      <c r="E1411" s="76">
        <v>50740</v>
      </c>
      <c r="F1411" s="77">
        <v>993802.05489999999</v>
      </c>
    </row>
    <row r="1412" spans="1:6" s="24" customFormat="1" ht="11.25" customHeight="1" x14ac:dyDescent="0.2">
      <c r="A1412" s="63" t="s">
        <v>1101</v>
      </c>
      <c r="B1412" s="73">
        <v>1100000</v>
      </c>
      <c r="C1412" s="74">
        <v>3.75</v>
      </c>
      <c r="D1412" s="75">
        <v>50010</v>
      </c>
      <c r="E1412" s="76">
        <v>50010</v>
      </c>
      <c r="F1412" s="77">
        <v>1081029.0529</v>
      </c>
    </row>
    <row r="1413" spans="1:6" s="24" customFormat="1" ht="11.25" customHeight="1" x14ac:dyDescent="0.2">
      <c r="A1413" s="63" t="s">
        <v>1102</v>
      </c>
      <c r="B1413" s="73">
        <v>3190000</v>
      </c>
      <c r="C1413" s="74">
        <v>5</v>
      </c>
      <c r="D1413" s="75">
        <v>45778</v>
      </c>
      <c r="E1413" s="76">
        <v>45778</v>
      </c>
      <c r="F1413" s="77">
        <v>3288718.6447000001</v>
      </c>
    </row>
    <row r="1414" spans="1:6" s="24" customFormat="1" ht="11.25" customHeight="1" x14ac:dyDescent="0.2">
      <c r="A1414" s="63" t="s">
        <v>2021</v>
      </c>
      <c r="B1414" s="73">
        <v>2705000</v>
      </c>
      <c r="C1414" s="74">
        <v>4</v>
      </c>
      <c r="D1414" s="75">
        <v>49430</v>
      </c>
      <c r="E1414" s="76">
        <v>49430</v>
      </c>
      <c r="F1414" s="77">
        <v>2696216.6217999998</v>
      </c>
    </row>
    <row r="1415" spans="1:6" s="24" customFormat="1" ht="11.25" customHeight="1" x14ac:dyDescent="0.2">
      <c r="A1415" s="63" t="s">
        <v>1103</v>
      </c>
      <c r="B1415" s="73">
        <v>1000000</v>
      </c>
      <c r="C1415" s="74">
        <v>4</v>
      </c>
      <c r="D1415" s="75">
        <v>49310</v>
      </c>
      <c r="E1415" s="76">
        <v>49310</v>
      </c>
      <c r="F1415" s="77">
        <v>1045421.9327</v>
      </c>
    </row>
    <row r="1416" spans="1:6" s="24" customFormat="1" ht="11.25" customHeight="1" x14ac:dyDescent="0.2">
      <c r="A1416" s="63" t="s">
        <v>1103</v>
      </c>
      <c r="B1416" s="73">
        <v>1500000</v>
      </c>
      <c r="C1416" s="74">
        <v>4.4960000000000004</v>
      </c>
      <c r="D1416" s="75">
        <v>48761</v>
      </c>
      <c r="E1416" s="76">
        <v>48761</v>
      </c>
      <c r="F1416" s="77">
        <v>1500000</v>
      </c>
    </row>
    <row r="1417" spans="1:6" s="24" customFormat="1" ht="11.25" customHeight="1" x14ac:dyDescent="0.2">
      <c r="A1417" s="63" t="s">
        <v>1103</v>
      </c>
      <c r="B1417" s="73">
        <v>1955000</v>
      </c>
      <c r="C1417" s="74">
        <v>3</v>
      </c>
      <c r="D1417" s="75">
        <v>49583</v>
      </c>
      <c r="E1417" s="76">
        <v>49583</v>
      </c>
      <c r="F1417" s="77">
        <v>1969080.3285000001</v>
      </c>
    </row>
    <row r="1418" spans="1:6" s="24" customFormat="1" ht="11.25" customHeight="1" x14ac:dyDescent="0.2">
      <c r="A1418" s="63" t="s">
        <v>1103</v>
      </c>
      <c r="B1418" s="73">
        <v>2025000</v>
      </c>
      <c r="C1418" s="74">
        <v>3</v>
      </c>
      <c r="D1418" s="75">
        <v>49949</v>
      </c>
      <c r="E1418" s="76">
        <v>49949</v>
      </c>
      <c r="F1418" s="77">
        <v>2033040.2524999999</v>
      </c>
    </row>
    <row r="1419" spans="1:6" s="24" customFormat="1" ht="11.25" customHeight="1" x14ac:dyDescent="0.2">
      <c r="A1419" s="63" t="s">
        <v>1919</v>
      </c>
      <c r="B1419" s="73">
        <v>2500000</v>
      </c>
      <c r="C1419" s="74">
        <v>5</v>
      </c>
      <c r="D1419" s="75">
        <v>49157</v>
      </c>
      <c r="E1419" s="76">
        <v>49157</v>
      </c>
      <c r="F1419" s="77">
        <v>2853108.6041000001</v>
      </c>
    </row>
    <row r="1420" spans="1:6" s="24" customFormat="1" ht="11.25" customHeight="1" x14ac:dyDescent="0.2">
      <c r="A1420" s="63" t="s">
        <v>1104</v>
      </c>
      <c r="B1420" s="73">
        <v>1000000</v>
      </c>
      <c r="C1420" s="74">
        <v>4</v>
      </c>
      <c r="D1420" s="75">
        <v>46722</v>
      </c>
      <c r="E1420" s="76">
        <v>46722</v>
      </c>
      <c r="F1420" s="77">
        <v>1017906.2683</v>
      </c>
    </row>
    <row r="1421" spans="1:6" s="24" customFormat="1" ht="11.25" customHeight="1" x14ac:dyDescent="0.2">
      <c r="A1421" s="63" t="s">
        <v>1105</v>
      </c>
      <c r="B1421" s="73">
        <v>1400000</v>
      </c>
      <c r="C1421" s="74">
        <v>3</v>
      </c>
      <c r="D1421" s="75">
        <v>48884</v>
      </c>
      <c r="E1421" s="76">
        <v>48884</v>
      </c>
      <c r="F1421" s="77">
        <v>1392880.1455000001</v>
      </c>
    </row>
    <row r="1422" spans="1:6" s="24" customFormat="1" ht="11.25" customHeight="1" x14ac:dyDescent="0.2">
      <c r="A1422" s="63" t="s">
        <v>1106</v>
      </c>
      <c r="B1422" s="73">
        <v>1000000</v>
      </c>
      <c r="C1422" s="74">
        <v>4</v>
      </c>
      <c r="D1422" s="75">
        <v>47088</v>
      </c>
      <c r="E1422" s="76">
        <v>47088</v>
      </c>
      <c r="F1422" s="77">
        <v>1032256.7632</v>
      </c>
    </row>
    <row r="1423" spans="1:6" s="24" customFormat="1" ht="11.25" customHeight="1" x14ac:dyDescent="0.2">
      <c r="A1423" s="63" t="s">
        <v>1106</v>
      </c>
      <c r="B1423" s="73">
        <v>2215000</v>
      </c>
      <c r="C1423" s="74">
        <v>3.5</v>
      </c>
      <c r="D1423" s="75">
        <v>50010</v>
      </c>
      <c r="E1423" s="76">
        <v>50010</v>
      </c>
      <c r="F1423" s="77">
        <v>2260946.8503</v>
      </c>
    </row>
    <row r="1424" spans="1:6" s="24" customFormat="1" ht="11.25" customHeight="1" x14ac:dyDescent="0.2">
      <c r="A1424" s="63" t="s">
        <v>1106</v>
      </c>
      <c r="B1424" s="73">
        <v>1765000</v>
      </c>
      <c r="C1424" s="74">
        <v>3</v>
      </c>
      <c r="D1424" s="75">
        <v>51471</v>
      </c>
      <c r="E1424" s="76">
        <v>51471</v>
      </c>
      <c r="F1424" s="77">
        <v>1906296.0318</v>
      </c>
    </row>
    <row r="1425" spans="1:6" s="24" customFormat="1" ht="11.25" customHeight="1" x14ac:dyDescent="0.2">
      <c r="A1425" s="63" t="s">
        <v>1107</v>
      </c>
      <c r="B1425" s="73">
        <v>520000</v>
      </c>
      <c r="C1425" s="74">
        <v>5</v>
      </c>
      <c r="D1425" s="75">
        <v>48458</v>
      </c>
      <c r="E1425" s="76">
        <v>48458</v>
      </c>
      <c r="F1425" s="77">
        <v>550764.08189999999</v>
      </c>
    </row>
    <row r="1426" spans="1:6" s="24" customFormat="1" ht="11.25" customHeight="1" x14ac:dyDescent="0.2">
      <c r="A1426" s="63" t="s">
        <v>1108</v>
      </c>
      <c r="B1426" s="73">
        <v>2000000</v>
      </c>
      <c r="C1426" s="74">
        <v>4</v>
      </c>
      <c r="D1426" s="75">
        <v>47498</v>
      </c>
      <c r="E1426" s="76">
        <v>47498</v>
      </c>
      <c r="F1426" s="77">
        <v>2154924.9652</v>
      </c>
    </row>
    <row r="1427" spans="1:6" s="24" customFormat="1" ht="11.25" customHeight="1" x14ac:dyDescent="0.2">
      <c r="A1427" s="63" t="s">
        <v>1109</v>
      </c>
      <c r="B1427" s="73">
        <v>70000</v>
      </c>
      <c r="C1427" s="74">
        <v>3.25</v>
      </c>
      <c r="D1427" s="75">
        <v>45474</v>
      </c>
      <c r="E1427" s="76">
        <v>45474</v>
      </c>
      <c r="F1427" s="77">
        <v>69403.297699999996</v>
      </c>
    </row>
    <row r="1428" spans="1:6" s="24" customFormat="1" ht="11.25" customHeight="1" x14ac:dyDescent="0.2">
      <c r="A1428" s="63" t="s">
        <v>1109</v>
      </c>
      <c r="B1428" s="73">
        <v>5000</v>
      </c>
      <c r="C1428" s="74">
        <v>3.25</v>
      </c>
      <c r="D1428" s="75">
        <v>45474</v>
      </c>
      <c r="E1428" s="76">
        <v>45474</v>
      </c>
      <c r="F1428" s="77">
        <v>4997.0892999999996</v>
      </c>
    </row>
    <row r="1429" spans="1:6" s="24" customFormat="1" ht="11.25" customHeight="1" x14ac:dyDescent="0.2">
      <c r="A1429" s="63" t="s">
        <v>1109</v>
      </c>
      <c r="B1429" s="73">
        <v>4090000</v>
      </c>
      <c r="C1429" s="74">
        <v>3.25</v>
      </c>
      <c r="D1429" s="75">
        <v>47300</v>
      </c>
      <c r="E1429" s="76">
        <v>47300</v>
      </c>
      <c r="F1429" s="77">
        <v>4039074.1790999998</v>
      </c>
    </row>
    <row r="1430" spans="1:6" s="24" customFormat="1" ht="11.25" customHeight="1" x14ac:dyDescent="0.2">
      <c r="A1430" s="63" t="s">
        <v>1109</v>
      </c>
      <c r="B1430" s="73">
        <v>840000</v>
      </c>
      <c r="C1430" s="74">
        <v>3.25</v>
      </c>
      <c r="D1430" s="75">
        <v>45474</v>
      </c>
      <c r="E1430" s="76">
        <v>45474</v>
      </c>
      <c r="F1430" s="77">
        <v>831115.38269999996</v>
      </c>
    </row>
    <row r="1431" spans="1:6" s="24" customFormat="1" ht="11.25" customHeight="1" x14ac:dyDescent="0.2">
      <c r="A1431" s="63" t="s">
        <v>1109</v>
      </c>
      <c r="B1431" s="73">
        <v>1245000</v>
      </c>
      <c r="C1431" s="74">
        <v>3.25</v>
      </c>
      <c r="D1431" s="75">
        <v>47665</v>
      </c>
      <c r="E1431" s="76">
        <v>47665</v>
      </c>
      <c r="F1431" s="77">
        <v>1243915.6717000001</v>
      </c>
    </row>
    <row r="1432" spans="1:6" s="24" customFormat="1" ht="11.25" customHeight="1" x14ac:dyDescent="0.2">
      <c r="A1432" s="63" t="s">
        <v>1109</v>
      </c>
      <c r="B1432" s="73">
        <v>250000</v>
      </c>
      <c r="C1432" s="74">
        <v>3.25</v>
      </c>
      <c r="D1432" s="75">
        <v>45474</v>
      </c>
      <c r="E1432" s="76">
        <v>45474</v>
      </c>
      <c r="F1432" s="77">
        <v>249817.38829999999</v>
      </c>
    </row>
    <row r="1433" spans="1:6" s="24" customFormat="1" ht="11.25" customHeight="1" x14ac:dyDescent="0.2">
      <c r="A1433" s="63" t="s">
        <v>1110</v>
      </c>
      <c r="B1433" s="73">
        <v>6395000</v>
      </c>
      <c r="C1433" s="74">
        <v>3.25</v>
      </c>
      <c r="D1433" s="75">
        <v>49491</v>
      </c>
      <c r="E1433" s="76">
        <v>49491</v>
      </c>
      <c r="F1433" s="77">
        <v>6352475.5488</v>
      </c>
    </row>
    <row r="1434" spans="1:6" s="24" customFormat="1" ht="11.25" customHeight="1" x14ac:dyDescent="0.2">
      <c r="A1434" s="63" t="s">
        <v>1110</v>
      </c>
      <c r="B1434" s="73">
        <v>5000000</v>
      </c>
      <c r="C1434" s="74">
        <v>3.25</v>
      </c>
      <c r="D1434" s="75">
        <v>50222</v>
      </c>
      <c r="E1434" s="76">
        <v>50222</v>
      </c>
      <c r="F1434" s="77">
        <v>4962716.0675999997</v>
      </c>
    </row>
    <row r="1435" spans="1:6" s="24" customFormat="1" ht="11.25" customHeight="1" x14ac:dyDescent="0.2">
      <c r="A1435" s="63" t="s">
        <v>1111</v>
      </c>
      <c r="B1435" s="73">
        <v>4000000</v>
      </c>
      <c r="C1435" s="74">
        <v>4</v>
      </c>
      <c r="D1435" s="75">
        <v>45474</v>
      </c>
      <c r="E1435" s="76">
        <v>45474</v>
      </c>
      <c r="F1435" s="77">
        <v>4106922.2393999998</v>
      </c>
    </row>
    <row r="1436" spans="1:6" s="24" customFormat="1" ht="11.25" customHeight="1" x14ac:dyDescent="0.2">
      <c r="A1436" s="63" t="s">
        <v>1112</v>
      </c>
      <c r="B1436" s="73">
        <v>1970000</v>
      </c>
      <c r="C1436" s="74">
        <v>3</v>
      </c>
      <c r="D1436" s="75">
        <v>44910</v>
      </c>
      <c r="E1436" s="76">
        <v>44910</v>
      </c>
      <c r="F1436" s="77">
        <v>1992463.7583000001</v>
      </c>
    </row>
    <row r="1437" spans="1:6" s="24" customFormat="1" ht="11.25" customHeight="1" x14ac:dyDescent="0.2">
      <c r="A1437" s="63" t="s">
        <v>1920</v>
      </c>
      <c r="B1437" s="73">
        <v>1000000</v>
      </c>
      <c r="C1437" s="74">
        <v>3.8279999999999998</v>
      </c>
      <c r="D1437" s="75">
        <v>47027</v>
      </c>
      <c r="E1437" s="76">
        <v>47027</v>
      </c>
      <c r="F1437" s="77">
        <v>1000000</v>
      </c>
    </row>
    <row r="1438" spans="1:6" s="24" customFormat="1" ht="11.25" customHeight="1" x14ac:dyDescent="0.2">
      <c r="A1438" s="63" t="s">
        <v>1113</v>
      </c>
      <c r="B1438" s="73">
        <v>2000000</v>
      </c>
      <c r="C1438" s="74">
        <v>4</v>
      </c>
      <c r="D1438" s="75">
        <v>48245</v>
      </c>
      <c r="E1438" s="76">
        <v>48245</v>
      </c>
      <c r="F1438" s="77">
        <v>2008279.6011999999</v>
      </c>
    </row>
    <row r="1439" spans="1:6" s="24" customFormat="1" ht="11.25" customHeight="1" x14ac:dyDescent="0.2">
      <c r="A1439" s="63" t="s">
        <v>1114</v>
      </c>
      <c r="B1439" s="73">
        <v>6500000</v>
      </c>
      <c r="C1439" s="74">
        <v>3</v>
      </c>
      <c r="D1439" s="75">
        <v>48670</v>
      </c>
      <c r="E1439" s="76">
        <v>48670</v>
      </c>
      <c r="F1439" s="77">
        <v>6495361.2451999998</v>
      </c>
    </row>
    <row r="1440" spans="1:6" s="24" customFormat="1" ht="11.25" customHeight="1" x14ac:dyDescent="0.2">
      <c r="A1440" s="63" t="s">
        <v>1115</v>
      </c>
      <c r="B1440" s="73">
        <v>2000000</v>
      </c>
      <c r="C1440" s="74">
        <v>5</v>
      </c>
      <c r="D1440" s="75">
        <v>47665</v>
      </c>
      <c r="E1440" s="76">
        <v>47665</v>
      </c>
      <c r="F1440" s="77">
        <v>2117973.8627999998</v>
      </c>
    </row>
    <row r="1441" spans="1:6" s="24" customFormat="1" ht="11.25" customHeight="1" x14ac:dyDescent="0.2">
      <c r="A1441" s="63" t="s">
        <v>1116</v>
      </c>
      <c r="B1441" s="73">
        <v>1000000</v>
      </c>
      <c r="C1441" s="74">
        <v>4</v>
      </c>
      <c r="D1441" s="75">
        <v>50010</v>
      </c>
      <c r="E1441" s="76">
        <v>50010</v>
      </c>
      <c r="F1441" s="77">
        <v>1043697.666</v>
      </c>
    </row>
    <row r="1442" spans="1:6" s="24" customFormat="1" ht="11.25" customHeight="1" x14ac:dyDescent="0.2">
      <c r="A1442" s="63" t="s">
        <v>1117</v>
      </c>
      <c r="B1442" s="73">
        <v>1660000</v>
      </c>
      <c r="C1442" s="74">
        <v>5</v>
      </c>
      <c r="D1442" s="75">
        <v>45809</v>
      </c>
      <c r="E1442" s="76">
        <v>45809</v>
      </c>
      <c r="F1442" s="77">
        <v>1717957.9712</v>
      </c>
    </row>
    <row r="1443" spans="1:6" s="24" customFormat="1" ht="11.25" customHeight="1" x14ac:dyDescent="0.2">
      <c r="A1443" s="63" t="s">
        <v>1118</v>
      </c>
      <c r="B1443" s="73">
        <v>1000000</v>
      </c>
      <c r="C1443" s="74">
        <v>3</v>
      </c>
      <c r="D1443" s="75">
        <v>44593</v>
      </c>
      <c r="E1443" s="76">
        <v>44593</v>
      </c>
      <c r="F1443" s="77">
        <v>999716.10880000005</v>
      </c>
    </row>
    <row r="1444" spans="1:6" s="24" customFormat="1" ht="11.25" customHeight="1" x14ac:dyDescent="0.2">
      <c r="A1444" s="63" t="s">
        <v>1119</v>
      </c>
      <c r="B1444" s="73">
        <v>435000</v>
      </c>
      <c r="C1444" s="74">
        <v>4.2</v>
      </c>
      <c r="D1444" s="75">
        <v>48761</v>
      </c>
      <c r="E1444" s="76">
        <v>48761</v>
      </c>
      <c r="F1444" s="77">
        <v>435000</v>
      </c>
    </row>
    <row r="1445" spans="1:6" s="24" customFormat="1" ht="11.25" customHeight="1" x14ac:dyDescent="0.2">
      <c r="A1445" s="63" t="s">
        <v>1119</v>
      </c>
      <c r="B1445" s="73">
        <v>980000</v>
      </c>
      <c r="C1445" s="74">
        <v>3.9710000000000001</v>
      </c>
      <c r="D1445" s="75">
        <v>49126</v>
      </c>
      <c r="E1445" s="76">
        <v>49126</v>
      </c>
      <c r="F1445" s="77">
        <v>980000</v>
      </c>
    </row>
    <row r="1446" spans="1:6" s="24" customFormat="1" ht="11.25" customHeight="1" x14ac:dyDescent="0.2">
      <c r="A1446" s="63" t="s">
        <v>590</v>
      </c>
      <c r="B1446" s="73">
        <v>1000000</v>
      </c>
      <c r="C1446" s="74">
        <v>5</v>
      </c>
      <c r="D1446" s="75">
        <v>47818</v>
      </c>
      <c r="E1446" s="76">
        <v>47818</v>
      </c>
      <c r="F1446" s="77">
        <v>1056877.9776000001</v>
      </c>
    </row>
    <row r="1447" spans="1:6" s="24" customFormat="1" ht="11.25" customHeight="1" x14ac:dyDescent="0.2">
      <c r="A1447" s="63" t="s">
        <v>590</v>
      </c>
      <c r="B1447" s="73">
        <v>1000000</v>
      </c>
      <c r="C1447" s="74">
        <v>3.125</v>
      </c>
      <c r="D1447" s="75">
        <v>45261</v>
      </c>
      <c r="E1447" s="76">
        <v>45261</v>
      </c>
      <c r="F1447" s="77">
        <v>995276.07649999997</v>
      </c>
    </row>
    <row r="1448" spans="1:6" s="24" customFormat="1" ht="11.25" customHeight="1" x14ac:dyDescent="0.2">
      <c r="A1448" s="63" t="s">
        <v>590</v>
      </c>
      <c r="B1448" s="73">
        <v>1000000</v>
      </c>
      <c r="C1448" s="74">
        <v>4.5</v>
      </c>
      <c r="D1448" s="75">
        <v>47453</v>
      </c>
      <c r="E1448" s="76">
        <v>47453</v>
      </c>
      <c r="F1448" s="77">
        <v>1034549.2122</v>
      </c>
    </row>
    <row r="1449" spans="1:6" s="24" customFormat="1" ht="11.25" customHeight="1" x14ac:dyDescent="0.2">
      <c r="A1449" s="63" t="s">
        <v>590</v>
      </c>
      <c r="B1449" s="73">
        <v>500000</v>
      </c>
      <c r="C1449" s="74">
        <v>5</v>
      </c>
      <c r="D1449" s="75">
        <v>46844</v>
      </c>
      <c r="E1449" s="76">
        <v>46844</v>
      </c>
      <c r="F1449" s="77">
        <v>544193.60290000006</v>
      </c>
    </row>
    <row r="1450" spans="1:6" s="24" customFormat="1" ht="11.25" customHeight="1" x14ac:dyDescent="0.2">
      <c r="A1450" s="63" t="s">
        <v>1120</v>
      </c>
      <c r="B1450" s="73">
        <v>700000</v>
      </c>
      <c r="C1450" s="74">
        <v>3.5</v>
      </c>
      <c r="D1450" s="75">
        <v>50253</v>
      </c>
      <c r="E1450" s="76">
        <v>50253</v>
      </c>
      <c r="F1450" s="77">
        <v>693160.08620000002</v>
      </c>
    </row>
    <row r="1451" spans="1:6" s="24" customFormat="1" ht="11.25" customHeight="1" x14ac:dyDescent="0.2">
      <c r="A1451" s="63" t="s">
        <v>1121</v>
      </c>
      <c r="B1451" s="73">
        <v>1000000</v>
      </c>
      <c r="C1451" s="74">
        <v>5</v>
      </c>
      <c r="D1451" s="75">
        <v>47119</v>
      </c>
      <c r="E1451" s="76">
        <v>47119</v>
      </c>
      <c r="F1451" s="77">
        <v>1045095.4279</v>
      </c>
    </row>
    <row r="1452" spans="1:6" s="24" customFormat="1" ht="11.25" customHeight="1" x14ac:dyDescent="0.2">
      <c r="A1452" s="63" t="s">
        <v>1122</v>
      </c>
      <c r="B1452" s="73">
        <v>595000</v>
      </c>
      <c r="C1452" s="74">
        <v>5</v>
      </c>
      <c r="D1452" s="75">
        <v>47484</v>
      </c>
      <c r="E1452" s="76">
        <v>47484</v>
      </c>
      <c r="F1452" s="77">
        <v>626763.2709</v>
      </c>
    </row>
    <row r="1453" spans="1:6" s="24" customFormat="1" ht="11.25" customHeight="1" x14ac:dyDescent="0.2">
      <c r="A1453" s="63" t="s">
        <v>1123</v>
      </c>
      <c r="B1453" s="73">
        <v>750000</v>
      </c>
      <c r="C1453" s="74">
        <v>4</v>
      </c>
      <c r="D1453" s="75">
        <v>49994</v>
      </c>
      <c r="E1453" s="76">
        <v>49994</v>
      </c>
      <c r="F1453" s="77">
        <v>775596.55810000002</v>
      </c>
    </row>
    <row r="1454" spans="1:6" s="24" customFormat="1" ht="11.25" customHeight="1" x14ac:dyDescent="0.2">
      <c r="A1454" s="63" t="s">
        <v>1123</v>
      </c>
      <c r="B1454" s="73">
        <v>1000000</v>
      </c>
      <c r="C1454" s="74">
        <v>4</v>
      </c>
      <c r="D1454" s="75">
        <v>50375</v>
      </c>
      <c r="E1454" s="76">
        <v>50375</v>
      </c>
      <c r="F1454" s="77">
        <v>1074363.3130000001</v>
      </c>
    </row>
    <row r="1455" spans="1:6" s="24" customFormat="1" ht="11.25" customHeight="1" x14ac:dyDescent="0.2">
      <c r="A1455" s="63" t="s">
        <v>1124</v>
      </c>
      <c r="B1455" s="73">
        <v>2645000</v>
      </c>
      <c r="C1455" s="74">
        <v>4</v>
      </c>
      <c r="D1455" s="75">
        <v>48580</v>
      </c>
      <c r="E1455" s="76">
        <v>48580</v>
      </c>
      <c r="F1455" s="77">
        <v>2680790.8265999998</v>
      </c>
    </row>
    <row r="1456" spans="1:6" s="24" customFormat="1" ht="11.25" customHeight="1" x14ac:dyDescent="0.2">
      <c r="A1456" s="63" t="s">
        <v>1125</v>
      </c>
      <c r="B1456" s="73">
        <v>3155000</v>
      </c>
      <c r="C1456" s="74">
        <v>5</v>
      </c>
      <c r="D1456" s="75">
        <v>47757</v>
      </c>
      <c r="E1456" s="76">
        <v>47757</v>
      </c>
      <c r="F1456" s="77">
        <v>3346717.9758000001</v>
      </c>
    </row>
    <row r="1457" spans="1:6" s="24" customFormat="1" ht="11.25" customHeight="1" x14ac:dyDescent="0.2">
      <c r="A1457" s="63" t="s">
        <v>1126</v>
      </c>
      <c r="B1457" s="73">
        <v>500000</v>
      </c>
      <c r="C1457" s="74">
        <v>5</v>
      </c>
      <c r="D1457" s="75">
        <v>45992</v>
      </c>
      <c r="E1457" s="76">
        <v>45992</v>
      </c>
      <c r="F1457" s="77">
        <v>519474.76179999998</v>
      </c>
    </row>
    <row r="1458" spans="1:6" s="24" customFormat="1" ht="11.25" customHeight="1" x14ac:dyDescent="0.2">
      <c r="A1458" s="63" t="s">
        <v>1126</v>
      </c>
      <c r="B1458" s="73">
        <v>750000</v>
      </c>
      <c r="C1458" s="74">
        <v>5</v>
      </c>
      <c r="D1458" s="75">
        <v>45627</v>
      </c>
      <c r="E1458" s="76">
        <v>45627</v>
      </c>
      <c r="F1458" s="77">
        <v>782052.39060000004</v>
      </c>
    </row>
    <row r="1459" spans="1:6" s="24" customFormat="1" ht="11.25" customHeight="1" x14ac:dyDescent="0.2">
      <c r="A1459" s="63" t="s">
        <v>2226</v>
      </c>
      <c r="B1459" s="73">
        <v>1670000</v>
      </c>
      <c r="C1459" s="74">
        <v>3.3279999999999998</v>
      </c>
      <c r="D1459" s="75">
        <v>49583</v>
      </c>
      <c r="E1459" s="76">
        <v>49583</v>
      </c>
      <c r="F1459" s="77">
        <v>1670000</v>
      </c>
    </row>
    <row r="1460" spans="1:6" s="24" customFormat="1" ht="11.25" customHeight="1" x14ac:dyDescent="0.2">
      <c r="A1460" s="63" t="s">
        <v>1127</v>
      </c>
      <c r="B1460" s="73">
        <v>1025000</v>
      </c>
      <c r="C1460" s="74">
        <v>3.375</v>
      </c>
      <c r="D1460" s="75">
        <v>47209</v>
      </c>
      <c r="E1460" s="76">
        <v>47209</v>
      </c>
      <c r="F1460" s="77">
        <v>1008143.8827</v>
      </c>
    </row>
    <row r="1461" spans="1:6" s="24" customFormat="1" ht="11.25" customHeight="1" x14ac:dyDescent="0.2">
      <c r="A1461" s="63" t="s">
        <v>1127</v>
      </c>
      <c r="B1461" s="73">
        <v>1070000</v>
      </c>
      <c r="C1461" s="74">
        <v>3.5</v>
      </c>
      <c r="D1461" s="75">
        <v>47574</v>
      </c>
      <c r="E1461" s="76">
        <v>47574</v>
      </c>
      <c r="F1461" s="77">
        <v>1052535.4794999999</v>
      </c>
    </row>
    <row r="1462" spans="1:6" s="24" customFormat="1" ht="11.25" customHeight="1" x14ac:dyDescent="0.2">
      <c r="A1462" s="63" t="s">
        <v>1127</v>
      </c>
      <c r="B1462" s="73">
        <v>1110000</v>
      </c>
      <c r="C1462" s="74">
        <v>5</v>
      </c>
      <c r="D1462" s="75">
        <v>47939</v>
      </c>
      <c r="E1462" s="76">
        <v>47939</v>
      </c>
      <c r="F1462" s="77">
        <v>1168822.3981000001</v>
      </c>
    </row>
    <row r="1463" spans="1:6" s="24" customFormat="1" ht="11.25" customHeight="1" x14ac:dyDescent="0.2">
      <c r="A1463" s="63" t="s">
        <v>1128</v>
      </c>
      <c r="B1463" s="73">
        <v>1000000</v>
      </c>
      <c r="C1463" s="74">
        <v>5</v>
      </c>
      <c r="D1463" s="75">
        <v>44621</v>
      </c>
      <c r="E1463" s="76">
        <v>44621</v>
      </c>
      <c r="F1463" s="77">
        <v>1019807.9166999999</v>
      </c>
    </row>
    <row r="1464" spans="1:6" s="24" customFormat="1" ht="11.25" customHeight="1" x14ac:dyDescent="0.2">
      <c r="A1464" s="63" t="s">
        <v>1129</v>
      </c>
      <c r="B1464" s="73">
        <v>1220000</v>
      </c>
      <c r="C1464" s="74">
        <v>3.375</v>
      </c>
      <c r="D1464" s="75">
        <v>47727</v>
      </c>
      <c r="E1464" s="76">
        <v>47727</v>
      </c>
      <c r="F1464" s="77">
        <v>1212887.2943</v>
      </c>
    </row>
    <row r="1465" spans="1:6" s="24" customFormat="1" ht="11.25" customHeight="1" x14ac:dyDescent="0.2">
      <c r="A1465" s="63" t="s">
        <v>1130</v>
      </c>
      <c r="B1465" s="73">
        <v>1000000</v>
      </c>
      <c r="C1465" s="74">
        <v>4</v>
      </c>
      <c r="D1465" s="75">
        <v>49096</v>
      </c>
      <c r="E1465" s="76">
        <v>49096</v>
      </c>
      <c r="F1465" s="77">
        <v>1007342.5535</v>
      </c>
    </row>
    <row r="1466" spans="1:6" s="24" customFormat="1" ht="11.25" customHeight="1" x14ac:dyDescent="0.2">
      <c r="A1466" s="63" t="s">
        <v>1131</v>
      </c>
      <c r="B1466" s="73">
        <v>1250000</v>
      </c>
      <c r="C1466" s="74">
        <v>3</v>
      </c>
      <c r="D1466" s="75">
        <v>45122</v>
      </c>
      <c r="E1466" s="76">
        <v>45122</v>
      </c>
      <c r="F1466" s="77">
        <v>1255390.9314999999</v>
      </c>
    </row>
    <row r="1467" spans="1:6" s="24" customFormat="1" ht="11.25" customHeight="1" x14ac:dyDescent="0.2">
      <c r="A1467" s="63" t="s">
        <v>2720</v>
      </c>
      <c r="B1467" s="73">
        <v>2590000</v>
      </c>
      <c r="C1467" s="74">
        <v>3</v>
      </c>
      <c r="D1467" s="75">
        <v>51105</v>
      </c>
      <c r="E1467" s="76">
        <v>51105</v>
      </c>
      <c r="F1467" s="77">
        <v>2733175.6017</v>
      </c>
    </row>
    <row r="1468" spans="1:6" s="24" customFormat="1" ht="11.25" customHeight="1" x14ac:dyDescent="0.2">
      <c r="A1468" s="63" t="s">
        <v>2721</v>
      </c>
      <c r="B1468" s="73">
        <v>1200000</v>
      </c>
      <c r="C1468" s="74">
        <v>3</v>
      </c>
      <c r="D1468" s="75">
        <v>50389</v>
      </c>
      <c r="E1468" s="76">
        <v>50389</v>
      </c>
      <c r="F1468" s="77">
        <v>1280117.6836000001</v>
      </c>
    </row>
    <row r="1469" spans="1:6" s="24" customFormat="1" ht="11.25" customHeight="1" x14ac:dyDescent="0.2">
      <c r="A1469" s="63" t="s">
        <v>1132</v>
      </c>
      <c r="B1469" s="73">
        <v>1000000</v>
      </c>
      <c r="C1469" s="74">
        <v>4.5</v>
      </c>
      <c r="D1469" s="75">
        <v>49827</v>
      </c>
      <c r="E1469" s="76">
        <v>49827</v>
      </c>
      <c r="F1469" s="77">
        <v>1000000</v>
      </c>
    </row>
    <row r="1470" spans="1:6" s="24" customFormat="1" ht="11.25" customHeight="1" x14ac:dyDescent="0.2">
      <c r="A1470" s="63" t="s">
        <v>1133</v>
      </c>
      <c r="B1470" s="73">
        <v>1000000</v>
      </c>
      <c r="C1470" s="74">
        <v>4</v>
      </c>
      <c r="D1470" s="75">
        <v>49096</v>
      </c>
      <c r="E1470" s="76">
        <v>49096</v>
      </c>
      <c r="F1470" s="77">
        <v>1042276.8365</v>
      </c>
    </row>
    <row r="1471" spans="1:6" s="24" customFormat="1" ht="11.25" customHeight="1" x14ac:dyDescent="0.2">
      <c r="A1471" s="63" t="s">
        <v>1134</v>
      </c>
      <c r="B1471" s="73">
        <v>2000000</v>
      </c>
      <c r="C1471" s="74">
        <v>3</v>
      </c>
      <c r="D1471" s="75">
        <v>48761</v>
      </c>
      <c r="E1471" s="76">
        <v>48761</v>
      </c>
      <c r="F1471" s="77">
        <v>1998081.6754000001</v>
      </c>
    </row>
    <row r="1472" spans="1:6" s="24" customFormat="1" ht="11.25" customHeight="1" x14ac:dyDescent="0.2">
      <c r="A1472" s="63" t="s">
        <v>2790</v>
      </c>
      <c r="B1472" s="73">
        <v>750000</v>
      </c>
      <c r="C1472" s="74">
        <v>4</v>
      </c>
      <c r="D1472" s="75">
        <v>51136</v>
      </c>
      <c r="E1472" s="76">
        <v>51136</v>
      </c>
      <c r="F1472" s="77">
        <v>844572.13939999999</v>
      </c>
    </row>
    <row r="1473" spans="1:6" s="24" customFormat="1" ht="11.25" customHeight="1" x14ac:dyDescent="0.2">
      <c r="A1473" s="63" t="s">
        <v>1136</v>
      </c>
      <c r="B1473" s="73">
        <v>3000000</v>
      </c>
      <c r="C1473" s="74">
        <v>3.9390000000000001</v>
      </c>
      <c r="D1473" s="75">
        <v>50345</v>
      </c>
      <c r="E1473" s="76">
        <v>50345</v>
      </c>
      <c r="F1473" s="77">
        <v>3000000</v>
      </c>
    </row>
    <row r="1474" spans="1:6" s="24" customFormat="1" ht="11.25" customHeight="1" x14ac:dyDescent="0.2">
      <c r="A1474" s="63" t="s">
        <v>1137</v>
      </c>
      <c r="B1474" s="73">
        <v>500000</v>
      </c>
      <c r="C1474" s="74">
        <v>5</v>
      </c>
      <c r="D1474" s="75">
        <v>48580</v>
      </c>
      <c r="E1474" s="76">
        <v>48580</v>
      </c>
      <c r="F1474" s="77">
        <v>547076.67579999997</v>
      </c>
    </row>
    <row r="1475" spans="1:6" s="24" customFormat="1" ht="11.25" customHeight="1" x14ac:dyDescent="0.2">
      <c r="A1475" s="63" t="s">
        <v>1138</v>
      </c>
      <c r="B1475" s="73">
        <v>1915000</v>
      </c>
      <c r="C1475" s="74">
        <v>3</v>
      </c>
      <c r="D1475" s="75">
        <v>47453</v>
      </c>
      <c r="E1475" s="76">
        <v>47453</v>
      </c>
      <c r="F1475" s="77">
        <v>1915000</v>
      </c>
    </row>
    <row r="1476" spans="1:6" s="24" customFormat="1" ht="11.25" customHeight="1" x14ac:dyDescent="0.2">
      <c r="A1476" s="63" t="s">
        <v>2022</v>
      </c>
      <c r="B1476" s="73">
        <v>1135000</v>
      </c>
      <c r="C1476" s="74">
        <v>3.5</v>
      </c>
      <c r="D1476" s="75">
        <v>49949</v>
      </c>
      <c r="E1476" s="76">
        <v>49949</v>
      </c>
      <c r="F1476" s="77">
        <v>1128388.7971999999</v>
      </c>
    </row>
    <row r="1477" spans="1:6" s="24" customFormat="1" ht="11.25" customHeight="1" x14ac:dyDescent="0.2">
      <c r="A1477" s="63" t="s">
        <v>1139</v>
      </c>
      <c r="B1477" s="73">
        <v>4740000</v>
      </c>
      <c r="C1477" s="74">
        <v>3.25</v>
      </c>
      <c r="D1477" s="75">
        <v>50222</v>
      </c>
      <c r="E1477" s="76">
        <v>50222</v>
      </c>
      <c r="F1477" s="77">
        <v>4710917.0245000003</v>
      </c>
    </row>
    <row r="1478" spans="1:6" s="24" customFormat="1" ht="11.25" customHeight="1" x14ac:dyDescent="0.2">
      <c r="A1478" s="63" t="s">
        <v>1140</v>
      </c>
      <c r="B1478" s="73">
        <v>2500000</v>
      </c>
      <c r="C1478" s="74">
        <v>5</v>
      </c>
      <c r="D1478" s="75">
        <v>49505</v>
      </c>
      <c r="E1478" s="76">
        <v>49505</v>
      </c>
      <c r="F1478" s="77">
        <v>2682658.1507999999</v>
      </c>
    </row>
    <row r="1479" spans="1:6" s="24" customFormat="1" ht="11.25" customHeight="1" x14ac:dyDescent="0.2">
      <c r="A1479" s="63" t="s">
        <v>1141</v>
      </c>
      <c r="B1479" s="73">
        <v>1250000</v>
      </c>
      <c r="C1479" s="74">
        <v>3</v>
      </c>
      <c r="D1479" s="75">
        <v>48396</v>
      </c>
      <c r="E1479" s="76">
        <v>48396</v>
      </c>
      <c r="F1479" s="77">
        <v>1229213.6314000001</v>
      </c>
    </row>
    <row r="1480" spans="1:6" s="24" customFormat="1" ht="11.25" customHeight="1" x14ac:dyDescent="0.2">
      <c r="A1480" s="63" t="s">
        <v>2722</v>
      </c>
      <c r="B1480" s="73">
        <v>1000000</v>
      </c>
      <c r="C1480" s="74">
        <v>3.82</v>
      </c>
      <c r="D1480" s="75">
        <v>50649</v>
      </c>
      <c r="E1480" s="76">
        <v>50649</v>
      </c>
      <c r="F1480" s="77">
        <v>1000000</v>
      </c>
    </row>
    <row r="1481" spans="1:6" s="24" customFormat="1" ht="11.25" customHeight="1" x14ac:dyDescent="0.2">
      <c r="A1481" s="63" t="s">
        <v>1142</v>
      </c>
      <c r="B1481" s="73">
        <v>1265000</v>
      </c>
      <c r="C1481" s="74">
        <v>4</v>
      </c>
      <c r="D1481" s="75">
        <v>47270</v>
      </c>
      <c r="E1481" s="76">
        <v>47270</v>
      </c>
      <c r="F1481" s="77">
        <v>1296532.6887000001</v>
      </c>
    </row>
    <row r="1482" spans="1:6" s="24" customFormat="1" ht="11.25" customHeight="1" x14ac:dyDescent="0.2">
      <c r="A1482" s="63" t="s">
        <v>1143</v>
      </c>
      <c r="B1482" s="73">
        <v>250000</v>
      </c>
      <c r="C1482" s="74">
        <v>4.3</v>
      </c>
      <c r="D1482" s="75">
        <v>45474</v>
      </c>
      <c r="E1482" s="76">
        <v>45474</v>
      </c>
      <c r="F1482" s="77">
        <v>250000</v>
      </c>
    </row>
    <row r="1483" spans="1:6" s="24" customFormat="1" ht="11.25" customHeight="1" x14ac:dyDescent="0.2">
      <c r="A1483" s="63" t="s">
        <v>2413</v>
      </c>
      <c r="B1483" s="73">
        <v>625000</v>
      </c>
      <c r="C1483" s="74">
        <v>3.9079999999999999</v>
      </c>
      <c r="D1483" s="75">
        <v>51318</v>
      </c>
      <c r="E1483" s="76">
        <v>51318</v>
      </c>
      <c r="F1483" s="77">
        <v>625000</v>
      </c>
    </row>
    <row r="1484" spans="1:6" s="24" customFormat="1" ht="11.25" customHeight="1" x14ac:dyDescent="0.2">
      <c r="A1484" s="63" t="s">
        <v>1144</v>
      </c>
      <c r="B1484" s="73">
        <v>2630000</v>
      </c>
      <c r="C1484" s="74">
        <v>3.7</v>
      </c>
      <c r="D1484" s="75">
        <v>47027</v>
      </c>
      <c r="E1484" s="76">
        <v>47027</v>
      </c>
      <c r="F1484" s="77">
        <v>2630000</v>
      </c>
    </row>
    <row r="1485" spans="1:6" s="24" customFormat="1" ht="11.25" customHeight="1" x14ac:dyDescent="0.2">
      <c r="A1485" s="63" t="s">
        <v>1145</v>
      </c>
      <c r="B1485" s="73">
        <v>2500000</v>
      </c>
      <c r="C1485" s="74">
        <v>5</v>
      </c>
      <c r="D1485" s="75">
        <v>46753</v>
      </c>
      <c r="E1485" s="76">
        <v>46753</v>
      </c>
      <c r="F1485" s="77">
        <v>2624836.2941000001</v>
      </c>
    </row>
    <row r="1486" spans="1:6" s="24" customFormat="1" ht="11.25" customHeight="1" x14ac:dyDescent="0.2">
      <c r="A1486" s="63" t="s">
        <v>1145</v>
      </c>
      <c r="B1486" s="73">
        <v>3000000</v>
      </c>
      <c r="C1486" s="74">
        <v>5</v>
      </c>
      <c r="D1486" s="75">
        <v>48214</v>
      </c>
      <c r="E1486" s="76">
        <v>48214</v>
      </c>
      <c r="F1486" s="77">
        <v>3372564.0636999998</v>
      </c>
    </row>
    <row r="1487" spans="1:6" s="24" customFormat="1" ht="11.25" customHeight="1" x14ac:dyDescent="0.2">
      <c r="A1487" s="63" t="s">
        <v>1145</v>
      </c>
      <c r="B1487" s="73">
        <v>4000000</v>
      </c>
      <c r="C1487" s="74">
        <v>3.25</v>
      </c>
      <c r="D1487" s="75">
        <v>50406</v>
      </c>
      <c r="E1487" s="76">
        <v>50406</v>
      </c>
      <c r="F1487" s="77">
        <v>3900011.2507000002</v>
      </c>
    </row>
    <row r="1488" spans="1:6" s="24" customFormat="1" ht="11.25" customHeight="1" x14ac:dyDescent="0.2">
      <c r="A1488" s="63" t="s">
        <v>1146</v>
      </c>
      <c r="B1488" s="73">
        <v>1500000</v>
      </c>
      <c r="C1488" s="74">
        <v>5</v>
      </c>
      <c r="D1488" s="75">
        <v>48380</v>
      </c>
      <c r="E1488" s="76">
        <v>48380</v>
      </c>
      <c r="F1488" s="77">
        <v>1545540.0999</v>
      </c>
    </row>
    <row r="1489" spans="1:6" s="24" customFormat="1" ht="11.25" customHeight="1" x14ac:dyDescent="0.2">
      <c r="A1489" s="63" t="s">
        <v>1146</v>
      </c>
      <c r="B1489" s="73">
        <v>5000000</v>
      </c>
      <c r="C1489" s="74">
        <v>4</v>
      </c>
      <c r="D1489" s="75">
        <v>48197</v>
      </c>
      <c r="E1489" s="76">
        <v>48197</v>
      </c>
      <c r="F1489" s="77">
        <v>4947487.8842000002</v>
      </c>
    </row>
    <row r="1490" spans="1:6" s="24" customFormat="1" ht="11.25" customHeight="1" x14ac:dyDescent="0.2">
      <c r="A1490" s="63" t="s">
        <v>1146</v>
      </c>
      <c r="B1490" s="73">
        <v>2500000</v>
      </c>
      <c r="C1490" s="74">
        <v>4.0810000000000004</v>
      </c>
      <c r="D1490" s="75">
        <v>50936</v>
      </c>
      <c r="E1490" s="76">
        <v>50936</v>
      </c>
      <c r="F1490" s="77">
        <v>2500000</v>
      </c>
    </row>
    <row r="1491" spans="1:6" s="24" customFormat="1" ht="11.25" customHeight="1" x14ac:dyDescent="0.2">
      <c r="A1491" s="63" t="s">
        <v>1147</v>
      </c>
      <c r="B1491" s="73">
        <v>1830000</v>
      </c>
      <c r="C1491" s="74">
        <v>4</v>
      </c>
      <c r="D1491" s="75">
        <v>46919</v>
      </c>
      <c r="E1491" s="76">
        <v>46919</v>
      </c>
      <c r="F1491" s="77">
        <v>1873583.8859000001</v>
      </c>
    </row>
    <row r="1492" spans="1:6" s="24" customFormat="1" ht="11.25" customHeight="1" x14ac:dyDescent="0.2">
      <c r="A1492" s="63" t="s">
        <v>2723</v>
      </c>
      <c r="B1492" s="73">
        <v>500000</v>
      </c>
      <c r="C1492" s="74">
        <v>4</v>
      </c>
      <c r="D1492" s="75">
        <v>49461</v>
      </c>
      <c r="E1492" s="76">
        <v>49461</v>
      </c>
      <c r="F1492" s="77">
        <v>546200.98219999997</v>
      </c>
    </row>
    <row r="1493" spans="1:6" s="24" customFormat="1" ht="11.25" customHeight="1" x14ac:dyDescent="0.2">
      <c r="A1493" s="63" t="s">
        <v>1921</v>
      </c>
      <c r="B1493" s="73">
        <v>500000</v>
      </c>
      <c r="C1493" s="74">
        <v>5</v>
      </c>
      <c r="D1493" s="75">
        <v>48853</v>
      </c>
      <c r="E1493" s="76">
        <v>48853</v>
      </c>
      <c r="F1493" s="77">
        <v>546315.81000000006</v>
      </c>
    </row>
    <row r="1494" spans="1:6" s="24" customFormat="1" ht="11.25" customHeight="1" x14ac:dyDescent="0.2">
      <c r="A1494" s="63" t="s">
        <v>1148</v>
      </c>
      <c r="B1494" s="73">
        <v>500000</v>
      </c>
      <c r="C1494" s="74">
        <v>5</v>
      </c>
      <c r="D1494" s="75">
        <v>45627</v>
      </c>
      <c r="E1494" s="76">
        <v>45627</v>
      </c>
      <c r="F1494" s="77">
        <v>517917.9645</v>
      </c>
    </row>
    <row r="1495" spans="1:6" s="24" customFormat="1" ht="11.25" customHeight="1" x14ac:dyDescent="0.2">
      <c r="A1495" s="63" t="s">
        <v>2724</v>
      </c>
      <c r="B1495" s="73">
        <v>3000000</v>
      </c>
      <c r="C1495" s="74">
        <v>2.15</v>
      </c>
      <c r="D1495" s="75">
        <v>51441</v>
      </c>
      <c r="E1495" s="76">
        <v>51441</v>
      </c>
      <c r="F1495" s="77">
        <v>3000000</v>
      </c>
    </row>
    <row r="1496" spans="1:6" s="24" customFormat="1" ht="11.25" customHeight="1" x14ac:dyDescent="0.2">
      <c r="A1496" s="63" t="s">
        <v>1149</v>
      </c>
      <c r="B1496" s="73">
        <v>2000000</v>
      </c>
      <c r="C1496" s="74">
        <v>4</v>
      </c>
      <c r="D1496" s="75">
        <v>48745</v>
      </c>
      <c r="E1496" s="76">
        <v>48745</v>
      </c>
      <c r="F1496" s="77">
        <v>2096814.6592999999</v>
      </c>
    </row>
    <row r="1497" spans="1:6" s="24" customFormat="1" ht="11.25" customHeight="1" x14ac:dyDescent="0.2">
      <c r="A1497" s="63" t="s">
        <v>1150</v>
      </c>
      <c r="B1497" s="73">
        <v>3500000</v>
      </c>
      <c r="C1497" s="74">
        <v>5</v>
      </c>
      <c r="D1497" s="75">
        <v>49706</v>
      </c>
      <c r="E1497" s="76">
        <v>49706</v>
      </c>
      <c r="F1497" s="77">
        <v>3836592.9396000002</v>
      </c>
    </row>
    <row r="1498" spans="1:6" s="24" customFormat="1" ht="11.25" customHeight="1" x14ac:dyDescent="0.2">
      <c r="A1498" s="63" t="s">
        <v>1150</v>
      </c>
      <c r="B1498" s="73">
        <v>1000000</v>
      </c>
      <c r="C1498" s="74">
        <v>3</v>
      </c>
      <c r="D1498" s="75">
        <v>51075</v>
      </c>
      <c r="E1498" s="76">
        <v>51075</v>
      </c>
      <c r="F1498" s="77">
        <v>1075882.3491</v>
      </c>
    </row>
    <row r="1499" spans="1:6" s="24" customFormat="1" ht="11.25" customHeight="1" x14ac:dyDescent="0.2">
      <c r="A1499" s="63" t="s">
        <v>2873</v>
      </c>
      <c r="B1499" s="73">
        <v>1040000</v>
      </c>
      <c r="C1499" s="74">
        <v>3.1</v>
      </c>
      <c r="D1499" s="75">
        <v>49126</v>
      </c>
      <c r="E1499" s="76">
        <v>49126</v>
      </c>
      <c r="F1499" s="77">
        <v>1040000</v>
      </c>
    </row>
    <row r="1500" spans="1:6" s="24" customFormat="1" ht="11.25" customHeight="1" x14ac:dyDescent="0.2">
      <c r="A1500" s="63" t="s">
        <v>1151</v>
      </c>
      <c r="B1500" s="73">
        <v>1500000</v>
      </c>
      <c r="C1500" s="74">
        <v>5</v>
      </c>
      <c r="D1500" s="75">
        <v>48653</v>
      </c>
      <c r="E1500" s="76">
        <v>48653</v>
      </c>
      <c r="F1500" s="77">
        <v>1644564.4310000001</v>
      </c>
    </row>
    <row r="1501" spans="1:6" s="24" customFormat="1" ht="11.25" customHeight="1" x14ac:dyDescent="0.2">
      <c r="A1501" s="63" t="s">
        <v>1151</v>
      </c>
      <c r="B1501" s="73">
        <v>5000000</v>
      </c>
      <c r="C1501" s="74">
        <v>5</v>
      </c>
      <c r="D1501" s="75">
        <v>46096</v>
      </c>
      <c r="E1501" s="76">
        <v>46096</v>
      </c>
      <c r="F1501" s="77">
        <v>5133943.3828999996</v>
      </c>
    </row>
    <row r="1502" spans="1:6" s="24" customFormat="1" ht="11.25" customHeight="1" x14ac:dyDescent="0.2">
      <c r="A1502" s="63" t="s">
        <v>1151</v>
      </c>
      <c r="B1502" s="73">
        <v>1000000</v>
      </c>
      <c r="C1502" s="74">
        <v>3</v>
      </c>
      <c r="D1502" s="75">
        <v>51210</v>
      </c>
      <c r="E1502" s="76">
        <v>51210</v>
      </c>
      <c r="F1502" s="77">
        <v>1062052.7842000001</v>
      </c>
    </row>
    <row r="1503" spans="1:6" s="24" customFormat="1" ht="11.25" customHeight="1" x14ac:dyDescent="0.2">
      <c r="A1503" s="63" t="s">
        <v>1971</v>
      </c>
      <c r="B1503" s="73">
        <v>1000000</v>
      </c>
      <c r="C1503" s="74">
        <v>5</v>
      </c>
      <c r="D1503" s="75">
        <v>46296</v>
      </c>
      <c r="E1503" s="76">
        <v>46296</v>
      </c>
      <c r="F1503" s="77">
        <v>1072334.5189</v>
      </c>
    </row>
    <row r="1504" spans="1:6" s="24" customFormat="1" ht="11.25" customHeight="1" x14ac:dyDescent="0.2">
      <c r="A1504" s="63" t="s">
        <v>1971</v>
      </c>
      <c r="B1504" s="73">
        <v>4375000</v>
      </c>
      <c r="C1504" s="74">
        <v>5</v>
      </c>
      <c r="D1504" s="75">
        <v>48990</v>
      </c>
      <c r="E1504" s="76">
        <v>48990</v>
      </c>
      <c r="F1504" s="77">
        <v>4868853.1240999997</v>
      </c>
    </row>
    <row r="1505" spans="1:6" s="24" customFormat="1" ht="11.25" customHeight="1" x14ac:dyDescent="0.2">
      <c r="A1505" s="63" t="s">
        <v>1971</v>
      </c>
      <c r="B1505" s="73">
        <v>1000000</v>
      </c>
      <c r="C1505" s="74">
        <v>5</v>
      </c>
      <c r="D1505" s="75">
        <v>47027</v>
      </c>
      <c r="E1505" s="76">
        <v>47027</v>
      </c>
      <c r="F1505" s="77">
        <v>1051112.8463999999</v>
      </c>
    </row>
    <row r="1506" spans="1:6" s="24" customFormat="1" ht="11.25" customHeight="1" x14ac:dyDescent="0.2">
      <c r="A1506" s="63" t="s">
        <v>1971</v>
      </c>
      <c r="B1506" s="73">
        <v>5000000</v>
      </c>
      <c r="C1506" s="74">
        <v>5</v>
      </c>
      <c r="D1506" s="75">
        <v>48259</v>
      </c>
      <c r="E1506" s="76">
        <v>48259</v>
      </c>
      <c r="F1506" s="77">
        <v>5595058.0372000001</v>
      </c>
    </row>
    <row r="1507" spans="1:6" s="24" customFormat="1" ht="11.25" customHeight="1" x14ac:dyDescent="0.2">
      <c r="A1507" s="63" t="s">
        <v>1971</v>
      </c>
      <c r="B1507" s="73">
        <v>1000000</v>
      </c>
      <c r="C1507" s="74">
        <v>5</v>
      </c>
      <c r="D1507" s="75">
        <v>46661</v>
      </c>
      <c r="E1507" s="76">
        <v>46661</v>
      </c>
      <c r="F1507" s="77">
        <v>1072274.0697000001</v>
      </c>
    </row>
    <row r="1508" spans="1:6" s="24" customFormat="1" ht="11.25" customHeight="1" x14ac:dyDescent="0.2">
      <c r="A1508" s="63" t="s">
        <v>1971</v>
      </c>
      <c r="B1508" s="73">
        <v>3000000</v>
      </c>
      <c r="C1508" s="74">
        <v>5</v>
      </c>
      <c r="D1508" s="75">
        <v>45337</v>
      </c>
      <c r="E1508" s="76">
        <v>45337</v>
      </c>
      <c r="F1508" s="77">
        <v>3089723.5948999999</v>
      </c>
    </row>
    <row r="1509" spans="1:6" s="24" customFormat="1" ht="11.25" customHeight="1" x14ac:dyDescent="0.2">
      <c r="A1509" s="63" t="s">
        <v>1971</v>
      </c>
      <c r="B1509" s="73">
        <v>2500000</v>
      </c>
      <c r="C1509" s="74">
        <v>4</v>
      </c>
      <c r="D1509" s="75">
        <v>49355</v>
      </c>
      <c r="E1509" s="76">
        <v>49355</v>
      </c>
      <c r="F1509" s="77">
        <v>2605035.8278999999</v>
      </c>
    </row>
    <row r="1510" spans="1:6" s="24" customFormat="1" ht="11.25" customHeight="1" x14ac:dyDescent="0.2">
      <c r="A1510" s="63" t="s">
        <v>2159</v>
      </c>
      <c r="B1510" s="73">
        <v>3000000</v>
      </c>
      <c r="C1510" s="74">
        <v>3</v>
      </c>
      <c r="D1510" s="75">
        <v>50526</v>
      </c>
      <c r="E1510" s="76">
        <v>50526</v>
      </c>
      <c r="F1510" s="77">
        <v>3000000</v>
      </c>
    </row>
    <row r="1511" spans="1:6" s="24" customFormat="1" ht="11.25" customHeight="1" x14ac:dyDescent="0.2">
      <c r="A1511" s="63" t="s">
        <v>1152</v>
      </c>
      <c r="B1511" s="73">
        <v>1000000</v>
      </c>
      <c r="C1511" s="74">
        <v>4.1630000000000003</v>
      </c>
      <c r="D1511" s="75">
        <v>48853</v>
      </c>
      <c r="E1511" s="76">
        <v>48853</v>
      </c>
      <c r="F1511" s="77">
        <v>1000000</v>
      </c>
    </row>
    <row r="1512" spans="1:6" s="24" customFormat="1" ht="11.25" customHeight="1" x14ac:dyDescent="0.2">
      <c r="A1512" s="63" t="s">
        <v>2023</v>
      </c>
      <c r="B1512" s="73">
        <v>1185000</v>
      </c>
      <c r="C1512" s="74">
        <v>4.1900000000000004</v>
      </c>
      <c r="D1512" s="75">
        <v>48775</v>
      </c>
      <c r="E1512" s="76">
        <v>48775</v>
      </c>
      <c r="F1512" s="77">
        <v>1185000</v>
      </c>
    </row>
    <row r="1513" spans="1:6" s="24" customFormat="1" ht="11.25" customHeight="1" x14ac:dyDescent="0.2">
      <c r="A1513" s="63" t="s">
        <v>1153</v>
      </c>
      <c r="B1513" s="73">
        <v>2620000</v>
      </c>
      <c r="C1513" s="74">
        <v>3.125</v>
      </c>
      <c r="D1513" s="75">
        <v>49735</v>
      </c>
      <c r="E1513" s="76">
        <v>49735</v>
      </c>
      <c r="F1513" s="77">
        <v>2597721.8892999999</v>
      </c>
    </row>
    <row r="1514" spans="1:6" s="24" customFormat="1" ht="11.25" customHeight="1" x14ac:dyDescent="0.2">
      <c r="A1514" s="63" t="s">
        <v>2227</v>
      </c>
      <c r="B1514" s="73">
        <v>750000</v>
      </c>
      <c r="C1514" s="74">
        <v>3.25</v>
      </c>
      <c r="D1514" s="75">
        <v>50649</v>
      </c>
      <c r="E1514" s="76">
        <v>50649</v>
      </c>
      <c r="F1514" s="77">
        <v>746036.65469999996</v>
      </c>
    </row>
    <row r="1515" spans="1:6" s="24" customFormat="1" ht="11.25" customHeight="1" x14ac:dyDescent="0.2">
      <c r="A1515" s="63" t="s">
        <v>1154</v>
      </c>
      <c r="B1515" s="73">
        <v>1045000</v>
      </c>
      <c r="C1515" s="74">
        <v>5</v>
      </c>
      <c r="D1515" s="75">
        <v>44835</v>
      </c>
      <c r="E1515" s="76">
        <v>44835</v>
      </c>
      <c r="F1515" s="77">
        <v>1083532.8207</v>
      </c>
    </row>
    <row r="1516" spans="1:6" s="24" customFormat="1" ht="11.25" customHeight="1" x14ac:dyDescent="0.2">
      <c r="A1516" s="63" t="s">
        <v>1155</v>
      </c>
      <c r="B1516" s="73">
        <v>1000000</v>
      </c>
      <c r="C1516" s="74">
        <v>3</v>
      </c>
      <c r="D1516" s="75">
        <v>44621</v>
      </c>
      <c r="E1516" s="76">
        <v>44621</v>
      </c>
      <c r="F1516" s="77">
        <v>1004152.1225000001</v>
      </c>
    </row>
    <row r="1517" spans="1:6" s="24" customFormat="1" ht="11.25" customHeight="1" x14ac:dyDescent="0.2">
      <c r="A1517" s="63" t="s">
        <v>1156</v>
      </c>
      <c r="B1517" s="73">
        <v>1000000</v>
      </c>
      <c r="C1517" s="74">
        <v>4</v>
      </c>
      <c r="D1517" s="75">
        <v>49675</v>
      </c>
      <c r="E1517" s="76">
        <v>49675</v>
      </c>
      <c r="F1517" s="77">
        <v>1037446.0884</v>
      </c>
    </row>
    <row r="1518" spans="1:6" s="24" customFormat="1" ht="11.25" customHeight="1" x14ac:dyDescent="0.2">
      <c r="A1518" s="63" t="s">
        <v>1156</v>
      </c>
      <c r="B1518" s="73">
        <v>250000</v>
      </c>
      <c r="C1518" s="74">
        <v>4</v>
      </c>
      <c r="D1518" s="75">
        <v>48945</v>
      </c>
      <c r="E1518" s="76">
        <v>48945</v>
      </c>
      <c r="F1518" s="77">
        <v>260514.41529999999</v>
      </c>
    </row>
    <row r="1519" spans="1:6" s="24" customFormat="1" ht="11.25" customHeight="1" x14ac:dyDescent="0.2">
      <c r="A1519" s="63" t="s">
        <v>1157</v>
      </c>
      <c r="B1519" s="73">
        <v>1000000</v>
      </c>
      <c r="C1519" s="74">
        <v>3</v>
      </c>
      <c r="D1519" s="75">
        <v>47679</v>
      </c>
      <c r="E1519" s="76">
        <v>47679</v>
      </c>
      <c r="F1519" s="77">
        <v>1000000</v>
      </c>
    </row>
    <row r="1520" spans="1:6" s="24" customFormat="1" ht="11.25" customHeight="1" x14ac:dyDescent="0.2">
      <c r="A1520" s="63" t="s">
        <v>1158</v>
      </c>
      <c r="B1520" s="73">
        <v>2050000</v>
      </c>
      <c r="C1520" s="74">
        <v>3</v>
      </c>
      <c r="D1520" s="75">
        <v>49263</v>
      </c>
      <c r="E1520" s="76">
        <v>49263</v>
      </c>
      <c r="F1520" s="77">
        <v>2036547.912</v>
      </c>
    </row>
    <row r="1521" spans="1:6" s="24" customFormat="1" ht="11.25" customHeight="1" x14ac:dyDescent="0.2">
      <c r="A1521" s="63" t="s">
        <v>1159</v>
      </c>
      <c r="B1521" s="73">
        <v>650000</v>
      </c>
      <c r="C1521" s="74">
        <v>3.25</v>
      </c>
      <c r="D1521" s="75">
        <v>49126</v>
      </c>
      <c r="E1521" s="76">
        <v>49126</v>
      </c>
      <c r="F1521" s="77">
        <v>639787.65670000005</v>
      </c>
    </row>
    <row r="1522" spans="1:6" s="24" customFormat="1" ht="11.25" customHeight="1" x14ac:dyDescent="0.2">
      <c r="A1522" s="63" t="s">
        <v>1159</v>
      </c>
      <c r="B1522" s="73">
        <v>1500000</v>
      </c>
      <c r="C1522" s="74">
        <v>5</v>
      </c>
      <c r="D1522" s="75">
        <v>48761</v>
      </c>
      <c r="E1522" s="76">
        <v>48761</v>
      </c>
      <c r="F1522" s="77">
        <v>1630269.6883</v>
      </c>
    </row>
    <row r="1523" spans="1:6" s="24" customFormat="1" ht="11.25" customHeight="1" x14ac:dyDescent="0.2">
      <c r="A1523" s="63" t="s">
        <v>1160</v>
      </c>
      <c r="B1523" s="73">
        <v>1210000</v>
      </c>
      <c r="C1523" s="74">
        <v>5</v>
      </c>
      <c r="D1523" s="75">
        <v>45122</v>
      </c>
      <c r="E1523" s="76">
        <v>45122</v>
      </c>
      <c r="F1523" s="77">
        <v>1247508.3957</v>
      </c>
    </row>
    <row r="1524" spans="1:6" s="24" customFormat="1" ht="11.25" customHeight="1" x14ac:dyDescent="0.2">
      <c r="A1524" s="63" t="s">
        <v>1161</v>
      </c>
      <c r="B1524" s="73">
        <v>1000000</v>
      </c>
      <c r="C1524" s="74">
        <v>5</v>
      </c>
      <c r="D1524" s="75">
        <v>49949</v>
      </c>
      <c r="E1524" s="76">
        <v>49949</v>
      </c>
      <c r="F1524" s="77">
        <v>1092953.1876000001</v>
      </c>
    </row>
    <row r="1525" spans="1:6" s="24" customFormat="1" ht="11.25" customHeight="1" x14ac:dyDescent="0.2">
      <c r="A1525" s="63" t="s">
        <v>1162</v>
      </c>
      <c r="B1525" s="73">
        <v>850000</v>
      </c>
      <c r="C1525" s="74">
        <v>5</v>
      </c>
      <c r="D1525" s="75">
        <v>48853</v>
      </c>
      <c r="E1525" s="76">
        <v>48853</v>
      </c>
      <c r="F1525" s="77">
        <v>924240.44909999997</v>
      </c>
    </row>
    <row r="1526" spans="1:6" s="24" customFormat="1" ht="11.25" customHeight="1" x14ac:dyDescent="0.2">
      <c r="A1526" s="63" t="s">
        <v>1163</v>
      </c>
      <c r="B1526" s="73">
        <v>1000000</v>
      </c>
      <c r="C1526" s="74">
        <v>4.8</v>
      </c>
      <c r="D1526" s="75">
        <v>49735</v>
      </c>
      <c r="E1526" s="76">
        <v>49735</v>
      </c>
      <c r="F1526" s="77">
        <v>981385.67879999999</v>
      </c>
    </row>
    <row r="1527" spans="1:6" s="24" customFormat="1" ht="11.25" customHeight="1" x14ac:dyDescent="0.2">
      <c r="A1527" s="63" t="s">
        <v>1164</v>
      </c>
      <c r="B1527" s="73">
        <v>1000000</v>
      </c>
      <c r="C1527" s="74">
        <v>4</v>
      </c>
      <c r="D1527" s="75">
        <v>49675</v>
      </c>
      <c r="E1527" s="76">
        <v>49675</v>
      </c>
      <c r="F1527" s="77">
        <v>1041196.7682</v>
      </c>
    </row>
    <row r="1528" spans="1:6" s="24" customFormat="1" ht="11.25" customHeight="1" x14ac:dyDescent="0.2">
      <c r="A1528" s="63" t="s">
        <v>1165</v>
      </c>
      <c r="B1528" s="73">
        <v>205000</v>
      </c>
      <c r="C1528" s="74">
        <v>6.02</v>
      </c>
      <c r="D1528" s="75">
        <v>44696</v>
      </c>
      <c r="E1528" s="76">
        <v>44696</v>
      </c>
      <c r="F1528" s="77">
        <v>205000</v>
      </c>
    </row>
    <row r="1529" spans="1:6" s="24" customFormat="1" ht="11.25" customHeight="1" x14ac:dyDescent="0.2">
      <c r="A1529" s="63" t="s">
        <v>1166</v>
      </c>
      <c r="B1529" s="73">
        <v>2500000</v>
      </c>
      <c r="C1529" s="74">
        <v>5</v>
      </c>
      <c r="D1529" s="75">
        <v>44531</v>
      </c>
      <c r="E1529" s="76">
        <v>44531</v>
      </c>
      <c r="F1529" s="77">
        <v>2520599.6655000001</v>
      </c>
    </row>
    <row r="1530" spans="1:6" s="24" customFormat="1" ht="11.25" customHeight="1" x14ac:dyDescent="0.2">
      <c r="A1530" s="63" t="s">
        <v>2791</v>
      </c>
      <c r="B1530" s="73">
        <v>330000</v>
      </c>
      <c r="C1530" s="74">
        <v>4</v>
      </c>
      <c r="D1530" s="75">
        <v>51471</v>
      </c>
      <c r="E1530" s="76">
        <v>51471</v>
      </c>
      <c r="F1530" s="77">
        <v>375460.20549999998</v>
      </c>
    </row>
    <row r="1531" spans="1:6" s="24" customFormat="1" ht="11.25" customHeight="1" x14ac:dyDescent="0.2">
      <c r="A1531" s="63" t="s">
        <v>1923</v>
      </c>
      <c r="B1531" s="73">
        <v>1500000</v>
      </c>
      <c r="C1531" s="74">
        <v>4.1289999999999996</v>
      </c>
      <c r="D1531" s="75">
        <v>48823</v>
      </c>
      <c r="E1531" s="76">
        <v>48823</v>
      </c>
      <c r="F1531" s="77">
        <v>1500000</v>
      </c>
    </row>
    <row r="1532" spans="1:6" s="24" customFormat="1" ht="11.25" customHeight="1" x14ac:dyDescent="0.2">
      <c r="A1532" s="63" t="s">
        <v>1167</v>
      </c>
      <c r="B1532" s="73">
        <v>325000</v>
      </c>
      <c r="C1532" s="74">
        <v>5.45</v>
      </c>
      <c r="D1532" s="75">
        <v>46980</v>
      </c>
      <c r="E1532" s="76">
        <v>46980</v>
      </c>
      <c r="F1532" s="77">
        <v>325000</v>
      </c>
    </row>
    <row r="1533" spans="1:6" s="24" customFormat="1" ht="11.25" customHeight="1" x14ac:dyDescent="0.2">
      <c r="A1533" s="63" t="s">
        <v>1167</v>
      </c>
      <c r="B1533" s="73">
        <v>250000</v>
      </c>
      <c r="C1533" s="74">
        <v>4.6500000000000004</v>
      </c>
      <c r="D1533" s="75">
        <v>47710</v>
      </c>
      <c r="E1533" s="76">
        <v>47710</v>
      </c>
      <c r="F1533" s="77">
        <v>250000</v>
      </c>
    </row>
    <row r="1534" spans="1:6" s="24" customFormat="1" ht="11.25" customHeight="1" x14ac:dyDescent="0.2">
      <c r="A1534" s="63" t="s">
        <v>2066</v>
      </c>
      <c r="B1534" s="73">
        <v>750000</v>
      </c>
      <c r="C1534" s="74">
        <v>3</v>
      </c>
      <c r="D1534" s="75">
        <v>49126</v>
      </c>
      <c r="E1534" s="76">
        <v>49126</v>
      </c>
      <c r="F1534" s="77">
        <v>748398.84990000003</v>
      </c>
    </row>
    <row r="1535" spans="1:6" s="24" customFormat="1" ht="11.25" customHeight="1" x14ac:dyDescent="0.2">
      <c r="A1535" s="63" t="s">
        <v>1168</v>
      </c>
      <c r="B1535" s="73">
        <v>4570000</v>
      </c>
      <c r="C1535" s="74">
        <v>3.125</v>
      </c>
      <c r="D1535" s="75">
        <v>50041</v>
      </c>
      <c r="E1535" s="76">
        <v>50041</v>
      </c>
      <c r="F1535" s="77">
        <v>4570000</v>
      </c>
    </row>
    <row r="1536" spans="1:6" s="24" customFormat="1" ht="11.25" customHeight="1" x14ac:dyDescent="0.2">
      <c r="A1536" s="63" t="s">
        <v>1169</v>
      </c>
      <c r="B1536" s="73">
        <v>2000000</v>
      </c>
      <c r="C1536" s="74">
        <v>2.2999999999999998</v>
      </c>
      <c r="D1536" s="75">
        <v>44835</v>
      </c>
      <c r="E1536" s="76">
        <v>44835</v>
      </c>
      <c r="F1536" s="77">
        <v>1999022.0422</v>
      </c>
    </row>
    <row r="1537" spans="1:6" s="24" customFormat="1" ht="11.25" customHeight="1" x14ac:dyDescent="0.2">
      <c r="A1537" s="63" t="s">
        <v>1170</v>
      </c>
      <c r="B1537" s="73">
        <v>1625000</v>
      </c>
      <c r="C1537" s="74">
        <v>4</v>
      </c>
      <c r="D1537" s="75">
        <v>45245</v>
      </c>
      <c r="E1537" s="76">
        <v>45245</v>
      </c>
      <c r="F1537" s="77">
        <v>1630184.0090999999</v>
      </c>
    </row>
    <row r="1538" spans="1:6" s="24" customFormat="1" ht="11.25" customHeight="1" x14ac:dyDescent="0.2">
      <c r="A1538" s="63" t="s">
        <v>1171</v>
      </c>
      <c r="B1538" s="73">
        <v>1630000</v>
      </c>
      <c r="C1538" s="74">
        <v>4</v>
      </c>
      <c r="D1538" s="75">
        <v>48976</v>
      </c>
      <c r="E1538" s="76">
        <v>48976</v>
      </c>
      <c r="F1538" s="77">
        <v>1741849.8081</v>
      </c>
    </row>
    <row r="1539" spans="1:6" s="24" customFormat="1" ht="11.25" customHeight="1" x14ac:dyDescent="0.2">
      <c r="A1539" s="63" t="s">
        <v>1171</v>
      </c>
      <c r="B1539" s="73">
        <v>1455000</v>
      </c>
      <c r="C1539" s="74">
        <v>4</v>
      </c>
      <c r="D1539" s="75">
        <v>47880</v>
      </c>
      <c r="E1539" s="76">
        <v>47880</v>
      </c>
      <c r="F1539" s="77">
        <v>1489117.5554</v>
      </c>
    </row>
    <row r="1540" spans="1:6" s="24" customFormat="1" ht="11.25" customHeight="1" x14ac:dyDescent="0.2">
      <c r="A1540" s="63" t="s">
        <v>1172</v>
      </c>
      <c r="B1540" s="73">
        <v>3905000</v>
      </c>
      <c r="C1540" s="74">
        <v>5</v>
      </c>
      <c r="D1540" s="75">
        <v>47515</v>
      </c>
      <c r="E1540" s="76">
        <v>47515</v>
      </c>
      <c r="F1540" s="77">
        <v>4185012.2505999999</v>
      </c>
    </row>
    <row r="1541" spans="1:6" s="24" customFormat="1" ht="11.25" customHeight="1" x14ac:dyDescent="0.2">
      <c r="A1541" s="63" t="s">
        <v>1173</v>
      </c>
      <c r="B1541" s="73">
        <v>1000000</v>
      </c>
      <c r="C1541" s="74">
        <v>5</v>
      </c>
      <c r="D1541" s="75">
        <v>46722</v>
      </c>
      <c r="E1541" s="76">
        <v>46722</v>
      </c>
      <c r="F1541" s="77">
        <v>1069594.2257999999</v>
      </c>
    </row>
    <row r="1542" spans="1:6" s="24" customFormat="1" ht="11.25" customHeight="1" x14ac:dyDescent="0.2">
      <c r="A1542" s="63" t="s">
        <v>2414</v>
      </c>
      <c r="B1542" s="73">
        <v>1000000</v>
      </c>
      <c r="C1542" s="74">
        <v>3.7789999999999999</v>
      </c>
      <c r="D1542" s="75">
        <v>50557</v>
      </c>
      <c r="E1542" s="76">
        <v>50557</v>
      </c>
      <c r="F1542" s="77">
        <v>1000000</v>
      </c>
    </row>
    <row r="1543" spans="1:6" s="24" customFormat="1" ht="11.25" customHeight="1" x14ac:dyDescent="0.2">
      <c r="A1543" s="63" t="s">
        <v>1174</v>
      </c>
      <c r="B1543" s="73">
        <v>1100000</v>
      </c>
      <c r="C1543" s="74">
        <v>5</v>
      </c>
      <c r="D1543" s="75">
        <v>49980</v>
      </c>
      <c r="E1543" s="76">
        <v>49980</v>
      </c>
      <c r="F1543" s="77">
        <v>1224179.1377999999</v>
      </c>
    </row>
    <row r="1544" spans="1:6" s="24" customFormat="1" ht="11.25" customHeight="1" x14ac:dyDescent="0.2">
      <c r="A1544" s="63" t="s">
        <v>1175</v>
      </c>
      <c r="B1544" s="73">
        <v>5000000</v>
      </c>
      <c r="C1544" s="74">
        <v>4</v>
      </c>
      <c r="D1544" s="75">
        <v>49218</v>
      </c>
      <c r="E1544" s="76">
        <v>49218</v>
      </c>
      <c r="F1544" s="77">
        <v>4974343.1062000003</v>
      </c>
    </row>
    <row r="1545" spans="1:6" s="24" customFormat="1" ht="11.25" customHeight="1" x14ac:dyDescent="0.2">
      <c r="A1545" s="63" t="s">
        <v>1176</v>
      </c>
      <c r="B1545" s="73">
        <v>5485000</v>
      </c>
      <c r="C1545" s="74">
        <v>3</v>
      </c>
      <c r="D1545" s="75">
        <v>48853</v>
      </c>
      <c r="E1545" s="76">
        <v>48853</v>
      </c>
      <c r="F1545" s="77">
        <v>5493266.9652000004</v>
      </c>
    </row>
    <row r="1546" spans="1:6" s="24" customFormat="1" ht="11.25" customHeight="1" x14ac:dyDescent="0.2">
      <c r="A1546" s="63" t="s">
        <v>1177</v>
      </c>
      <c r="B1546" s="73">
        <v>1000000</v>
      </c>
      <c r="C1546" s="74">
        <v>3.5</v>
      </c>
      <c r="D1546" s="75">
        <v>50375</v>
      </c>
      <c r="E1546" s="76">
        <v>50375</v>
      </c>
      <c r="F1546" s="77">
        <v>993810.6496</v>
      </c>
    </row>
    <row r="1547" spans="1:6" s="24" customFormat="1" ht="11.25" customHeight="1" x14ac:dyDescent="0.2">
      <c r="A1547" s="63" t="s">
        <v>2725</v>
      </c>
      <c r="B1547" s="73">
        <v>2150000</v>
      </c>
      <c r="C1547" s="74">
        <v>3</v>
      </c>
      <c r="D1547" s="75">
        <v>51227</v>
      </c>
      <c r="E1547" s="76">
        <v>51227</v>
      </c>
      <c r="F1547" s="77">
        <v>2236074.9616</v>
      </c>
    </row>
    <row r="1548" spans="1:6" s="24" customFormat="1" ht="11.25" customHeight="1" x14ac:dyDescent="0.2">
      <c r="A1548" s="63" t="s">
        <v>1178</v>
      </c>
      <c r="B1548" s="73">
        <v>1000000</v>
      </c>
      <c r="C1548" s="74">
        <v>5</v>
      </c>
      <c r="D1548" s="75">
        <v>45245</v>
      </c>
      <c r="E1548" s="76">
        <v>45245</v>
      </c>
      <c r="F1548" s="77">
        <v>1041272.7112</v>
      </c>
    </row>
    <row r="1549" spans="1:6" s="24" customFormat="1" ht="11.25" customHeight="1" x14ac:dyDescent="0.2">
      <c r="A1549" s="63" t="s">
        <v>1179</v>
      </c>
      <c r="B1549" s="73">
        <v>710000</v>
      </c>
      <c r="C1549" s="74">
        <v>3</v>
      </c>
      <c r="D1549" s="75">
        <v>44682</v>
      </c>
      <c r="E1549" s="76">
        <v>44682</v>
      </c>
      <c r="F1549" s="77">
        <v>710881.50320000004</v>
      </c>
    </row>
    <row r="1550" spans="1:6" s="24" customFormat="1" ht="11.25" customHeight="1" x14ac:dyDescent="0.2">
      <c r="A1550" s="63" t="s">
        <v>1180</v>
      </c>
      <c r="B1550" s="73">
        <v>1535000</v>
      </c>
      <c r="C1550" s="74">
        <v>3.5</v>
      </c>
      <c r="D1550" s="75">
        <v>47727</v>
      </c>
      <c r="E1550" s="76">
        <v>47727</v>
      </c>
      <c r="F1550" s="77">
        <v>1526700.7279999999</v>
      </c>
    </row>
    <row r="1551" spans="1:6" s="24" customFormat="1" ht="11.25" customHeight="1" x14ac:dyDescent="0.2">
      <c r="A1551" s="63" t="s">
        <v>1181</v>
      </c>
      <c r="B1551" s="73">
        <v>2000000</v>
      </c>
      <c r="C1551" s="74">
        <v>5</v>
      </c>
      <c r="D1551" s="75">
        <v>46905</v>
      </c>
      <c r="E1551" s="76">
        <v>46905</v>
      </c>
      <c r="F1551" s="77">
        <v>2084795.9349</v>
      </c>
    </row>
    <row r="1552" spans="1:6" s="24" customFormat="1" ht="11.25" customHeight="1" x14ac:dyDescent="0.2">
      <c r="A1552" s="63" t="s">
        <v>2726</v>
      </c>
      <c r="B1552" s="73">
        <v>500000</v>
      </c>
      <c r="C1552" s="74">
        <v>5</v>
      </c>
      <c r="D1552" s="75">
        <v>51441</v>
      </c>
      <c r="E1552" s="76">
        <v>51441</v>
      </c>
      <c r="F1552" s="77">
        <v>620406.98129999998</v>
      </c>
    </row>
    <row r="1553" spans="1:6" s="24" customFormat="1" ht="11.25" customHeight="1" x14ac:dyDescent="0.2">
      <c r="A1553" s="63" t="s">
        <v>2726</v>
      </c>
      <c r="B1553" s="73">
        <v>450000</v>
      </c>
      <c r="C1553" s="74">
        <v>5</v>
      </c>
      <c r="D1553" s="75">
        <v>51075</v>
      </c>
      <c r="E1553" s="76">
        <v>51075</v>
      </c>
      <c r="F1553" s="77">
        <v>560087.09100000001</v>
      </c>
    </row>
    <row r="1554" spans="1:6" s="24" customFormat="1" ht="11.25" customHeight="1" x14ac:dyDescent="0.2">
      <c r="A1554" s="63" t="s">
        <v>1182</v>
      </c>
      <c r="B1554" s="73">
        <v>500000</v>
      </c>
      <c r="C1554" s="74">
        <v>5</v>
      </c>
      <c r="D1554" s="75">
        <v>50375</v>
      </c>
      <c r="E1554" s="76">
        <v>50375</v>
      </c>
      <c r="F1554" s="77">
        <v>541290.68449999997</v>
      </c>
    </row>
    <row r="1555" spans="1:6" s="24" customFormat="1" ht="11.25" customHeight="1" x14ac:dyDescent="0.2">
      <c r="A1555" s="63" t="s">
        <v>1183</v>
      </c>
      <c r="B1555" s="73">
        <v>1440000</v>
      </c>
      <c r="C1555" s="74">
        <v>5</v>
      </c>
      <c r="D1555" s="75">
        <v>44501</v>
      </c>
      <c r="E1555" s="76">
        <v>44501</v>
      </c>
      <c r="F1555" s="77">
        <v>1453232.3947000001</v>
      </c>
    </row>
    <row r="1556" spans="1:6" s="24" customFormat="1" ht="11.25" customHeight="1" x14ac:dyDescent="0.2">
      <c r="A1556" s="63" t="s">
        <v>1184</v>
      </c>
      <c r="B1556" s="73">
        <v>2000000</v>
      </c>
      <c r="C1556" s="74">
        <v>3</v>
      </c>
      <c r="D1556" s="75">
        <v>46661</v>
      </c>
      <c r="E1556" s="76">
        <v>46661</v>
      </c>
      <c r="F1556" s="77">
        <v>2000000</v>
      </c>
    </row>
    <row r="1557" spans="1:6" s="24" customFormat="1" ht="11.25" customHeight="1" x14ac:dyDescent="0.2">
      <c r="A1557" s="63" t="s">
        <v>1185</v>
      </c>
      <c r="B1557" s="73">
        <v>5050000</v>
      </c>
      <c r="C1557" s="74">
        <v>3</v>
      </c>
      <c r="D1557" s="75">
        <v>49279</v>
      </c>
      <c r="E1557" s="76">
        <v>49279</v>
      </c>
      <c r="F1557" s="77">
        <v>5049938.9859999996</v>
      </c>
    </row>
    <row r="1558" spans="1:6" s="24" customFormat="1" ht="11.25" customHeight="1" x14ac:dyDescent="0.2">
      <c r="A1558" s="63" t="s">
        <v>1186</v>
      </c>
      <c r="B1558" s="73">
        <v>1100000</v>
      </c>
      <c r="C1558" s="74">
        <v>5</v>
      </c>
      <c r="D1558" s="75">
        <v>49644</v>
      </c>
      <c r="E1558" s="76">
        <v>49644</v>
      </c>
      <c r="F1558" s="77">
        <v>1201645.6068</v>
      </c>
    </row>
    <row r="1559" spans="1:6" s="24" customFormat="1" ht="11.25" customHeight="1" x14ac:dyDescent="0.2">
      <c r="A1559" s="63" t="s">
        <v>1187</v>
      </c>
      <c r="B1559" s="73">
        <v>1795000</v>
      </c>
      <c r="C1559" s="74">
        <v>4</v>
      </c>
      <c r="D1559" s="75">
        <v>45809</v>
      </c>
      <c r="E1559" s="76">
        <v>45809</v>
      </c>
      <c r="F1559" s="77">
        <v>1852766.6431</v>
      </c>
    </row>
    <row r="1560" spans="1:6" s="24" customFormat="1" ht="11.25" customHeight="1" x14ac:dyDescent="0.2">
      <c r="A1560" s="63" t="s">
        <v>1188</v>
      </c>
      <c r="B1560" s="73">
        <v>1500000</v>
      </c>
      <c r="C1560" s="74">
        <v>4</v>
      </c>
      <c r="D1560" s="75">
        <v>49628</v>
      </c>
      <c r="E1560" s="76">
        <v>49628</v>
      </c>
      <c r="F1560" s="77">
        <v>1542560.7472999999</v>
      </c>
    </row>
    <row r="1561" spans="1:6" s="24" customFormat="1" ht="11.25" customHeight="1" x14ac:dyDescent="0.2">
      <c r="A1561" s="63" t="s">
        <v>1189</v>
      </c>
      <c r="B1561" s="73">
        <v>840000</v>
      </c>
      <c r="C1561" s="74">
        <v>4</v>
      </c>
      <c r="D1561" s="75">
        <v>47314</v>
      </c>
      <c r="E1561" s="76">
        <v>47314</v>
      </c>
      <c r="F1561" s="77">
        <v>838249.35389999999</v>
      </c>
    </row>
    <row r="1562" spans="1:6" s="24" customFormat="1" ht="11.25" customHeight="1" x14ac:dyDescent="0.2">
      <c r="A1562" s="63" t="s">
        <v>1189</v>
      </c>
      <c r="B1562" s="73">
        <v>4885000</v>
      </c>
      <c r="C1562" s="74">
        <v>4.0999999999999996</v>
      </c>
      <c r="D1562" s="75">
        <v>48745</v>
      </c>
      <c r="E1562" s="76">
        <v>48745</v>
      </c>
      <c r="F1562" s="77">
        <v>4885000</v>
      </c>
    </row>
    <row r="1563" spans="1:6" s="24" customFormat="1" ht="11.25" customHeight="1" x14ac:dyDescent="0.2">
      <c r="A1563" s="63" t="s">
        <v>1190</v>
      </c>
      <c r="B1563" s="73">
        <v>5000000</v>
      </c>
      <c r="C1563" s="74">
        <v>4</v>
      </c>
      <c r="D1563" s="75">
        <v>48914</v>
      </c>
      <c r="E1563" s="76">
        <v>48914</v>
      </c>
      <c r="F1563" s="77">
        <v>4975551.5553000001</v>
      </c>
    </row>
    <row r="1564" spans="1:6" s="24" customFormat="1" ht="11.25" customHeight="1" x14ac:dyDescent="0.2">
      <c r="A1564" s="63" t="s">
        <v>1190</v>
      </c>
      <c r="B1564" s="73">
        <v>1250000</v>
      </c>
      <c r="C1564" s="74">
        <v>5</v>
      </c>
      <c r="D1564" s="75">
        <v>47453</v>
      </c>
      <c r="E1564" s="76">
        <v>47453</v>
      </c>
      <c r="F1564" s="77">
        <v>1322702.4302999999</v>
      </c>
    </row>
    <row r="1565" spans="1:6" s="24" customFormat="1" ht="11.25" customHeight="1" x14ac:dyDescent="0.2">
      <c r="A1565" s="63" t="s">
        <v>1190</v>
      </c>
      <c r="B1565" s="73">
        <v>1555000</v>
      </c>
      <c r="C1565" s="74">
        <v>5</v>
      </c>
      <c r="D1565" s="75">
        <v>44896</v>
      </c>
      <c r="E1565" s="76">
        <v>44896</v>
      </c>
      <c r="F1565" s="77">
        <v>1602886.6109</v>
      </c>
    </row>
    <row r="1566" spans="1:6" s="24" customFormat="1" ht="11.25" customHeight="1" x14ac:dyDescent="0.2">
      <c r="A1566" s="63" t="s">
        <v>1191</v>
      </c>
      <c r="B1566" s="73">
        <v>1200000</v>
      </c>
      <c r="C1566" s="74">
        <v>4</v>
      </c>
      <c r="D1566" s="75">
        <v>45122</v>
      </c>
      <c r="E1566" s="76">
        <v>45122</v>
      </c>
      <c r="F1566" s="77">
        <v>1203811.0497000001</v>
      </c>
    </row>
    <row r="1567" spans="1:6" s="24" customFormat="1" ht="11.25" customHeight="1" x14ac:dyDescent="0.2">
      <c r="A1567" s="63" t="s">
        <v>1191</v>
      </c>
      <c r="B1567" s="73">
        <v>500000</v>
      </c>
      <c r="C1567" s="74">
        <v>5</v>
      </c>
      <c r="D1567" s="75">
        <v>44576</v>
      </c>
      <c r="E1567" s="76">
        <v>44576</v>
      </c>
      <c r="F1567" s="77">
        <v>507589.06819999998</v>
      </c>
    </row>
    <row r="1568" spans="1:6" s="24" customFormat="1" ht="11.25" customHeight="1" x14ac:dyDescent="0.2">
      <c r="A1568" s="63" t="s">
        <v>1192</v>
      </c>
      <c r="B1568" s="73">
        <v>5100000</v>
      </c>
      <c r="C1568" s="74">
        <v>3.25</v>
      </c>
      <c r="D1568" s="75">
        <v>50222</v>
      </c>
      <c r="E1568" s="76">
        <v>50222</v>
      </c>
      <c r="F1568" s="77">
        <v>5068511.0757999998</v>
      </c>
    </row>
    <row r="1569" spans="1:6" s="24" customFormat="1" ht="11.25" customHeight="1" x14ac:dyDescent="0.2">
      <c r="A1569" s="63" t="s">
        <v>1193</v>
      </c>
      <c r="B1569" s="73">
        <v>1000000</v>
      </c>
      <c r="C1569" s="74">
        <v>5</v>
      </c>
      <c r="D1569" s="75">
        <v>50161</v>
      </c>
      <c r="E1569" s="76">
        <v>50161</v>
      </c>
      <c r="F1569" s="77">
        <v>1080394.2272999999</v>
      </c>
    </row>
    <row r="1570" spans="1:6" s="24" customFormat="1" ht="11.25" customHeight="1" x14ac:dyDescent="0.2">
      <c r="A1570" s="63" t="s">
        <v>1194</v>
      </c>
      <c r="B1570" s="73">
        <v>1000000</v>
      </c>
      <c r="C1570" s="74">
        <v>5</v>
      </c>
      <c r="D1570" s="75">
        <v>49157</v>
      </c>
      <c r="E1570" s="76">
        <v>49157</v>
      </c>
      <c r="F1570" s="77">
        <v>1108716.8463999999</v>
      </c>
    </row>
    <row r="1571" spans="1:6" s="24" customFormat="1" ht="11.25" customHeight="1" x14ac:dyDescent="0.2">
      <c r="A1571" s="63" t="s">
        <v>1195</v>
      </c>
      <c r="B1571" s="73">
        <v>1965000</v>
      </c>
      <c r="C1571" s="74">
        <v>3.5</v>
      </c>
      <c r="D1571" s="75">
        <v>49430</v>
      </c>
      <c r="E1571" s="76">
        <v>49430</v>
      </c>
      <c r="F1571" s="77">
        <v>1933198.4754999999</v>
      </c>
    </row>
    <row r="1572" spans="1:6" s="24" customFormat="1" ht="11.25" customHeight="1" x14ac:dyDescent="0.2">
      <c r="A1572" s="63" t="s">
        <v>1196</v>
      </c>
      <c r="B1572" s="73">
        <v>2795000</v>
      </c>
      <c r="C1572" s="74">
        <v>4</v>
      </c>
      <c r="D1572" s="75">
        <v>48853</v>
      </c>
      <c r="E1572" s="76">
        <v>48853</v>
      </c>
      <c r="F1572" s="77">
        <v>2907743.0457000001</v>
      </c>
    </row>
    <row r="1573" spans="1:6" s="24" customFormat="1" ht="11.25" customHeight="1" x14ac:dyDescent="0.2">
      <c r="A1573" s="63" t="s">
        <v>1196</v>
      </c>
      <c r="B1573" s="73">
        <v>1000000</v>
      </c>
      <c r="C1573" s="74">
        <v>4.1890000000000001</v>
      </c>
      <c r="D1573" s="75">
        <v>50314</v>
      </c>
      <c r="E1573" s="76">
        <v>50314</v>
      </c>
      <c r="F1573" s="77">
        <v>1000000</v>
      </c>
    </row>
    <row r="1574" spans="1:6" s="24" customFormat="1" ht="11.25" customHeight="1" x14ac:dyDescent="0.2">
      <c r="A1574" s="63" t="s">
        <v>1196</v>
      </c>
      <c r="B1574" s="73">
        <v>1000000</v>
      </c>
      <c r="C1574" s="74">
        <v>4.0990000000000002</v>
      </c>
      <c r="D1574" s="75">
        <v>49218</v>
      </c>
      <c r="E1574" s="76">
        <v>49218</v>
      </c>
      <c r="F1574" s="77">
        <v>1000000</v>
      </c>
    </row>
    <row r="1575" spans="1:6" s="24" customFormat="1" ht="11.25" customHeight="1" x14ac:dyDescent="0.2">
      <c r="A1575" s="63" t="s">
        <v>1196</v>
      </c>
      <c r="B1575" s="73">
        <v>1000000</v>
      </c>
      <c r="C1575" s="74">
        <v>4.0490000000000004</v>
      </c>
      <c r="D1575" s="75">
        <v>48853</v>
      </c>
      <c r="E1575" s="76">
        <v>48853</v>
      </c>
      <c r="F1575" s="77">
        <v>1000000</v>
      </c>
    </row>
    <row r="1576" spans="1:6" s="24" customFormat="1" ht="11.25" customHeight="1" x14ac:dyDescent="0.2">
      <c r="A1576" s="63" t="s">
        <v>1197</v>
      </c>
      <c r="B1576" s="73">
        <v>1000000</v>
      </c>
      <c r="C1576" s="74">
        <v>5</v>
      </c>
      <c r="D1576" s="75">
        <v>46204</v>
      </c>
      <c r="E1576" s="76">
        <v>46204</v>
      </c>
      <c r="F1576" s="77">
        <v>1056060.1521999999</v>
      </c>
    </row>
    <row r="1577" spans="1:6" s="24" customFormat="1" ht="11.25" customHeight="1" x14ac:dyDescent="0.2">
      <c r="A1577" s="63" t="s">
        <v>2792</v>
      </c>
      <c r="B1577" s="73">
        <v>1080000</v>
      </c>
      <c r="C1577" s="74">
        <v>3</v>
      </c>
      <c r="D1577" s="75">
        <v>51136</v>
      </c>
      <c r="E1577" s="76">
        <v>51136</v>
      </c>
      <c r="F1577" s="77">
        <v>1133761.7013999999</v>
      </c>
    </row>
    <row r="1578" spans="1:6" s="24" customFormat="1" ht="11.25" customHeight="1" x14ac:dyDescent="0.2">
      <c r="A1578" s="63" t="s">
        <v>1198</v>
      </c>
      <c r="B1578" s="73">
        <v>3645000</v>
      </c>
      <c r="C1578" s="74">
        <v>3</v>
      </c>
      <c r="D1578" s="75">
        <v>48611</v>
      </c>
      <c r="E1578" s="76">
        <v>48611</v>
      </c>
      <c r="F1578" s="77">
        <v>3613485.7093000002</v>
      </c>
    </row>
    <row r="1579" spans="1:6" s="24" customFormat="1" ht="11.25" customHeight="1" x14ac:dyDescent="0.2">
      <c r="A1579" s="63" t="s">
        <v>1199</v>
      </c>
      <c r="B1579" s="73">
        <v>1180000</v>
      </c>
      <c r="C1579" s="74">
        <v>4</v>
      </c>
      <c r="D1579" s="75">
        <v>45108</v>
      </c>
      <c r="E1579" s="76">
        <v>45108</v>
      </c>
      <c r="F1579" s="77">
        <v>1184940.7886999999</v>
      </c>
    </row>
    <row r="1580" spans="1:6" s="24" customFormat="1" ht="11.25" customHeight="1" x14ac:dyDescent="0.2">
      <c r="A1580" s="63" t="s">
        <v>1200</v>
      </c>
      <c r="B1580" s="73">
        <v>400000</v>
      </c>
      <c r="C1580" s="74">
        <v>5</v>
      </c>
      <c r="D1580" s="75">
        <v>44743</v>
      </c>
      <c r="E1580" s="76">
        <v>44743</v>
      </c>
      <c r="F1580" s="77">
        <v>411500.20990000002</v>
      </c>
    </row>
    <row r="1581" spans="1:6" s="24" customFormat="1" ht="11.25" customHeight="1" x14ac:dyDescent="0.2">
      <c r="A1581" s="63" t="s">
        <v>1201</v>
      </c>
      <c r="B1581" s="73">
        <v>2120000</v>
      </c>
      <c r="C1581" s="74">
        <v>5</v>
      </c>
      <c r="D1581" s="75">
        <v>47696</v>
      </c>
      <c r="E1581" s="76">
        <v>47696</v>
      </c>
      <c r="F1581" s="77">
        <v>2238955.8713000002</v>
      </c>
    </row>
    <row r="1582" spans="1:6" s="24" customFormat="1" ht="11.25" customHeight="1" x14ac:dyDescent="0.2">
      <c r="A1582" s="63" t="s">
        <v>1201</v>
      </c>
      <c r="B1582" s="73">
        <v>1550000</v>
      </c>
      <c r="C1582" s="74">
        <v>3.125</v>
      </c>
      <c r="D1582" s="75">
        <v>47331</v>
      </c>
      <c r="E1582" s="76">
        <v>47331</v>
      </c>
      <c r="F1582" s="77">
        <v>1527597.8311000001</v>
      </c>
    </row>
    <row r="1583" spans="1:6" s="24" customFormat="1" ht="11.25" customHeight="1" x14ac:dyDescent="0.2">
      <c r="A1583" s="63" t="s">
        <v>1201</v>
      </c>
      <c r="B1583" s="73">
        <v>3110000</v>
      </c>
      <c r="C1583" s="74">
        <v>4.5039999999999996</v>
      </c>
      <c r="D1583" s="75">
        <v>49522</v>
      </c>
      <c r="E1583" s="76">
        <v>49522</v>
      </c>
      <c r="F1583" s="77">
        <v>3110000</v>
      </c>
    </row>
    <row r="1584" spans="1:6" s="24" customFormat="1" ht="11.25" customHeight="1" x14ac:dyDescent="0.2">
      <c r="A1584" s="63" t="s">
        <v>1202</v>
      </c>
      <c r="B1584" s="73">
        <v>1000000</v>
      </c>
      <c r="C1584" s="74">
        <v>5</v>
      </c>
      <c r="D1584" s="75">
        <v>48488</v>
      </c>
      <c r="E1584" s="76">
        <v>48488</v>
      </c>
      <c r="F1584" s="77">
        <v>1035660.9161</v>
      </c>
    </row>
    <row r="1585" spans="1:6" s="24" customFormat="1" ht="11.25" customHeight="1" x14ac:dyDescent="0.2">
      <c r="A1585" s="63" t="s">
        <v>1203</v>
      </c>
      <c r="B1585" s="73">
        <v>2500000</v>
      </c>
      <c r="C1585" s="74">
        <v>4</v>
      </c>
      <c r="D1585" s="75">
        <v>46949</v>
      </c>
      <c r="E1585" s="76">
        <v>46949</v>
      </c>
      <c r="F1585" s="77">
        <v>2561804.0428999998</v>
      </c>
    </row>
    <row r="1586" spans="1:6" s="24" customFormat="1" ht="11.25" customHeight="1" x14ac:dyDescent="0.2">
      <c r="A1586" s="63" t="s">
        <v>2415</v>
      </c>
      <c r="B1586" s="73">
        <v>1145000</v>
      </c>
      <c r="C1586" s="74">
        <v>4</v>
      </c>
      <c r="D1586" s="75">
        <v>49553</v>
      </c>
      <c r="E1586" s="76">
        <v>49553</v>
      </c>
      <c r="F1586" s="77">
        <v>1238005.0327999999</v>
      </c>
    </row>
    <row r="1587" spans="1:6" s="24" customFormat="1" ht="11.25" customHeight="1" x14ac:dyDescent="0.2">
      <c r="A1587" s="63" t="s">
        <v>1204</v>
      </c>
      <c r="B1587" s="73">
        <v>2500000</v>
      </c>
      <c r="C1587" s="74">
        <v>4</v>
      </c>
      <c r="D1587" s="75">
        <v>49383</v>
      </c>
      <c r="E1587" s="76">
        <v>49383</v>
      </c>
      <c r="F1587" s="77">
        <v>2605917.0915999999</v>
      </c>
    </row>
    <row r="1588" spans="1:6" s="24" customFormat="1" ht="11.25" customHeight="1" x14ac:dyDescent="0.2">
      <c r="A1588" s="63" t="s">
        <v>1924</v>
      </c>
      <c r="B1588" s="73">
        <v>440000</v>
      </c>
      <c r="C1588" s="74">
        <v>4.1989999999999998</v>
      </c>
      <c r="D1588" s="75">
        <v>48914</v>
      </c>
      <c r="E1588" s="76">
        <v>48914</v>
      </c>
      <c r="F1588" s="77">
        <v>440000</v>
      </c>
    </row>
    <row r="1589" spans="1:6" s="24" customFormat="1" ht="11.25" customHeight="1" x14ac:dyDescent="0.2">
      <c r="A1589" s="63" t="s">
        <v>2067</v>
      </c>
      <c r="B1589" s="73">
        <v>1475000</v>
      </c>
      <c r="C1589" s="74">
        <v>3.915</v>
      </c>
      <c r="D1589" s="75">
        <v>49126</v>
      </c>
      <c r="E1589" s="76">
        <v>49126</v>
      </c>
      <c r="F1589" s="77">
        <v>1475000</v>
      </c>
    </row>
    <row r="1590" spans="1:6" s="24" customFormat="1" ht="11.25" customHeight="1" x14ac:dyDescent="0.2">
      <c r="A1590" s="63" t="s">
        <v>2067</v>
      </c>
      <c r="B1590" s="73">
        <v>600000</v>
      </c>
      <c r="C1590" s="74">
        <v>4</v>
      </c>
      <c r="D1590" s="75">
        <v>50222</v>
      </c>
      <c r="E1590" s="76">
        <v>50222</v>
      </c>
      <c r="F1590" s="77">
        <v>647470.69739999995</v>
      </c>
    </row>
    <row r="1591" spans="1:6" s="24" customFormat="1" ht="11.25" customHeight="1" x14ac:dyDescent="0.2">
      <c r="A1591" s="63" t="s">
        <v>2067</v>
      </c>
      <c r="B1591" s="73">
        <v>440000</v>
      </c>
      <c r="C1591" s="74">
        <v>4</v>
      </c>
      <c r="D1591" s="75">
        <v>51318</v>
      </c>
      <c r="E1591" s="76">
        <v>51318</v>
      </c>
      <c r="F1591" s="77">
        <v>470535.15429999999</v>
      </c>
    </row>
    <row r="1592" spans="1:6" s="24" customFormat="1" ht="11.25" customHeight="1" x14ac:dyDescent="0.2">
      <c r="A1592" s="63" t="s">
        <v>1205</v>
      </c>
      <c r="B1592" s="73">
        <v>1610000</v>
      </c>
      <c r="C1592" s="74">
        <v>4</v>
      </c>
      <c r="D1592" s="75">
        <v>48396</v>
      </c>
      <c r="E1592" s="76">
        <v>48396</v>
      </c>
      <c r="F1592" s="77">
        <v>1697956.4298</v>
      </c>
    </row>
    <row r="1593" spans="1:6" s="24" customFormat="1" ht="11.25" customHeight="1" x14ac:dyDescent="0.2">
      <c r="A1593" s="63" t="s">
        <v>2024</v>
      </c>
      <c r="B1593" s="73">
        <v>1130000</v>
      </c>
      <c r="C1593" s="74">
        <v>4.3550000000000004</v>
      </c>
      <c r="D1593" s="75">
        <v>47969</v>
      </c>
      <c r="E1593" s="76">
        <v>47969</v>
      </c>
      <c r="F1593" s="77">
        <v>1157152.0222</v>
      </c>
    </row>
    <row r="1594" spans="1:6" s="24" customFormat="1" ht="11.25" customHeight="1" x14ac:dyDescent="0.2">
      <c r="A1594" s="63" t="s">
        <v>1206</v>
      </c>
      <c r="B1594" s="73">
        <v>1500000</v>
      </c>
      <c r="C1594" s="74">
        <v>4</v>
      </c>
      <c r="D1594" s="75">
        <v>49919</v>
      </c>
      <c r="E1594" s="76">
        <v>49919</v>
      </c>
      <c r="F1594" s="77">
        <v>1523845.2049</v>
      </c>
    </row>
    <row r="1595" spans="1:6" s="24" customFormat="1" ht="11.25" customHeight="1" x14ac:dyDescent="0.2">
      <c r="A1595" s="63" t="s">
        <v>1206</v>
      </c>
      <c r="B1595" s="73">
        <v>1000000</v>
      </c>
      <c r="C1595" s="74">
        <v>4</v>
      </c>
      <c r="D1595" s="75">
        <v>49188</v>
      </c>
      <c r="E1595" s="76">
        <v>49188</v>
      </c>
      <c r="F1595" s="77">
        <v>1059846.6554</v>
      </c>
    </row>
    <row r="1596" spans="1:6" s="24" customFormat="1" ht="11.25" customHeight="1" x14ac:dyDescent="0.2">
      <c r="A1596" s="63" t="s">
        <v>1207</v>
      </c>
      <c r="B1596" s="73">
        <v>1500000</v>
      </c>
      <c r="C1596" s="74">
        <v>5</v>
      </c>
      <c r="D1596" s="75">
        <v>47832</v>
      </c>
      <c r="E1596" s="76">
        <v>47832</v>
      </c>
      <c r="F1596" s="77">
        <v>1656392.4129999999</v>
      </c>
    </row>
    <row r="1597" spans="1:6" s="24" customFormat="1" ht="11.25" customHeight="1" x14ac:dyDescent="0.2">
      <c r="A1597" s="63" t="s">
        <v>1208</v>
      </c>
      <c r="B1597" s="73">
        <v>1410000</v>
      </c>
      <c r="C1597" s="74">
        <v>5</v>
      </c>
      <c r="D1597" s="75">
        <v>46997</v>
      </c>
      <c r="E1597" s="76">
        <v>46997</v>
      </c>
      <c r="F1597" s="77">
        <v>1496939.2402999999</v>
      </c>
    </row>
    <row r="1598" spans="1:6" s="24" customFormat="1" ht="11.25" customHeight="1" x14ac:dyDescent="0.2">
      <c r="A1598" s="63" t="s">
        <v>1209</v>
      </c>
      <c r="B1598" s="73">
        <v>2890000</v>
      </c>
      <c r="C1598" s="74">
        <v>3.125</v>
      </c>
      <c r="D1598" s="75">
        <v>49949</v>
      </c>
      <c r="E1598" s="76">
        <v>49949</v>
      </c>
      <c r="F1598" s="77">
        <v>2846911.8264000001</v>
      </c>
    </row>
    <row r="1599" spans="1:6" s="24" customFormat="1" ht="11.25" customHeight="1" x14ac:dyDescent="0.2">
      <c r="A1599" s="63" t="s">
        <v>2228</v>
      </c>
      <c r="B1599" s="73">
        <v>3820000</v>
      </c>
      <c r="C1599" s="74">
        <v>3.2890000000000001</v>
      </c>
      <c r="D1599" s="75">
        <v>49279</v>
      </c>
      <c r="E1599" s="76">
        <v>49279</v>
      </c>
      <c r="F1599" s="77">
        <v>3820000</v>
      </c>
    </row>
    <row r="1600" spans="1:6" s="24" customFormat="1" ht="11.25" customHeight="1" x14ac:dyDescent="0.2">
      <c r="A1600" s="63" t="s">
        <v>2874</v>
      </c>
      <c r="B1600" s="73">
        <v>2000000</v>
      </c>
      <c r="C1600" s="74">
        <v>4.5570000000000004</v>
      </c>
      <c r="D1600" s="75">
        <v>51575</v>
      </c>
      <c r="E1600" s="76">
        <v>51575</v>
      </c>
      <c r="F1600" s="77">
        <v>2000000</v>
      </c>
    </row>
    <row r="1601" spans="1:6" s="24" customFormat="1" ht="11.25" customHeight="1" x14ac:dyDescent="0.2">
      <c r="A1601" s="63" t="s">
        <v>1210</v>
      </c>
      <c r="B1601" s="73">
        <v>1005000</v>
      </c>
      <c r="C1601" s="74">
        <v>3.125</v>
      </c>
      <c r="D1601" s="75">
        <v>49249</v>
      </c>
      <c r="E1601" s="76">
        <v>49249</v>
      </c>
      <c r="F1601" s="77">
        <v>989937.39989999996</v>
      </c>
    </row>
    <row r="1602" spans="1:6" s="24" customFormat="1" ht="11.25" customHeight="1" x14ac:dyDescent="0.2">
      <c r="A1602" s="63" t="s">
        <v>1210</v>
      </c>
      <c r="B1602" s="73">
        <v>1040000</v>
      </c>
      <c r="C1602" s="74">
        <v>3.125</v>
      </c>
      <c r="D1602" s="75">
        <v>49614</v>
      </c>
      <c r="E1602" s="76">
        <v>49614</v>
      </c>
      <c r="F1602" s="77">
        <v>1018840.0283</v>
      </c>
    </row>
    <row r="1603" spans="1:6" s="24" customFormat="1" ht="11.25" customHeight="1" x14ac:dyDescent="0.2">
      <c r="A1603" s="63" t="s">
        <v>2025</v>
      </c>
      <c r="B1603" s="73">
        <v>1470000</v>
      </c>
      <c r="C1603" s="74">
        <v>4</v>
      </c>
      <c r="D1603" s="75">
        <v>49553</v>
      </c>
      <c r="E1603" s="76">
        <v>49553</v>
      </c>
      <c r="F1603" s="77">
        <v>1513743.1572</v>
      </c>
    </row>
    <row r="1604" spans="1:6" s="24" customFormat="1" ht="11.25" customHeight="1" x14ac:dyDescent="0.2">
      <c r="A1604" s="63" t="s">
        <v>1973</v>
      </c>
      <c r="B1604" s="73">
        <v>1550000</v>
      </c>
      <c r="C1604" s="74">
        <v>4</v>
      </c>
      <c r="D1604" s="75">
        <v>50010</v>
      </c>
      <c r="E1604" s="76">
        <v>50010</v>
      </c>
      <c r="F1604" s="77">
        <v>1555992.2847</v>
      </c>
    </row>
    <row r="1605" spans="1:6" s="24" customFormat="1" ht="11.25" customHeight="1" x14ac:dyDescent="0.2">
      <c r="A1605" s="63" t="s">
        <v>1211</v>
      </c>
      <c r="B1605" s="73">
        <v>5000000</v>
      </c>
      <c r="C1605" s="74">
        <v>5.4</v>
      </c>
      <c r="D1605" s="75">
        <v>45108</v>
      </c>
      <c r="E1605" s="76">
        <v>45108</v>
      </c>
      <c r="F1605" s="77">
        <v>5002360.7516000001</v>
      </c>
    </row>
    <row r="1606" spans="1:6" s="24" customFormat="1" ht="11.25" customHeight="1" x14ac:dyDescent="0.2">
      <c r="A1606" s="63" t="s">
        <v>1212</v>
      </c>
      <c r="B1606" s="73">
        <v>5000000</v>
      </c>
      <c r="C1606" s="74">
        <v>5</v>
      </c>
      <c r="D1606" s="75">
        <v>47058</v>
      </c>
      <c r="E1606" s="76">
        <v>47058</v>
      </c>
      <c r="F1606" s="77">
        <v>5548219.5729999999</v>
      </c>
    </row>
    <row r="1607" spans="1:6" s="24" customFormat="1" ht="11.25" customHeight="1" x14ac:dyDescent="0.2">
      <c r="A1607" s="63" t="s">
        <v>1212</v>
      </c>
      <c r="B1607" s="73">
        <v>3025000</v>
      </c>
      <c r="C1607" s="74">
        <v>4</v>
      </c>
      <c r="D1607" s="75">
        <v>49614</v>
      </c>
      <c r="E1607" s="76">
        <v>49614</v>
      </c>
      <c r="F1607" s="77">
        <v>3080203.3513000002</v>
      </c>
    </row>
    <row r="1608" spans="1:6" s="24" customFormat="1" ht="11.25" customHeight="1" x14ac:dyDescent="0.2">
      <c r="A1608" s="63" t="s">
        <v>1213</v>
      </c>
      <c r="B1608" s="73">
        <v>2560000</v>
      </c>
      <c r="C1608" s="74">
        <v>3.875</v>
      </c>
      <c r="D1608" s="75">
        <v>49857</v>
      </c>
      <c r="E1608" s="76">
        <v>49857</v>
      </c>
      <c r="F1608" s="77">
        <v>2529670.8396000001</v>
      </c>
    </row>
    <row r="1609" spans="1:6" s="24" customFormat="1" ht="11.25" customHeight="1" x14ac:dyDescent="0.2">
      <c r="A1609" s="63" t="s">
        <v>1214</v>
      </c>
      <c r="B1609" s="73">
        <v>1610000</v>
      </c>
      <c r="C1609" s="74">
        <v>4</v>
      </c>
      <c r="D1609" s="75">
        <v>49079</v>
      </c>
      <c r="E1609" s="76">
        <v>49079</v>
      </c>
      <c r="F1609" s="77">
        <v>1663823.3086999999</v>
      </c>
    </row>
    <row r="1610" spans="1:6" s="24" customFormat="1" ht="11.25" customHeight="1" x14ac:dyDescent="0.2">
      <c r="A1610" s="63" t="s">
        <v>1214</v>
      </c>
      <c r="B1610" s="73">
        <v>1295000</v>
      </c>
      <c r="C1610" s="74">
        <v>3.6</v>
      </c>
      <c r="D1610" s="75">
        <v>50175</v>
      </c>
      <c r="E1610" s="76">
        <v>50175</v>
      </c>
      <c r="F1610" s="77">
        <v>1295000</v>
      </c>
    </row>
    <row r="1611" spans="1:6" s="24" customFormat="1" ht="11.25" customHeight="1" x14ac:dyDescent="0.2">
      <c r="A1611" s="63" t="s">
        <v>1215</v>
      </c>
      <c r="B1611" s="73">
        <v>525000</v>
      </c>
      <c r="C1611" s="74">
        <v>5</v>
      </c>
      <c r="D1611" s="75">
        <v>45200</v>
      </c>
      <c r="E1611" s="76">
        <v>45200</v>
      </c>
      <c r="F1611" s="77">
        <v>556747.40769999998</v>
      </c>
    </row>
    <row r="1612" spans="1:6" s="24" customFormat="1" ht="11.25" customHeight="1" x14ac:dyDescent="0.2">
      <c r="A1612" s="63" t="s">
        <v>1215</v>
      </c>
      <c r="B1612" s="73">
        <v>1360000</v>
      </c>
      <c r="C1612" s="74">
        <v>5</v>
      </c>
      <c r="D1612" s="75">
        <v>45566</v>
      </c>
      <c r="E1612" s="76">
        <v>45566</v>
      </c>
      <c r="F1612" s="77">
        <v>1446872.9216</v>
      </c>
    </row>
    <row r="1613" spans="1:6" s="24" customFormat="1" ht="11.25" customHeight="1" x14ac:dyDescent="0.2">
      <c r="A1613" s="63" t="s">
        <v>1216</v>
      </c>
      <c r="B1613" s="73">
        <v>950000</v>
      </c>
      <c r="C1613" s="74">
        <v>4</v>
      </c>
      <c r="D1613" s="75">
        <v>49567</v>
      </c>
      <c r="E1613" s="76">
        <v>49567</v>
      </c>
      <c r="F1613" s="77">
        <v>981632.45770000003</v>
      </c>
    </row>
    <row r="1614" spans="1:6" s="24" customFormat="1" ht="11.25" customHeight="1" x14ac:dyDescent="0.2">
      <c r="A1614" s="63" t="s">
        <v>1217</v>
      </c>
      <c r="B1614" s="73">
        <v>2025000</v>
      </c>
      <c r="C1614" s="74">
        <v>5</v>
      </c>
      <c r="D1614" s="75">
        <v>47362</v>
      </c>
      <c r="E1614" s="76">
        <v>47362</v>
      </c>
      <c r="F1614" s="77">
        <v>2137874.3273</v>
      </c>
    </row>
    <row r="1615" spans="1:6" s="24" customFormat="1" ht="11.25" customHeight="1" x14ac:dyDescent="0.2">
      <c r="A1615" s="63" t="s">
        <v>1218</v>
      </c>
      <c r="B1615" s="73">
        <v>1000000</v>
      </c>
      <c r="C1615" s="74">
        <v>5</v>
      </c>
      <c r="D1615" s="75">
        <v>48959</v>
      </c>
      <c r="E1615" s="76">
        <v>48959</v>
      </c>
      <c r="F1615" s="77">
        <v>1078952.8765</v>
      </c>
    </row>
    <row r="1616" spans="1:6" s="24" customFormat="1" ht="11.25" customHeight="1" x14ac:dyDescent="0.2">
      <c r="A1616" s="63" t="s">
        <v>1974</v>
      </c>
      <c r="B1616" s="73">
        <v>1305000</v>
      </c>
      <c r="C1616" s="74">
        <v>4.4630000000000001</v>
      </c>
      <c r="D1616" s="75">
        <v>48731</v>
      </c>
      <c r="E1616" s="76">
        <v>48731</v>
      </c>
      <c r="F1616" s="77">
        <v>1305000</v>
      </c>
    </row>
    <row r="1617" spans="1:6" s="24" customFormat="1" ht="11.25" customHeight="1" x14ac:dyDescent="0.2">
      <c r="A1617" s="63" t="s">
        <v>1974</v>
      </c>
      <c r="B1617" s="73">
        <v>1285000</v>
      </c>
      <c r="C1617" s="74">
        <v>4.4130000000000003</v>
      </c>
      <c r="D1617" s="75">
        <v>48366</v>
      </c>
      <c r="E1617" s="76">
        <v>48366</v>
      </c>
      <c r="F1617" s="77">
        <v>1285000</v>
      </c>
    </row>
    <row r="1618" spans="1:6" s="24" customFormat="1" ht="11.25" customHeight="1" x14ac:dyDescent="0.2">
      <c r="A1618" s="63" t="s">
        <v>2160</v>
      </c>
      <c r="B1618" s="73">
        <v>3000000</v>
      </c>
      <c r="C1618" s="74">
        <v>3.8</v>
      </c>
      <c r="D1618" s="75">
        <v>51014</v>
      </c>
      <c r="E1618" s="76">
        <v>51014</v>
      </c>
      <c r="F1618" s="77">
        <v>3000000</v>
      </c>
    </row>
    <row r="1619" spans="1:6" s="24" customFormat="1" ht="11.25" customHeight="1" x14ac:dyDescent="0.2">
      <c r="A1619" s="63" t="s">
        <v>1219</v>
      </c>
      <c r="B1619" s="73">
        <v>1480000</v>
      </c>
      <c r="C1619" s="74">
        <v>2</v>
      </c>
      <c r="D1619" s="75">
        <v>45078</v>
      </c>
      <c r="E1619" s="76">
        <v>45078</v>
      </c>
      <c r="F1619" s="77">
        <v>1476406.0841000001</v>
      </c>
    </row>
    <row r="1620" spans="1:6" s="24" customFormat="1" ht="11.25" customHeight="1" x14ac:dyDescent="0.2">
      <c r="A1620" s="63" t="s">
        <v>1220</v>
      </c>
      <c r="B1620" s="73">
        <v>1000000</v>
      </c>
      <c r="C1620" s="74">
        <v>4</v>
      </c>
      <c r="D1620" s="75">
        <v>47983</v>
      </c>
      <c r="E1620" s="76">
        <v>47983</v>
      </c>
      <c r="F1620" s="77">
        <v>1016893.8274</v>
      </c>
    </row>
    <row r="1621" spans="1:6" s="24" customFormat="1" ht="11.25" customHeight="1" x14ac:dyDescent="0.2">
      <c r="A1621" s="63" t="s">
        <v>1220</v>
      </c>
      <c r="B1621" s="73">
        <v>1180000</v>
      </c>
      <c r="C1621" s="74">
        <v>5</v>
      </c>
      <c r="D1621" s="75">
        <v>45061</v>
      </c>
      <c r="E1621" s="76">
        <v>45061</v>
      </c>
      <c r="F1621" s="77">
        <v>1242488.9465000001</v>
      </c>
    </row>
    <row r="1622" spans="1:6" s="24" customFormat="1" ht="11.25" customHeight="1" x14ac:dyDescent="0.2">
      <c r="A1622" s="63" t="s">
        <v>2330</v>
      </c>
      <c r="B1622" s="73">
        <v>2000000</v>
      </c>
      <c r="C1622" s="74">
        <v>3.1869999999999998</v>
      </c>
      <c r="D1622" s="75">
        <v>50587</v>
      </c>
      <c r="E1622" s="76">
        <v>50587</v>
      </c>
      <c r="F1622" s="77">
        <v>2000000</v>
      </c>
    </row>
    <row r="1623" spans="1:6" s="24" customFormat="1" ht="11.25" customHeight="1" x14ac:dyDescent="0.2">
      <c r="A1623" s="63" t="s">
        <v>1221</v>
      </c>
      <c r="B1623" s="73">
        <v>2720000</v>
      </c>
      <c r="C1623" s="74">
        <v>4</v>
      </c>
      <c r="D1623" s="75">
        <v>48488</v>
      </c>
      <c r="E1623" s="76">
        <v>48488</v>
      </c>
      <c r="F1623" s="77">
        <v>2712573.8753999998</v>
      </c>
    </row>
    <row r="1624" spans="1:6" s="24" customFormat="1" ht="11.25" customHeight="1" x14ac:dyDescent="0.2">
      <c r="A1624" s="63" t="s">
        <v>1222</v>
      </c>
      <c r="B1624" s="73">
        <v>1000000</v>
      </c>
      <c r="C1624" s="74">
        <v>4</v>
      </c>
      <c r="D1624" s="75">
        <v>48945</v>
      </c>
      <c r="E1624" s="76">
        <v>48945</v>
      </c>
      <c r="F1624" s="77">
        <v>1043052.8787999999</v>
      </c>
    </row>
    <row r="1625" spans="1:6" s="24" customFormat="1" ht="11.25" customHeight="1" x14ac:dyDescent="0.2">
      <c r="A1625" s="63" t="s">
        <v>1223</v>
      </c>
      <c r="B1625" s="73">
        <v>2645000</v>
      </c>
      <c r="C1625" s="74">
        <v>4</v>
      </c>
      <c r="D1625" s="75">
        <v>48700</v>
      </c>
      <c r="E1625" s="76">
        <v>48700</v>
      </c>
      <c r="F1625" s="77">
        <v>2697378.0507999999</v>
      </c>
    </row>
    <row r="1626" spans="1:6" s="24" customFormat="1" ht="11.25" customHeight="1" x14ac:dyDescent="0.2">
      <c r="A1626" s="63" t="s">
        <v>1223</v>
      </c>
      <c r="B1626" s="73">
        <v>1500000</v>
      </c>
      <c r="C1626" s="74">
        <v>4</v>
      </c>
      <c r="D1626" s="75">
        <v>49065</v>
      </c>
      <c r="E1626" s="76">
        <v>49065</v>
      </c>
      <c r="F1626" s="77">
        <v>1525699.3884999999</v>
      </c>
    </row>
    <row r="1627" spans="1:6" s="24" customFormat="1" ht="11.25" customHeight="1" x14ac:dyDescent="0.2">
      <c r="A1627" s="63" t="s">
        <v>2068</v>
      </c>
      <c r="B1627" s="73">
        <v>650000</v>
      </c>
      <c r="C1627" s="74">
        <v>5</v>
      </c>
      <c r="D1627" s="75">
        <v>51105</v>
      </c>
      <c r="E1627" s="76">
        <v>51105</v>
      </c>
      <c r="F1627" s="77">
        <v>757621.2378</v>
      </c>
    </row>
    <row r="1628" spans="1:6" s="24" customFormat="1" ht="11.25" customHeight="1" x14ac:dyDescent="0.2">
      <c r="A1628" s="63" t="s">
        <v>1224</v>
      </c>
      <c r="B1628" s="73">
        <v>1545000</v>
      </c>
      <c r="C1628" s="74">
        <v>3.5</v>
      </c>
      <c r="D1628" s="75">
        <v>48775</v>
      </c>
      <c r="E1628" s="76">
        <v>48775</v>
      </c>
      <c r="F1628" s="77">
        <v>1545000</v>
      </c>
    </row>
    <row r="1629" spans="1:6" s="24" customFormat="1" ht="11.25" customHeight="1" x14ac:dyDescent="0.2">
      <c r="A1629" s="63" t="s">
        <v>1225</v>
      </c>
      <c r="B1629" s="73">
        <v>725000</v>
      </c>
      <c r="C1629" s="74">
        <v>4</v>
      </c>
      <c r="D1629" s="75">
        <v>48792</v>
      </c>
      <c r="E1629" s="76">
        <v>48792</v>
      </c>
      <c r="F1629" s="77">
        <v>764630.20279999997</v>
      </c>
    </row>
    <row r="1630" spans="1:6" s="24" customFormat="1" ht="11.25" customHeight="1" x14ac:dyDescent="0.2">
      <c r="A1630" s="63" t="s">
        <v>1226</v>
      </c>
      <c r="B1630" s="73">
        <v>750000</v>
      </c>
      <c r="C1630" s="74">
        <v>5</v>
      </c>
      <c r="D1630" s="75">
        <v>49096</v>
      </c>
      <c r="E1630" s="76">
        <v>49096</v>
      </c>
      <c r="F1630" s="77">
        <v>803884.42909999995</v>
      </c>
    </row>
    <row r="1631" spans="1:6" s="24" customFormat="1" ht="11.25" customHeight="1" x14ac:dyDescent="0.2">
      <c r="A1631" s="63" t="s">
        <v>1227</v>
      </c>
      <c r="B1631" s="73">
        <v>1200000</v>
      </c>
      <c r="C1631" s="74">
        <v>3.25</v>
      </c>
      <c r="D1631" s="75">
        <v>47239</v>
      </c>
      <c r="E1631" s="76">
        <v>47239</v>
      </c>
      <c r="F1631" s="77">
        <v>1182859.5644</v>
      </c>
    </row>
    <row r="1632" spans="1:6" s="24" customFormat="1" ht="11.25" customHeight="1" x14ac:dyDescent="0.2">
      <c r="A1632" s="63" t="s">
        <v>1228</v>
      </c>
      <c r="B1632" s="73">
        <v>1285000</v>
      </c>
      <c r="C1632" s="74">
        <v>5</v>
      </c>
      <c r="D1632" s="75">
        <v>48731</v>
      </c>
      <c r="E1632" s="76">
        <v>48731</v>
      </c>
      <c r="F1632" s="77">
        <v>1429597.706</v>
      </c>
    </row>
    <row r="1633" spans="1:6" s="24" customFormat="1" ht="11.25" customHeight="1" x14ac:dyDescent="0.2">
      <c r="A1633" s="63" t="s">
        <v>1229</v>
      </c>
      <c r="B1633" s="73">
        <v>500000</v>
      </c>
      <c r="C1633" s="74">
        <v>5</v>
      </c>
      <c r="D1633" s="75">
        <v>47392</v>
      </c>
      <c r="E1633" s="76">
        <v>47392</v>
      </c>
      <c r="F1633" s="77">
        <v>524099.05540000001</v>
      </c>
    </row>
    <row r="1634" spans="1:6" s="24" customFormat="1" ht="11.25" customHeight="1" x14ac:dyDescent="0.2">
      <c r="A1634" s="63" t="s">
        <v>1230</v>
      </c>
      <c r="B1634" s="73">
        <v>500000</v>
      </c>
      <c r="C1634" s="74">
        <v>5</v>
      </c>
      <c r="D1634" s="75">
        <v>47727</v>
      </c>
      <c r="E1634" s="76">
        <v>47727</v>
      </c>
      <c r="F1634" s="77">
        <v>523729.54210000002</v>
      </c>
    </row>
    <row r="1635" spans="1:6" s="24" customFormat="1" ht="11.25" customHeight="1" x14ac:dyDescent="0.2">
      <c r="A1635" s="63" t="s">
        <v>1231</v>
      </c>
      <c r="B1635" s="73">
        <v>585000</v>
      </c>
      <c r="C1635" s="74">
        <v>5</v>
      </c>
      <c r="D1635" s="75">
        <v>48396</v>
      </c>
      <c r="E1635" s="76">
        <v>48396</v>
      </c>
      <c r="F1635" s="77">
        <v>637501.51500000001</v>
      </c>
    </row>
    <row r="1636" spans="1:6" s="24" customFormat="1" ht="11.25" customHeight="1" x14ac:dyDescent="0.2">
      <c r="A1636" s="63" t="s">
        <v>1232</v>
      </c>
      <c r="B1636" s="73">
        <v>2000000</v>
      </c>
      <c r="C1636" s="74">
        <v>5</v>
      </c>
      <c r="D1636" s="75">
        <v>48945</v>
      </c>
      <c r="E1636" s="76">
        <v>48945</v>
      </c>
      <c r="F1636" s="77">
        <v>2227020.9803999998</v>
      </c>
    </row>
    <row r="1637" spans="1:6" s="24" customFormat="1" ht="11.25" customHeight="1" x14ac:dyDescent="0.2">
      <c r="A1637" s="63" t="s">
        <v>1233</v>
      </c>
      <c r="B1637" s="73">
        <v>1420000</v>
      </c>
      <c r="C1637" s="74">
        <v>3</v>
      </c>
      <c r="D1637" s="75">
        <v>47515</v>
      </c>
      <c r="E1637" s="76">
        <v>47515</v>
      </c>
      <c r="F1637" s="77">
        <v>1420000</v>
      </c>
    </row>
    <row r="1638" spans="1:6" s="24" customFormat="1" ht="11.25" customHeight="1" x14ac:dyDescent="0.2">
      <c r="A1638" s="63" t="s">
        <v>1234</v>
      </c>
      <c r="B1638" s="73">
        <v>5085000</v>
      </c>
      <c r="C1638" s="74">
        <v>4.1340000000000003</v>
      </c>
      <c r="D1638" s="75">
        <v>48502</v>
      </c>
      <c r="E1638" s="76">
        <v>48502</v>
      </c>
      <c r="F1638" s="77">
        <v>5085000</v>
      </c>
    </row>
    <row r="1639" spans="1:6" s="24" customFormat="1" ht="11.25" customHeight="1" x14ac:dyDescent="0.2">
      <c r="A1639" s="63" t="s">
        <v>1235</v>
      </c>
      <c r="B1639" s="73">
        <v>2015000</v>
      </c>
      <c r="C1639" s="74">
        <v>5</v>
      </c>
      <c r="D1639" s="75">
        <v>49035</v>
      </c>
      <c r="E1639" s="76">
        <v>49035</v>
      </c>
      <c r="F1639" s="77">
        <v>2283778.0178</v>
      </c>
    </row>
    <row r="1640" spans="1:6" s="24" customFormat="1" ht="11.25" customHeight="1" x14ac:dyDescent="0.2">
      <c r="A1640" s="63" t="s">
        <v>2026</v>
      </c>
      <c r="B1640" s="73">
        <v>1450000</v>
      </c>
      <c r="C1640" s="74">
        <v>4</v>
      </c>
      <c r="D1640" s="75">
        <v>49188</v>
      </c>
      <c r="E1640" s="76">
        <v>49188</v>
      </c>
      <c r="F1640" s="77">
        <v>1444408.7590000001</v>
      </c>
    </row>
    <row r="1641" spans="1:6" s="24" customFormat="1" ht="11.25" customHeight="1" x14ac:dyDescent="0.2">
      <c r="A1641" s="63" t="s">
        <v>1236</v>
      </c>
      <c r="B1641" s="73">
        <v>500000</v>
      </c>
      <c r="C1641" s="74">
        <v>5</v>
      </c>
      <c r="D1641" s="75">
        <v>46661</v>
      </c>
      <c r="E1641" s="76">
        <v>46661</v>
      </c>
      <c r="F1641" s="77">
        <v>518615.56339999998</v>
      </c>
    </row>
    <row r="1642" spans="1:6" s="24" customFormat="1" ht="11.25" customHeight="1" x14ac:dyDescent="0.2">
      <c r="A1642" s="63" t="s">
        <v>2727</v>
      </c>
      <c r="B1642" s="73">
        <v>1000000</v>
      </c>
      <c r="C1642" s="74">
        <v>2.8820000000000001</v>
      </c>
      <c r="D1642" s="75">
        <v>50922</v>
      </c>
      <c r="E1642" s="76">
        <v>50922</v>
      </c>
      <c r="F1642" s="77">
        <v>1000000</v>
      </c>
    </row>
    <row r="1643" spans="1:6" s="24" customFormat="1" ht="11.25" customHeight="1" x14ac:dyDescent="0.2">
      <c r="A1643" s="63" t="s">
        <v>1237</v>
      </c>
      <c r="B1643" s="73">
        <v>4000000</v>
      </c>
      <c r="C1643" s="74">
        <v>5</v>
      </c>
      <c r="D1643" s="75">
        <v>47727</v>
      </c>
      <c r="E1643" s="76">
        <v>47727</v>
      </c>
      <c r="F1643" s="77">
        <v>4250009.4166000001</v>
      </c>
    </row>
    <row r="1644" spans="1:6" s="24" customFormat="1" ht="11.25" customHeight="1" x14ac:dyDescent="0.2">
      <c r="A1644" s="63" t="s">
        <v>1238</v>
      </c>
      <c r="B1644" s="73">
        <v>1270000</v>
      </c>
      <c r="C1644" s="74">
        <v>5</v>
      </c>
      <c r="D1644" s="75">
        <v>46631</v>
      </c>
      <c r="E1644" s="76">
        <v>46631</v>
      </c>
      <c r="F1644" s="77">
        <v>1329775.6788999999</v>
      </c>
    </row>
    <row r="1645" spans="1:6" s="24" customFormat="1" ht="11.25" customHeight="1" x14ac:dyDescent="0.2">
      <c r="A1645" s="63" t="s">
        <v>1239</v>
      </c>
      <c r="B1645" s="73">
        <v>1135000</v>
      </c>
      <c r="C1645" s="74">
        <v>3.25</v>
      </c>
      <c r="D1645" s="75">
        <v>47543</v>
      </c>
      <c r="E1645" s="76">
        <v>47543</v>
      </c>
      <c r="F1645" s="77">
        <v>1116474.0164999999</v>
      </c>
    </row>
    <row r="1646" spans="1:6" s="24" customFormat="1" ht="11.25" customHeight="1" x14ac:dyDescent="0.2">
      <c r="A1646" s="63" t="s">
        <v>1240</v>
      </c>
      <c r="B1646" s="73">
        <v>1220000</v>
      </c>
      <c r="C1646" s="74">
        <v>3</v>
      </c>
      <c r="D1646" s="75">
        <v>46143</v>
      </c>
      <c r="E1646" s="76">
        <v>46143</v>
      </c>
      <c r="F1646" s="77">
        <v>1213174.487</v>
      </c>
    </row>
    <row r="1647" spans="1:6" s="24" customFormat="1" ht="11.25" customHeight="1" x14ac:dyDescent="0.2">
      <c r="A1647" s="63" t="s">
        <v>1241</v>
      </c>
      <c r="B1647" s="73">
        <v>3665000</v>
      </c>
      <c r="C1647" s="74">
        <v>3.5</v>
      </c>
      <c r="D1647" s="75">
        <v>47515</v>
      </c>
      <c r="E1647" s="76">
        <v>47515</v>
      </c>
      <c r="F1647" s="77">
        <v>3679658.8015000001</v>
      </c>
    </row>
    <row r="1648" spans="1:6" s="24" customFormat="1" ht="11.25" customHeight="1" x14ac:dyDescent="0.2">
      <c r="A1648" s="63" t="s">
        <v>1242</v>
      </c>
      <c r="B1648" s="73">
        <v>2300000</v>
      </c>
      <c r="C1648" s="74">
        <v>3.375</v>
      </c>
      <c r="D1648" s="75">
        <v>48427</v>
      </c>
      <c r="E1648" s="76">
        <v>48427</v>
      </c>
      <c r="F1648" s="77">
        <v>2273680.3678000001</v>
      </c>
    </row>
    <row r="1649" spans="1:6" s="24" customFormat="1" ht="11.25" customHeight="1" x14ac:dyDescent="0.2">
      <c r="A1649" s="63" t="s">
        <v>1243</v>
      </c>
      <c r="B1649" s="73">
        <v>1000000</v>
      </c>
      <c r="C1649" s="74">
        <v>3</v>
      </c>
      <c r="D1649" s="75">
        <v>46357</v>
      </c>
      <c r="E1649" s="76">
        <v>46357</v>
      </c>
      <c r="F1649" s="77">
        <v>995550.84010000003</v>
      </c>
    </row>
    <row r="1650" spans="1:6" s="24" customFormat="1" ht="11.25" customHeight="1" x14ac:dyDescent="0.2">
      <c r="A1650" s="63" t="s">
        <v>1243</v>
      </c>
      <c r="B1650" s="73">
        <v>1000000</v>
      </c>
      <c r="C1650" s="74">
        <v>3.25</v>
      </c>
      <c r="D1650" s="75">
        <v>47453</v>
      </c>
      <c r="E1650" s="76">
        <v>47453</v>
      </c>
      <c r="F1650" s="77">
        <v>980494.20160000003</v>
      </c>
    </row>
    <row r="1651" spans="1:6" s="24" customFormat="1" ht="11.25" customHeight="1" x14ac:dyDescent="0.2">
      <c r="A1651" s="63" t="s">
        <v>1244</v>
      </c>
      <c r="B1651" s="73">
        <v>815000</v>
      </c>
      <c r="C1651" s="74">
        <v>5</v>
      </c>
      <c r="D1651" s="75">
        <v>46631</v>
      </c>
      <c r="E1651" s="76">
        <v>46631</v>
      </c>
      <c r="F1651" s="77">
        <v>850380.19900000002</v>
      </c>
    </row>
    <row r="1652" spans="1:6" s="24" customFormat="1" ht="11.25" customHeight="1" x14ac:dyDescent="0.2">
      <c r="A1652" s="63" t="s">
        <v>1245</v>
      </c>
      <c r="B1652" s="73">
        <v>1175000</v>
      </c>
      <c r="C1652" s="74">
        <v>5.625</v>
      </c>
      <c r="D1652" s="75">
        <v>48000</v>
      </c>
      <c r="E1652" s="76">
        <v>48000</v>
      </c>
      <c r="F1652" s="77">
        <v>1175000</v>
      </c>
    </row>
    <row r="1653" spans="1:6" s="24" customFormat="1" ht="11.25" customHeight="1" x14ac:dyDescent="0.2">
      <c r="A1653" s="63" t="s">
        <v>1246</v>
      </c>
      <c r="B1653" s="73">
        <v>2000000</v>
      </c>
      <c r="C1653" s="74">
        <v>2</v>
      </c>
      <c r="D1653" s="75">
        <v>44986</v>
      </c>
      <c r="E1653" s="76">
        <v>44986</v>
      </c>
      <c r="F1653" s="77">
        <v>1995110.0948000001</v>
      </c>
    </row>
    <row r="1654" spans="1:6" s="24" customFormat="1" ht="11.25" customHeight="1" x14ac:dyDescent="0.2">
      <c r="A1654" s="63" t="s">
        <v>1247</v>
      </c>
      <c r="B1654" s="73">
        <v>800000</v>
      </c>
      <c r="C1654" s="74">
        <v>3.25</v>
      </c>
      <c r="D1654" s="75">
        <v>46569</v>
      </c>
      <c r="E1654" s="76">
        <v>46569</v>
      </c>
      <c r="F1654" s="77">
        <v>803640.04040000006</v>
      </c>
    </row>
    <row r="1655" spans="1:6" s="24" customFormat="1" ht="11.25" customHeight="1" x14ac:dyDescent="0.2">
      <c r="A1655" s="63" t="s">
        <v>1248</v>
      </c>
      <c r="B1655" s="73">
        <v>8850000</v>
      </c>
      <c r="C1655" s="74">
        <v>4</v>
      </c>
      <c r="D1655" s="75">
        <v>50222</v>
      </c>
      <c r="E1655" s="76">
        <v>50222</v>
      </c>
      <c r="F1655" s="77">
        <v>9307778.2891000006</v>
      </c>
    </row>
    <row r="1656" spans="1:6" s="24" customFormat="1" ht="11.25" customHeight="1" x14ac:dyDescent="0.2">
      <c r="A1656" s="63" t="s">
        <v>1249</v>
      </c>
      <c r="B1656" s="73">
        <v>5000000</v>
      </c>
      <c r="C1656" s="74">
        <v>4</v>
      </c>
      <c r="D1656" s="75">
        <v>49522</v>
      </c>
      <c r="E1656" s="76">
        <v>49522</v>
      </c>
      <c r="F1656" s="77">
        <v>5185007.7949999999</v>
      </c>
    </row>
    <row r="1657" spans="1:6" s="24" customFormat="1" ht="11.25" customHeight="1" x14ac:dyDescent="0.2">
      <c r="A1657" s="63" t="s">
        <v>1250</v>
      </c>
      <c r="B1657" s="73">
        <v>5000000</v>
      </c>
      <c r="C1657" s="74">
        <v>4</v>
      </c>
      <c r="D1657" s="75">
        <v>49553</v>
      </c>
      <c r="E1657" s="76">
        <v>49553</v>
      </c>
      <c r="F1657" s="77">
        <v>5294010.6153999995</v>
      </c>
    </row>
    <row r="1658" spans="1:6" s="24" customFormat="1" ht="11.25" customHeight="1" x14ac:dyDescent="0.2">
      <c r="A1658" s="63" t="s">
        <v>1251</v>
      </c>
      <c r="B1658" s="73">
        <v>1750000</v>
      </c>
      <c r="C1658" s="74">
        <v>4</v>
      </c>
      <c r="D1658" s="75">
        <v>47757</v>
      </c>
      <c r="E1658" s="76">
        <v>47757</v>
      </c>
      <c r="F1658" s="77">
        <v>1788425.6507000001</v>
      </c>
    </row>
    <row r="1659" spans="1:6" s="24" customFormat="1" ht="11.25" customHeight="1" x14ac:dyDescent="0.2">
      <c r="A1659" s="63" t="s">
        <v>1252</v>
      </c>
      <c r="B1659" s="73">
        <v>1800000</v>
      </c>
      <c r="C1659" s="74">
        <v>3</v>
      </c>
      <c r="D1659" s="75">
        <v>47300</v>
      </c>
      <c r="E1659" s="76">
        <v>47300</v>
      </c>
      <c r="F1659" s="77">
        <v>1800000</v>
      </c>
    </row>
    <row r="1660" spans="1:6" s="24" customFormat="1" ht="11.25" customHeight="1" x14ac:dyDescent="0.2">
      <c r="A1660" s="63" t="s">
        <v>1253</v>
      </c>
      <c r="B1660" s="73">
        <v>2000000</v>
      </c>
      <c r="C1660" s="74">
        <v>3</v>
      </c>
      <c r="D1660" s="75">
        <v>47880</v>
      </c>
      <c r="E1660" s="76">
        <v>47880</v>
      </c>
      <c r="F1660" s="77">
        <v>2000000</v>
      </c>
    </row>
    <row r="1661" spans="1:6" s="24" customFormat="1" ht="11.25" customHeight="1" x14ac:dyDescent="0.2">
      <c r="A1661" s="63" t="s">
        <v>1254</v>
      </c>
      <c r="B1661" s="73">
        <v>850000</v>
      </c>
      <c r="C1661" s="74">
        <v>4</v>
      </c>
      <c r="D1661" s="75">
        <v>50253</v>
      </c>
      <c r="E1661" s="76">
        <v>50253</v>
      </c>
      <c r="F1661" s="77">
        <v>899374.42359999998</v>
      </c>
    </row>
    <row r="1662" spans="1:6" s="24" customFormat="1" ht="11.25" customHeight="1" x14ac:dyDescent="0.2">
      <c r="A1662" s="63" t="s">
        <v>1255</v>
      </c>
      <c r="B1662" s="73">
        <v>1075000</v>
      </c>
      <c r="C1662" s="74">
        <v>5</v>
      </c>
      <c r="D1662" s="75">
        <v>44392</v>
      </c>
      <c r="E1662" s="76">
        <v>44392</v>
      </c>
      <c r="F1662" s="77">
        <v>1075464.564</v>
      </c>
    </row>
    <row r="1663" spans="1:6" s="24" customFormat="1" ht="11.25" customHeight="1" x14ac:dyDescent="0.2">
      <c r="A1663" s="63" t="s">
        <v>1257</v>
      </c>
      <c r="B1663" s="73">
        <v>2500000</v>
      </c>
      <c r="C1663" s="74">
        <v>5</v>
      </c>
      <c r="D1663" s="75">
        <v>48183</v>
      </c>
      <c r="E1663" s="76">
        <v>48183</v>
      </c>
      <c r="F1663" s="77">
        <v>2697897.4841</v>
      </c>
    </row>
    <row r="1664" spans="1:6" s="24" customFormat="1" ht="11.25" customHeight="1" x14ac:dyDescent="0.2">
      <c r="A1664" s="63" t="s">
        <v>1257</v>
      </c>
      <c r="B1664" s="73">
        <v>2205000</v>
      </c>
      <c r="C1664" s="74">
        <v>4</v>
      </c>
      <c r="D1664" s="75">
        <v>46357</v>
      </c>
      <c r="E1664" s="76">
        <v>46357</v>
      </c>
      <c r="F1664" s="77">
        <v>2267461.9424999999</v>
      </c>
    </row>
    <row r="1665" spans="1:6" s="24" customFormat="1" ht="11.25" customHeight="1" x14ac:dyDescent="0.2">
      <c r="A1665" s="63" t="s">
        <v>1257</v>
      </c>
      <c r="B1665" s="73">
        <v>2000000</v>
      </c>
      <c r="C1665" s="74">
        <v>5</v>
      </c>
      <c r="D1665" s="75">
        <v>47453</v>
      </c>
      <c r="E1665" s="76">
        <v>47453</v>
      </c>
      <c r="F1665" s="77">
        <v>2097175.5087000001</v>
      </c>
    </row>
    <row r="1666" spans="1:6" s="24" customFormat="1" ht="11.25" customHeight="1" x14ac:dyDescent="0.2">
      <c r="A1666" s="63" t="s">
        <v>1257</v>
      </c>
      <c r="B1666" s="73">
        <v>325000</v>
      </c>
      <c r="C1666" s="74">
        <v>4</v>
      </c>
      <c r="D1666" s="75">
        <v>50010</v>
      </c>
      <c r="E1666" s="76">
        <v>50010</v>
      </c>
      <c r="F1666" s="77">
        <v>348480.21990000003</v>
      </c>
    </row>
    <row r="1667" spans="1:6" s="24" customFormat="1" ht="11.25" customHeight="1" x14ac:dyDescent="0.2">
      <c r="A1667" s="63" t="s">
        <v>2875</v>
      </c>
      <c r="B1667" s="73">
        <v>1330000</v>
      </c>
      <c r="C1667" s="74">
        <v>2.7919999999999998</v>
      </c>
      <c r="D1667" s="75">
        <v>51349</v>
      </c>
      <c r="E1667" s="76">
        <v>51349</v>
      </c>
      <c r="F1667" s="77">
        <v>1330000</v>
      </c>
    </row>
    <row r="1668" spans="1:6" s="24" customFormat="1" ht="11.25" customHeight="1" x14ac:dyDescent="0.2">
      <c r="A1668" s="63" t="s">
        <v>1258</v>
      </c>
      <c r="B1668" s="73">
        <v>385000</v>
      </c>
      <c r="C1668" s="74">
        <v>5</v>
      </c>
      <c r="D1668" s="75">
        <v>44409</v>
      </c>
      <c r="E1668" s="76">
        <v>44409</v>
      </c>
      <c r="F1668" s="77">
        <v>385801.80930000002</v>
      </c>
    </row>
    <row r="1669" spans="1:6" s="24" customFormat="1" ht="11.25" customHeight="1" x14ac:dyDescent="0.2">
      <c r="A1669" s="63" t="s">
        <v>1945</v>
      </c>
      <c r="B1669" s="73">
        <v>365000</v>
      </c>
      <c r="C1669" s="74">
        <v>3</v>
      </c>
      <c r="D1669" s="75">
        <v>51575</v>
      </c>
      <c r="E1669" s="76">
        <v>51575</v>
      </c>
      <c r="F1669" s="77">
        <v>386122.99949999998</v>
      </c>
    </row>
    <row r="1670" spans="1:6" s="24" customFormat="1" ht="11.25" customHeight="1" x14ac:dyDescent="0.2">
      <c r="A1670" s="63" t="s">
        <v>1259</v>
      </c>
      <c r="B1670" s="73">
        <v>5000000</v>
      </c>
      <c r="C1670" s="74">
        <v>5</v>
      </c>
      <c r="D1670" s="75">
        <v>49279</v>
      </c>
      <c r="E1670" s="76">
        <v>49279</v>
      </c>
      <c r="F1670" s="77">
        <v>5453868.5515999999</v>
      </c>
    </row>
    <row r="1671" spans="1:6" s="24" customFormat="1" ht="11.25" customHeight="1" x14ac:dyDescent="0.2">
      <c r="A1671" s="63" t="s">
        <v>1260</v>
      </c>
      <c r="B1671" s="73">
        <v>1500000</v>
      </c>
      <c r="C1671" s="74">
        <v>5</v>
      </c>
      <c r="D1671" s="75">
        <v>50192</v>
      </c>
      <c r="E1671" s="76">
        <v>50192</v>
      </c>
      <c r="F1671" s="77">
        <v>1641978.3925999999</v>
      </c>
    </row>
    <row r="1672" spans="1:6" s="24" customFormat="1" ht="11.25" customHeight="1" x14ac:dyDescent="0.2">
      <c r="A1672" s="63" t="s">
        <v>1261</v>
      </c>
      <c r="B1672" s="73">
        <v>3000000</v>
      </c>
      <c r="C1672" s="74">
        <v>4</v>
      </c>
      <c r="D1672" s="75">
        <v>49553</v>
      </c>
      <c r="E1672" s="76">
        <v>49553</v>
      </c>
      <c r="F1672" s="77">
        <v>3080928.9415000002</v>
      </c>
    </row>
    <row r="1673" spans="1:6" s="24" customFormat="1" ht="11.25" customHeight="1" x14ac:dyDescent="0.2">
      <c r="A1673" s="63" t="s">
        <v>1262</v>
      </c>
      <c r="B1673" s="73">
        <v>2015000</v>
      </c>
      <c r="C1673" s="74">
        <v>5</v>
      </c>
      <c r="D1673" s="75">
        <v>46388</v>
      </c>
      <c r="E1673" s="76">
        <v>46388</v>
      </c>
      <c r="F1673" s="77">
        <v>2096060.8865</v>
      </c>
    </row>
    <row r="1674" spans="1:6" s="24" customFormat="1" ht="11.25" customHeight="1" x14ac:dyDescent="0.2">
      <c r="A1674" s="63" t="s">
        <v>1263</v>
      </c>
      <c r="B1674" s="73">
        <v>2000000</v>
      </c>
      <c r="C1674" s="74">
        <v>3.875</v>
      </c>
      <c r="D1674" s="75">
        <v>48731</v>
      </c>
      <c r="E1674" s="76">
        <v>48731</v>
      </c>
      <c r="F1674" s="77">
        <v>1973056.7054000001</v>
      </c>
    </row>
    <row r="1675" spans="1:6" s="24" customFormat="1" ht="11.25" customHeight="1" x14ac:dyDescent="0.2">
      <c r="A1675" s="63" t="s">
        <v>1264</v>
      </c>
      <c r="B1675" s="73">
        <v>1225000</v>
      </c>
      <c r="C1675" s="74">
        <v>3</v>
      </c>
      <c r="D1675" s="75">
        <v>48670</v>
      </c>
      <c r="E1675" s="76">
        <v>48670</v>
      </c>
      <c r="F1675" s="77">
        <v>1229820.4950999999</v>
      </c>
    </row>
    <row r="1676" spans="1:6" s="24" customFormat="1" ht="11.25" customHeight="1" x14ac:dyDescent="0.2">
      <c r="A1676" s="63" t="s">
        <v>1264</v>
      </c>
      <c r="B1676" s="73">
        <v>1010000</v>
      </c>
      <c r="C1676" s="74">
        <v>3</v>
      </c>
      <c r="D1676" s="75">
        <v>49400</v>
      </c>
      <c r="E1676" s="76">
        <v>49400</v>
      </c>
      <c r="F1676" s="77">
        <v>1009998.2396</v>
      </c>
    </row>
    <row r="1677" spans="1:6" s="24" customFormat="1" ht="11.25" customHeight="1" x14ac:dyDescent="0.2">
      <c r="A1677" s="63" t="s">
        <v>1265</v>
      </c>
      <c r="B1677" s="73">
        <v>1020000</v>
      </c>
      <c r="C1677" s="74">
        <v>3.125</v>
      </c>
      <c r="D1677" s="75">
        <v>46874</v>
      </c>
      <c r="E1677" s="76">
        <v>46874</v>
      </c>
      <c r="F1677" s="77">
        <v>1005511.3182</v>
      </c>
    </row>
    <row r="1678" spans="1:6" s="24" customFormat="1" ht="11.25" customHeight="1" x14ac:dyDescent="0.2">
      <c r="A1678" s="63" t="s">
        <v>1266</v>
      </c>
      <c r="B1678" s="73">
        <v>1000000</v>
      </c>
      <c r="C1678" s="74">
        <v>5</v>
      </c>
      <c r="D1678" s="75">
        <v>49919</v>
      </c>
      <c r="E1678" s="76">
        <v>49919</v>
      </c>
      <c r="F1678" s="77">
        <v>1058618.3358</v>
      </c>
    </row>
    <row r="1679" spans="1:6" s="24" customFormat="1" ht="11.25" customHeight="1" x14ac:dyDescent="0.2">
      <c r="A1679" s="63" t="s">
        <v>2416</v>
      </c>
      <c r="B1679" s="73">
        <v>1000000</v>
      </c>
      <c r="C1679" s="74">
        <v>2.9540000000000002</v>
      </c>
      <c r="D1679" s="75">
        <v>50100</v>
      </c>
      <c r="E1679" s="76">
        <v>50100</v>
      </c>
      <c r="F1679" s="77">
        <v>1000000</v>
      </c>
    </row>
    <row r="1680" spans="1:6" s="24" customFormat="1" ht="11.25" customHeight="1" x14ac:dyDescent="0.2">
      <c r="A1680" s="63" t="s">
        <v>1267</v>
      </c>
      <c r="B1680" s="73">
        <v>1535000</v>
      </c>
      <c r="C1680" s="74">
        <v>3.5</v>
      </c>
      <c r="D1680" s="75">
        <v>47543</v>
      </c>
      <c r="E1680" s="76">
        <v>47543</v>
      </c>
      <c r="F1680" s="77">
        <v>1506776.4993</v>
      </c>
    </row>
    <row r="1681" spans="1:6" s="24" customFormat="1" ht="11.25" customHeight="1" x14ac:dyDescent="0.2">
      <c r="A1681" s="63" t="s">
        <v>1268</v>
      </c>
      <c r="B1681" s="73">
        <v>2030000</v>
      </c>
      <c r="C1681" s="74">
        <v>5</v>
      </c>
      <c r="D1681" s="75">
        <v>44621</v>
      </c>
      <c r="E1681" s="76">
        <v>44621</v>
      </c>
      <c r="F1681" s="77">
        <v>2056647.2742999999</v>
      </c>
    </row>
    <row r="1682" spans="1:6" s="24" customFormat="1" ht="11.25" customHeight="1" x14ac:dyDescent="0.2">
      <c r="A1682" s="63" t="s">
        <v>1269</v>
      </c>
      <c r="B1682" s="73">
        <v>10000000</v>
      </c>
      <c r="C1682" s="74">
        <v>3.375</v>
      </c>
      <c r="D1682" s="75">
        <v>47696</v>
      </c>
      <c r="E1682" s="76">
        <v>47696</v>
      </c>
      <c r="F1682" s="77">
        <v>9879540.8933000006</v>
      </c>
    </row>
    <row r="1683" spans="1:6" s="24" customFormat="1" ht="11.25" customHeight="1" x14ac:dyDescent="0.2">
      <c r="A1683" s="63" t="s">
        <v>1270</v>
      </c>
      <c r="B1683" s="73">
        <v>1260000</v>
      </c>
      <c r="C1683" s="74">
        <v>4</v>
      </c>
      <c r="D1683" s="75">
        <v>48853</v>
      </c>
      <c r="E1683" s="76">
        <v>48853</v>
      </c>
      <c r="F1683" s="77">
        <v>1295828.67</v>
      </c>
    </row>
    <row r="1684" spans="1:6" s="24" customFormat="1" ht="11.25" customHeight="1" x14ac:dyDescent="0.2">
      <c r="A1684" s="63" t="s">
        <v>1271</v>
      </c>
      <c r="B1684" s="73">
        <v>700000</v>
      </c>
      <c r="C1684" s="74">
        <v>5</v>
      </c>
      <c r="D1684" s="75">
        <v>45444</v>
      </c>
      <c r="E1684" s="76">
        <v>45444</v>
      </c>
      <c r="F1684" s="77">
        <v>739233.43180000002</v>
      </c>
    </row>
    <row r="1685" spans="1:6" s="24" customFormat="1" ht="11.25" customHeight="1" x14ac:dyDescent="0.2">
      <c r="A1685" s="63" t="s">
        <v>1272</v>
      </c>
      <c r="B1685" s="73">
        <v>2000000</v>
      </c>
      <c r="C1685" s="74">
        <v>5</v>
      </c>
      <c r="D1685" s="75">
        <v>50496</v>
      </c>
      <c r="E1685" s="76">
        <v>50496</v>
      </c>
      <c r="F1685" s="77">
        <v>2138912.5355000002</v>
      </c>
    </row>
    <row r="1686" spans="1:6" s="24" customFormat="1" ht="11.25" customHeight="1" x14ac:dyDescent="0.2">
      <c r="A1686" s="63" t="s">
        <v>1273</v>
      </c>
      <c r="B1686" s="73">
        <v>2155000</v>
      </c>
      <c r="C1686" s="74">
        <v>5</v>
      </c>
      <c r="D1686" s="75">
        <v>47529</v>
      </c>
      <c r="E1686" s="76">
        <v>47529</v>
      </c>
      <c r="F1686" s="77">
        <v>2381967.0717000002</v>
      </c>
    </row>
    <row r="1687" spans="1:6" s="24" customFormat="1" ht="11.25" customHeight="1" x14ac:dyDescent="0.2">
      <c r="A1687" s="63" t="s">
        <v>2027</v>
      </c>
      <c r="B1687" s="73">
        <v>1450000</v>
      </c>
      <c r="C1687" s="74">
        <v>3.887</v>
      </c>
      <c r="D1687" s="75">
        <v>49614</v>
      </c>
      <c r="E1687" s="76">
        <v>49614</v>
      </c>
      <c r="F1687" s="77">
        <v>1450000</v>
      </c>
    </row>
    <row r="1688" spans="1:6" s="24" customFormat="1" ht="11.25" customHeight="1" x14ac:dyDescent="0.2">
      <c r="A1688" s="63" t="s">
        <v>1274</v>
      </c>
      <c r="B1688" s="73">
        <v>1000000</v>
      </c>
      <c r="C1688" s="74">
        <v>5</v>
      </c>
      <c r="D1688" s="75">
        <v>46997</v>
      </c>
      <c r="E1688" s="76">
        <v>46997</v>
      </c>
      <c r="F1688" s="77">
        <v>1032732.6405</v>
      </c>
    </row>
    <row r="1689" spans="1:6" s="24" customFormat="1" ht="11.25" customHeight="1" x14ac:dyDescent="0.2">
      <c r="A1689" s="63" t="s">
        <v>1275</v>
      </c>
      <c r="B1689" s="73">
        <v>1170000</v>
      </c>
      <c r="C1689" s="74">
        <v>3.375</v>
      </c>
      <c r="D1689" s="75">
        <v>49110</v>
      </c>
      <c r="E1689" s="76">
        <v>49110</v>
      </c>
      <c r="F1689" s="77">
        <v>1157235.0467999999</v>
      </c>
    </row>
    <row r="1690" spans="1:6" s="24" customFormat="1" ht="11.25" customHeight="1" x14ac:dyDescent="0.2">
      <c r="A1690" s="63" t="s">
        <v>1276</v>
      </c>
      <c r="B1690" s="73">
        <v>1000000</v>
      </c>
      <c r="C1690" s="74">
        <v>4</v>
      </c>
      <c r="D1690" s="75">
        <v>46706</v>
      </c>
      <c r="E1690" s="76">
        <v>46706</v>
      </c>
      <c r="F1690" s="77">
        <v>1004345.9885</v>
      </c>
    </row>
    <row r="1691" spans="1:6" s="24" customFormat="1" ht="11.25" customHeight="1" x14ac:dyDescent="0.2">
      <c r="A1691" s="63" t="s">
        <v>1277</v>
      </c>
      <c r="B1691" s="73">
        <v>1050000</v>
      </c>
      <c r="C1691" s="74">
        <v>4.25</v>
      </c>
      <c r="D1691" s="75">
        <v>47027</v>
      </c>
      <c r="E1691" s="76">
        <v>47027</v>
      </c>
      <c r="F1691" s="77">
        <v>1077232.0617</v>
      </c>
    </row>
    <row r="1692" spans="1:6" s="24" customFormat="1" ht="11.25" customHeight="1" x14ac:dyDescent="0.2">
      <c r="A1692" s="63" t="s">
        <v>1278</v>
      </c>
      <c r="B1692" s="73">
        <v>1460000</v>
      </c>
      <c r="C1692" s="74">
        <v>5</v>
      </c>
      <c r="D1692" s="75">
        <v>48000</v>
      </c>
      <c r="E1692" s="76">
        <v>48000</v>
      </c>
      <c r="F1692" s="77">
        <v>1534595.0952000001</v>
      </c>
    </row>
    <row r="1693" spans="1:6" s="24" customFormat="1" ht="11.25" customHeight="1" x14ac:dyDescent="0.2">
      <c r="A1693" s="63" t="s">
        <v>1279</v>
      </c>
      <c r="B1693" s="73">
        <v>1750000</v>
      </c>
      <c r="C1693" s="74">
        <v>3.125</v>
      </c>
      <c r="D1693" s="75">
        <v>48183</v>
      </c>
      <c r="E1693" s="76">
        <v>48183</v>
      </c>
      <c r="F1693" s="77">
        <v>1717070.3816</v>
      </c>
    </row>
    <row r="1694" spans="1:6" s="24" customFormat="1" ht="11.25" customHeight="1" x14ac:dyDescent="0.2">
      <c r="A1694" s="63" t="s">
        <v>1280</v>
      </c>
      <c r="B1694" s="73">
        <v>500000</v>
      </c>
      <c r="C1694" s="74">
        <v>5</v>
      </c>
      <c r="D1694" s="75">
        <v>47665</v>
      </c>
      <c r="E1694" s="76">
        <v>47665</v>
      </c>
      <c r="F1694" s="77">
        <v>534315.49879999994</v>
      </c>
    </row>
    <row r="1695" spans="1:6" s="24" customFormat="1" ht="11.25" customHeight="1" x14ac:dyDescent="0.2">
      <c r="A1695" s="63" t="s">
        <v>1280</v>
      </c>
      <c r="B1695" s="73">
        <v>865000</v>
      </c>
      <c r="C1695" s="74">
        <v>3</v>
      </c>
      <c r="D1695" s="75">
        <v>46935</v>
      </c>
      <c r="E1695" s="76">
        <v>46935</v>
      </c>
      <c r="F1695" s="77">
        <v>849959.51859999995</v>
      </c>
    </row>
    <row r="1696" spans="1:6" s="24" customFormat="1" ht="11.25" customHeight="1" x14ac:dyDescent="0.2">
      <c r="A1696" s="63" t="s">
        <v>1280</v>
      </c>
      <c r="B1696" s="73">
        <v>910000</v>
      </c>
      <c r="C1696" s="74">
        <v>3.25</v>
      </c>
      <c r="D1696" s="75">
        <v>47300</v>
      </c>
      <c r="E1696" s="76">
        <v>47300</v>
      </c>
      <c r="F1696" s="77">
        <v>898619.21409999998</v>
      </c>
    </row>
    <row r="1697" spans="1:6" s="24" customFormat="1" ht="11.25" customHeight="1" x14ac:dyDescent="0.2">
      <c r="A1697" s="63" t="s">
        <v>2069</v>
      </c>
      <c r="B1697" s="73">
        <v>435000</v>
      </c>
      <c r="C1697" s="74">
        <v>4</v>
      </c>
      <c r="D1697" s="75">
        <v>49827</v>
      </c>
      <c r="E1697" s="76">
        <v>49827</v>
      </c>
      <c r="F1697" s="77">
        <v>467359.71110000001</v>
      </c>
    </row>
    <row r="1698" spans="1:6" s="24" customFormat="1" ht="11.25" customHeight="1" x14ac:dyDescent="0.2">
      <c r="A1698" s="63" t="s">
        <v>2069</v>
      </c>
      <c r="B1698" s="73">
        <v>415000</v>
      </c>
      <c r="C1698" s="74">
        <v>4</v>
      </c>
      <c r="D1698" s="75">
        <v>50192</v>
      </c>
      <c r="E1698" s="76">
        <v>50192</v>
      </c>
      <c r="F1698" s="77">
        <v>444357.75569999998</v>
      </c>
    </row>
    <row r="1699" spans="1:6" s="24" customFormat="1" ht="11.25" customHeight="1" x14ac:dyDescent="0.2">
      <c r="A1699" s="63" t="s">
        <v>1281</v>
      </c>
      <c r="B1699" s="73">
        <v>1000000</v>
      </c>
      <c r="C1699" s="74">
        <v>5</v>
      </c>
      <c r="D1699" s="75">
        <v>50406</v>
      </c>
      <c r="E1699" s="76">
        <v>50406</v>
      </c>
      <c r="F1699" s="77">
        <v>1073241.3399</v>
      </c>
    </row>
    <row r="1700" spans="1:6" s="24" customFormat="1" ht="11.25" customHeight="1" x14ac:dyDescent="0.2">
      <c r="A1700" s="63" t="s">
        <v>1282</v>
      </c>
      <c r="B1700" s="73">
        <v>500000</v>
      </c>
      <c r="C1700" s="74">
        <v>5</v>
      </c>
      <c r="D1700" s="75">
        <v>47757</v>
      </c>
      <c r="E1700" s="76">
        <v>47757</v>
      </c>
      <c r="F1700" s="77">
        <v>511702.36709999997</v>
      </c>
    </row>
    <row r="1701" spans="1:6" s="24" customFormat="1" ht="11.25" customHeight="1" x14ac:dyDescent="0.2">
      <c r="A1701" s="63" t="s">
        <v>1283</v>
      </c>
      <c r="B1701" s="73">
        <v>775000</v>
      </c>
      <c r="C1701" s="74">
        <v>5.75</v>
      </c>
      <c r="D1701" s="75">
        <v>44972</v>
      </c>
      <c r="E1701" s="76">
        <v>44972</v>
      </c>
      <c r="F1701" s="77">
        <v>775000</v>
      </c>
    </row>
    <row r="1702" spans="1:6" s="24" customFormat="1" ht="11.25" customHeight="1" x14ac:dyDescent="0.2">
      <c r="A1702" s="63" t="s">
        <v>1283</v>
      </c>
      <c r="B1702" s="73">
        <v>345000</v>
      </c>
      <c r="C1702" s="74">
        <v>5.75</v>
      </c>
      <c r="D1702" s="75">
        <v>44972</v>
      </c>
      <c r="E1702" s="76">
        <v>44972</v>
      </c>
      <c r="F1702" s="77">
        <v>345000</v>
      </c>
    </row>
    <row r="1703" spans="1:6" s="24" customFormat="1" ht="11.25" customHeight="1" x14ac:dyDescent="0.2">
      <c r="A1703" s="63" t="s">
        <v>2988</v>
      </c>
      <c r="B1703" s="73">
        <v>3015000</v>
      </c>
      <c r="C1703" s="74">
        <v>3.25</v>
      </c>
      <c r="D1703" s="75">
        <v>51714</v>
      </c>
      <c r="E1703" s="76">
        <v>51714</v>
      </c>
      <c r="F1703" s="77">
        <v>3015000</v>
      </c>
    </row>
    <row r="1704" spans="1:6" s="24" customFormat="1" ht="11.25" customHeight="1" x14ac:dyDescent="0.2">
      <c r="A1704" s="63" t="s">
        <v>2728</v>
      </c>
      <c r="B1704" s="73">
        <v>890000</v>
      </c>
      <c r="C1704" s="74">
        <v>2</v>
      </c>
      <c r="D1704" s="75">
        <v>50041</v>
      </c>
      <c r="E1704" s="76">
        <v>50041</v>
      </c>
      <c r="F1704" s="77">
        <v>878257.67839999998</v>
      </c>
    </row>
    <row r="1705" spans="1:6" s="24" customFormat="1" ht="11.25" customHeight="1" x14ac:dyDescent="0.2">
      <c r="A1705" s="63" t="s">
        <v>2728</v>
      </c>
      <c r="B1705" s="73">
        <v>1125000</v>
      </c>
      <c r="C1705" s="74">
        <v>2</v>
      </c>
      <c r="D1705" s="75">
        <v>49857</v>
      </c>
      <c r="E1705" s="76">
        <v>49857</v>
      </c>
      <c r="F1705" s="77">
        <v>1113426.0375000001</v>
      </c>
    </row>
    <row r="1706" spans="1:6" s="24" customFormat="1" ht="11.25" customHeight="1" x14ac:dyDescent="0.2">
      <c r="A1706" s="63" t="s">
        <v>2729</v>
      </c>
      <c r="B1706" s="73">
        <v>4170000</v>
      </c>
      <c r="C1706" s="74">
        <v>4</v>
      </c>
      <c r="D1706" s="75">
        <v>50922</v>
      </c>
      <c r="E1706" s="76">
        <v>50922</v>
      </c>
      <c r="F1706" s="77">
        <v>4738774.7220999999</v>
      </c>
    </row>
    <row r="1707" spans="1:6" s="24" customFormat="1" ht="11.25" customHeight="1" x14ac:dyDescent="0.2">
      <c r="A1707" s="63" t="s">
        <v>1284</v>
      </c>
      <c r="B1707" s="73">
        <v>1440000</v>
      </c>
      <c r="C1707" s="74">
        <v>4.2119999999999997</v>
      </c>
      <c r="D1707" s="75">
        <v>48305</v>
      </c>
      <c r="E1707" s="76">
        <v>48305</v>
      </c>
      <c r="F1707" s="77">
        <v>1440000</v>
      </c>
    </row>
    <row r="1708" spans="1:6" s="24" customFormat="1" ht="11.25" customHeight="1" x14ac:dyDescent="0.2">
      <c r="A1708" s="63" t="s">
        <v>2989</v>
      </c>
      <c r="B1708" s="73">
        <v>2225000</v>
      </c>
      <c r="C1708" s="74">
        <v>2.25</v>
      </c>
      <c r="D1708" s="75">
        <v>51745</v>
      </c>
      <c r="E1708" s="76">
        <v>51745</v>
      </c>
      <c r="F1708" s="77">
        <v>2182480.25</v>
      </c>
    </row>
    <row r="1709" spans="1:6" s="24" customFormat="1" ht="11.25" customHeight="1" x14ac:dyDescent="0.2">
      <c r="A1709" s="63" t="s">
        <v>1975</v>
      </c>
      <c r="B1709" s="73">
        <v>2000000</v>
      </c>
      <c r="C1709" s="74">
        <v>4</v>
      </c>
      <c r="D1709" s="75">
        <v>49279</v>
      </c>
      <c r="E1709" s="76">
        <v>49279</v>
      </c>
      <c r="F1709" s="77">
        <v>2128092.8160000001</v>
      </c>
    </row>
    <row r="1710" spans="1:6" s="24" customFormat="1" ht="11.25" customHeight="1" x14ac:dyDescent="0.2">
      <c r="A1710" s="63" t="s">
        <v>1925</v>
      </c>
      <c r="B1710" s="73">
        <v>5000000</v>
      </c>
      <c r="C1710" s="74">
        <v>4</v>
      </c>
      <c r="D1710" s="75">
        <v>49597</v>
      </c>
      <c r="E1710" s="76">
        <v>49597</v>
      </c>
      <c r="F1710" s="77">
        <v>5130441.8466999996</v>
      </c>
    </row>
    <row r="1711" spans="1:6" s="24" customFormat="1" ht="11.25" customHeight="1" x14ac:dyDescent="0.2">
      <c r="A1711" s="63" t="s">
        <v>1285</v>
      </c>
      <c r="B1711" s="73">
        <v>1000000</v>
      </c>
      <c r="C1711" s="74">
        <v>3.75</v>
      </c>
      <c r="D1711" s="75">
        <v>48549</v>
      </c>
      <c r="E1711" s="76">
        <v>48549</v>
      </c>
      <c r="F1711" s="77">
        <v>990843.52789999999</v>
      </c>
    </row>
    <row r="1712" spans="1:6" s="24" customFormat="1" ht="11.25" customHeight="1" x14ac:dyDescent="0.2">
      <c r="A1712" s="63" t="s">
        <v>1976</v>
      </c>
      <c r="B1712" s="73">
        <v>1805000</v>
      </c>
      <c r="C1712" s="74">
        <v>5.875</v>
      </c>
      <c r="D1712" s="75">
        <v>50740</v>
      </c>
      <c r="E1712" s="76">
        <v>50740</v>
      </c>
      <c r="F1712" s="77">
        <v>1780748.3213</v>
      </c>
    </row>
    <row r="1713" spans="1:6" s="24" customFormat="1" ht="11.25" customHeight="1" x14ac:dyDescent="0.2">
      <c r="A1713" s="63" t="s">
        <v>1286</v>
      </c>
      <c r="B1713" s="73">
        <v>1000000</v>
      </c>
      <c r="C1713" s="74">
        <v>5</v>
      </c>
      <c r="D1713" s="75">
        <v>45245</v>
      </c>
      <c r="E1713" s="76">
        <v>45245</v>
      </c>
      <c r="F1713" s="77">
        <v>1036683.9777</v>
      </c>
    </row>
    <row r="1714" spans="1:6" s="24" customFormat="1" ht="11.25" customHeight="1" x14ac:dyDescent="0.2">
      <c r="A1714" s="63" t="s">
        <v>1286</v>
      </c>
      <c r="B1714" s="73">
        <v>1745000</v>
      </c>
      <c r="C1714" s="74">
        <v>5</v>
      </c>
      <c r="D1714" s="75">
        <v>47802</v>
      </c>
      <c r="E1714" s="76">
        <v>47802</v>
      </c>
      <c r="F1714" s="77">
        <v>1850633.8722000001</v>
      </c>
    </row>
    <row r="1715" spans="1:6" s="24" customFormat="1" ht="11.25" customHeight="1" x14ac:dyDescent="0.2">
      <c r="A1715" s="63" t="s">
        <v>1287</v>
      </c>
      <c r="B1715" s="73">
        <v>2555000</v>
      </c>
      <c r="C1715" s="74">
        <v>2.25</v>
      </c>
      <c r="D1715" s="75">
        <v>45139</v>
      </c>
      <c r="E1715" s="76">
        <v>45139</v>
      </c>
      <c r="F1715" s="77">
        <v>2552167.4896</v>
      </c>
    </row>
    <row r="1716" spans="1:6" s="24" customFormat="1" ht="11.25" customHeight="1" x14ac:dyDescent="0.2">
      <c r="A1716" s="63" t="s">
        <v>1288</v>
      </c>
      <c r="B1716" s="73">
        <v>1350000</v>
      </c>
      <c r="C1716" s="74">
        <v>3</v>
      </c>
      <c r="D1716" s="75">
        <v>48792</v>
      </c>
      <c r="E1716" s="76">
        <v>48792</v>
      </c>
      <c r="F1716" s="77">
        <v>1329783.2194000001</v>
      </c>
    </row>
    <row r="1717" spans="1:6" s="24" customFormat="1" ht="11.25" customHeight="1" x14ac:dyDescent="0.2">
      <c r="A1717" s="63" t="s">
        <v>1289</v>
      </c>
      <c r="B1717" s="73">
        <v>1000000</v>
      </c>
      <c r="C1717" s="74">
        <v>5</v>
      </c>
      <c r="D1717" s="75">
        <v>49263</v>
      </c>
      <c r="E1717" s="76">
        <v>49263</v>
      </c>
      <c r="F1717" s="77">
        <v>1076706.679</v>
      </c>
    </row>
    <row r="1718" spans="1:6" s="24" customFormat="1" ht="11.25" customHeight="1" x14ac:dyDescent="0.2">
      <c r="A1718" s="63" t="s">
        <v>1289</v>
      </c>
      <c r="B1718" s="73">
        <v>2275000</v>
      </c>
      <c r="C1718" s="74">
        <v>5</v>
      </c>
      <c r="D1718" s="75">
        <v>49263</v>
      </c>
      <c r="E1718" s="76">
        <v>49263</v>
      </c>
      <c r="F1718" s="77">
        <v>2449507.6971</v>
      </c>
    </row>
    <row r="1719" spans="1:6" s="24" customFormat="1" ht="11.25" customHeight="1" x14ac:dyDescent="0.2">
      <c r="A1719" s="63" t="s">
        <v>1290</v>
      </c>
      <c r="B1719" s="73">
        <v>1180000</v>
      </c>
      <c r="C1719" s="74">
        <v>3</v>
      </c>
      <c r="D1719" s="75">
        <v>48305</v>
      </c>
      <c r="E1719" s="76">
        <v>48305</v>
      </c>
      <c r="F1719" s="77">
        <v>1174609.0549000001</v>
      </c>
    </row>
    <row r="1720" spans="1:6" s="24" customFormat="1" ht="11.25" customHeight="1" x14ac:dyDescent="0.2">
      <c r="A1720" s="63" t="s">
        <v>2417</v>
      </c>
      <c r="B1720" s="73">
        <v>805000</v>
      </c>
      <c r="C1720" s="74">
        <v>3</v>
      </c>
      <c r="D1720" s="75">
        <v>50010</v>
      </c>
      <c r="E1720" s="76">
        <v>50010</v>
      </c>
      <c r="F1720" s="77">
        <v>797139.80889999995</v>
      </c>
    </row>
    <row r="1721" spans="1:6" s="24" customFormat="1" ht="11.25" customHeight="1" x14ac:dyDescent="0.2">
      <c r="A1721" s="63" t="s">
        <v>1291</v>
      </c>
      <c r="B1721" s="73">
        <v>1000000</v>
      </c>
      <c r="C1721" s="74">
        <v>5</v>
      </c>
      <c r="D1721" s="75">
        <v>44743</v>
      </c>
      <c r="E1721" s="76">
        <v>44743</v>
      </c>
      <c r="F1721" s="77">
        <v>1020849.8794</v>
      </c>
    </row>
    <row r="1722" spans="1:6" s="24" customFormat="1" ht="11.25" customHeight="1" x14ac:dyDescent="0.2">
      <c r="A1722" s="63" t="s">
        <v>1292</v>
      </c>
      <c r="B1722" s="73">
        <v>795000</v>
      </c>
      <c r="C1722" s="74">
        <v>5</v>
      </c>
      <c r="D1722" s="75">
        <v>45839</v>
      </c>
      <c r="E1722" s="76">
        <v>45839</v>
      </c>
      <c r="F1722" s="77">
        <v>846176.02639999997</v>
      </c>
    </row>
    <row r="1723" spans="1:6" s="24" customFormat="1" ht="11.25" customHeight="1" x14ac:dyDescent="0.2">
      <c r="A1723" s="63" t="s">
        <v>1292</v>
      </c>
      <c r="B1723" s="73">
        <v>1775000</v>
      </c>
      <c r="C1723" s="74">
        <v>5</v>
      </c>
      <c r="D1723" s="75">
        <v>45108</v>
      </c>
      <c r="E1723" s="76">
        <v>45108</v>
      </c>
      <c r="F1723" s="77">
        <v>1845516.8758</v>
      </c>
    </row>
    <row r="1724" spans="1:6" s="24" customFormat="1" ht="11.25" customHeight="1" x14ac:dyDescent="0.2">
      <c r="A1724" s="63" t="s">
        <v>1292</v>
      </c>
      <c r="B1724" s="73">
        <v>1000000</v>
      </c>
      <c r="C1724" s="74">
        <v>5.7889999999999997</v>
      </c>
      <c r="D1724" s="75">
        <v>46204</v>
      </c>
      <c r="E1724" s="76">
        <v>46204</v>
      </c>
      <c r="F1724" s="77">
        <v>1000000</v>
      </c>
    </row>
    <row r="1725" spans="1:6" s="24" customFormat="1" ht="11.25" customHeight="1" x14ac:dyDescent="0.2">
      <c r="A1725" s="63" t="s">
        <v>1293</v>
      </c>
      <c r="B1725" s="73">
        <v>2015000</v>
      </c>
      <c r="C1725" s="74">
        <v>4.2590000000000003</v>
      </c>
      <c r="D1725" s="75">
        <v>48000</v>
      </c>
      <c r="E1725" s="76">
        <v>48000</v>
      </c>
      <c r="F1725" s="77">
        <v>2015000</v>
      </c>
    </row>
    <row r="1726" spans="1:6" s="24" customFormat="1" ht="11.25" customHeight="1" x14ac:dyDescent="0.2">
      <c r="A1726" s="63" t="s">
        <v>2229</v>
      </c>
      <c r="B1726" s="73">
        <v>1235000</v>
      </c>
      <c r="C1726" s="74">
        <v>3</v>
      </c>
      <c r="D1726" s="75">
        <v>50072</v>
      </c>
      <c r="E1726" s="76">
        <v>50072</v>
      </c>
      <c r="F1726" s="77">
        <v>1235000</v>
      </c>
    </row>
    <row r="1727" spans="1:6" s="24" customFormat="1" ht="11.25" customHeight="1" x14ac:dyDescent="0.2">
      <c r="A1727" s="63" t="s">
        <v>1294</v>
      </c>
      <c r="B1727" s="73">
        <v>1250000</v>
      </c>
      <c r="C1727" s="74">
        <v>5</v>
      </c>
      <c r="D1727" s="75">
        <v>46235</v>
      </c>
      <c r="E1727" s="76">
        <v>46235</v>
      </c>
      <c r="F1727" s="77">
        <v>1329435.7634999999</v>
      </c>
    </row>
    <row r="1728" spans="1:6" s="24" customFormat="1" ht="11.25" customHeight="1" x14ac:dyDescent="0.2">
      <c r="A1728" s="63" t="s">
        <v>1294</v>
      </c>
      <c r="B1728" s="73">
        <v>1500000</v>
      </c>
      <c r="C1728" s="74">
        <v>5</v>
      </c>
      <c r="D1728" s="75">
        <v>46235</v>
      </c>
      <c r="E1728" s="76">
        <v>46235</v>
      </c>
      <c r="F1728" s="77">
        <v>1598909.5571999999</v>
      </c>
    </row>
    <row r="1729" spans="1:6" s="24" customFormat="1" ht="11.25" customHeight="1" x14ac:dyDescent="0.2">
      <c r="A1729" s="63" t="s">
        <v>2418</v>
      </c>
      <c r="B1729" s="73">
        <v>2195000</v>
      </c>
      <c r="C1729" s="74">
        <v>3</v>
      </c>
      <c r="D1729" s="75">
        <v>52201</v>
      </c>
      <c r="E1729" s="76">
        <v>52201</v>
      </c>
      <c r="F1729" s="77">
        <v>2222848.1740999999</v>
      </c>
    </row>
    <row r="1730" spans="1:6" s="24" customFormat="1" ht="11.25" customHeight="1" x14ac:dyDescent="0.2">
      <c r="A1730" s="63" t="s">
        <v>1295</v>
      </c>
      <c r="B1730" s="73">
        <v>4390000</v>
      </c>
      <c r="C1730" s="74">
        <v>5</v>
      </c>
      <c r="D1730" s="75">
        <v>48458</v>
      </c>
      <c r="E1730" s="76">
        <v>48458</v>
      </c>
      <c r="F1730" s="77">
        <v>4620552.8772999998</v>
      </c>
    </row>
    <row r="1731" spans="1:6" s="24" customFormat="1" ht="11.25" customHeight="1" x14ac:dyDescent="0.2">
      <c r="A1731" s="63" t="s">
        <v>2070</v>
      </c>
      <c r="B1731" s="73">
        <v>1345000</v>
      </c>
      <c r="C1731" s="74">
        <v>4</v>
      </c>
      <c r="D1731" s="75">
        <v>49919</v>
      </c>
      <c r="E1731" s="76">
        <v>49919</v>
      </c>
      <c r="F1731" s="77">
        <v>1453856.4042</v>
      </c>
    </row>
    <row r="1732" spans="1:6" s="24" customFormat="1" ht="11.25" customHeight="1" x14ac:dyDescent="0.2">
      <c r="A1732" s="63" t="s">
        <v>1296</v>
      </c>
      <c r="B1732" s="73">
        <v>500000</v>
      </c>
      <c r="C1732" s="74">
        <v>3.25</v>
      </c>
      <c r="D1732" s="75">
        <v>48731</v>
      </c>
      <c r="E1732" s="76">
        <v>48731</v>
      </c>
      <c r="F1732" s="77">
        <v>505090.3664</v>
      </c>
    </row>
    <row r="1733" spans="1:6" s="24" customFormat="1" ht="11.25" customHeight="1" x14ac:dyDescent="0.2">
      <c r="A1733" s="63" t="s">
        <v>1297</v>
      </c>
      <c r="B1733" s="73">
        <v>2515000</v>
      </c>
      <c r="C1733" s="74">
        <v>5</v>
      </c>
      <c r="D1733" s="75">
        <v>49079</v>
      </c>
      <c r="E1733" s="76">
        <v>49079</v>
      </c>
      <c r="F1733" s="77">
        <v>2836094.6910000001</v>
      </c>
    </row>
    <row r="1734" spans="1:6" s="24" customFormat="1" ht="11.25" customHeight="1" x14ac:dyDescent="0.2">
      <c r="A1734" s="63" t="s">
        <v>1926</v>
      </c>
      <c r="B1734" s="73">
        <v>1000000</v>
      </c>
      <c r="C1734" s="74">
        <v>4.2990000000000004</v>
      </c>
      <c r="D1734" s="75">
        <v>48580</v>
      </c>
      <c r="E1734" s="76">
        <v>48580</v>
      </c>
      <c r="F1734" s="77">
        <v>1000000</v>
      </c>
    </row>
    <row r="1735" spans="1:6" s="24" customFormat="1" ht="11.25" customHeight="1" x14ac:dyDescent="0.2">
      <c r="A1735" s="63" t="s">
        <v>1787</v>
      </c>
      <c r="B1735" s="73">
        <v>2000000</v>
      </c>
      <c r="C1735" s="74">
        <v>3.3010000000000002</v>
      </c>
      <c r="D1735" s="75">
        <v>51075</v>
      </c>
      <c r="E1735" s="76">
        <v>51075</v>
      </c>
      <c r="F1735" s="77">
        <v>2000000</v>
      </c>
    </row>
    <row r="1736" spans="1:6" s="24" customFormat="1" ht="11.25" customHeight="1" x14ac:dyDescent="0.2">
      <c r="A1736" s="63" t="s">
        <v>1298</v>
      </c>
      <c r="B1736" s="73">
        <v>3000000</v>
      </c>
      <c r="C1736" s="74">
        <v>3.9119999999999999</v>
      </c>
      <c r="D1736" s="75">
        <v>47253</v>
      </c>
      <c r="E1736" s="76">
        <v>47253</v>
      </c>
      <c r="F1736" s="77">
        <v>3000000</v>
      </c>
    </row>
    <row r="1737" spans="1:6" s="24" customFormat="1" ht="11.25" customHeight="1" x14ac:dyDescent="0.2">
      <c r="A1737" s="63" t="s">
        <v>1298</v>
      </c>
      <c r="B1737" s="73">
        <v>770000</v>
      </c>
      <c r="C1737" s="74">
        <v>4.1260000000000003</v>
      </c>
      <c r="D1737" s="75">
        <v>48714</v>
      </c>
      <c r="E1737" s="76">
        <v>48714</v>
      </c>
      <c r="F1737" s="77">
        <v>770000</v>
      </c>
    </row>
    <row r="1738" spans="1:6" s="24" customFormat="1" ht="11.25" customHeight="1" x14ac:dyDescent="0.2">
      <c r="A1738" s="63" t="s">
        <v>1299</v>
      </c>
      <c r="B1738" s="73">
        <v>600000</v>
      </c>
      <c r="C1738" s="74">
        <v>4.1280000000000001</v>
      </c>
      <c r="D1738" s="75">
        <v>48731</v>
      </c>
      <c r="E1738" s="76">
        <v>48731</v>
      </c>
      <c r="F1738" s="77">
        <v>600000</v>
      </c>
    </row>
    <row r="1739" spans="1:6" s="24" customFormat="1" ht="11.25" customHeight="1" x14ac:dyDescent="0.2">
      <c r="A1739" s="63" t="s">
        <v>2419</v>
      </c>
      <c r="B1739" s="73">
        <v>5000000</v>
      </c>
      <c r="C1739" s="74">
        <v>3.125</v>
      </c>
      <c r="D1739" s="75">
        <v>49720</v>
      </c>
      <c r="E1739" s="76">
        <v>49720</v>
      </c>
      <c r="F1739" s="77">
        <v>4898890.0245000003</v>
      </c>
    </row>
    <row r="1740" spans="1:6" s="24" customFormat="1" ht="11.25" customHeight="1" x14ac:dyDescent="0.2">
      <c r="A1740" s="63" t="s">
        <v>1977</v>
      </c>
      <c r="B1740" s="73">
        <v>5000000</v>
      </c>
      <c r="C1740" s="74">
        <v>4</v>
      </c>
      <c r="D1740" s="75">
        <v>49400</v>
      </c>
      <c r="E1740" s="76">
        <v>49400</v>
      </c>
      <c r="F1740" s="77">
        <v>5032231.7807</v>
      </c>
    </row>
    <row r="1741" spans="1:6" s="24" customFormat="1" ht="11.25" customHeight="1" x14ac:dyDescent="0.2">
      <c r="A1741" s="63" t="s">
        <v>1977</v>
      </c>
      <c r="B1741" s="73">
        <v>4080000</v>
      </c>
      <c r="C1741" s="74">
        <v>2.125</v>
      </c>
      <c r="D1741" s="75">
        <v>51592</v>
      </c>
      <c r="E1741" s="76">
        <v>51592</v>
      </c>
      <c r="F1741" s="77">
        <v>3935649.6</v>
      </c>
    </row>
    <row r="1742" spans="1:6" s="24" customFormat="1" ht="11.25" customHeight="1" x14ac:dyDescent="0.2">
      <c r="A1742" s="63" t="s">
        <v>2230</v>
      </c>
      <c r="B1742" s="73">
        <v>1000000</v>
      </c>
      <c r="C1742" s="74">
        <v>3.0190000000000001</v>
      </c>
      <c r="D1742" s="75">
        <v>48366</v>
      </c>
      <c r="E1742" s="76">
        <v>48366</v>
      </c>
      <c r="F1742" s="77">
        <v>1000000</v>
      </c>
    </row>
    <row r="1743" spans="1:6" s="24" customFormat="1" ht="11.25" customHeight="1" x14ac:dyDescent="0.2">
      <c r="A1743" s="63" t="s">
        <v>1300</v>
      </c>
      <c r="B1743" s="73">
        <v>1000000</v>
      </c>
      <c r="C1743" s="74">
        <v>5</v>
      </c>
      <c r="D1743" s="75">
        <v>49583</v>
      </c>
      <c r="E1743" s="76">
        <v>49583</v>
      </c>
      <c r="F1743" s="77">
        <v>1112072.1054</v>
      </c>
    </row>
    <row r="1744" spans="1:6" s="24" customFormat="1" ht="11.25" customHeight="1" x14ac:dyDescent="0.2">
      <c r="A1744" s="63" t="s">
        <v>2793</v>
      </c>
      <c r="B1744" s="73">
        <v>500000</v>
      </c>
      <c r="C1744" s="74">
        <v>3</v>
      </c>
      <c r="D1744" s="75">
        <v>51471</v>
      </c>
      <c r="E1744" s="76">
        <v>51471</v>
      </c>
      <c r="F1744" s="77">
        <v>527312.24089999998</v>
      </c>
    </row>
    <row r="1745" spans="1:6" s="24" customFormat="1" ht="11.25" customHeight="1" x14ac:dyDescent="0.2">
      <c r="A1745" s="63" t="s">
        <v>1301</v>
      </c>
      <c r="B1745" s="73">
        <v>2500000</v>
      </c>
      <c r="C1745" s="74">
        <v>5</v>
      </c>
      <c r="D1745" s="75">
        <v>45870</v>
      </c>
      <c r="E1745" s="76">
        <v>45870</v>
      </c>
      <c r="F1745" s="77">
        <v>2695807.5197999999</v>
      </c>
    </row>
    <row r="1746" spans="1:6" s="24" customFormat="1" ht="11.25" customHeight="1" x14ac:dyDescent="0.2">
      <c r="A1746" s="63" t="s">
        <v>1302</v>
      </c>
      <c r="B1746" s="73">
        <v>500000</v>
      </c>
      <c r="C1746" s="74">
        <v>5</v>
      </c>
      <c r="D1746" s="75">
        <v>50145</v>
      </c>
      <c r="E1746" s="76">
        <v>50145</v>
      </c>
      <c r="F1746" s="77">
        <v>533692.75699999998</v>
      </c>
    </row>
    <row r="1747" spans="1:6" s="24" customFormat="1" ht="11.25" customHeight="1" x14ac:dyDescent="0.2">
      <c r="A1747" s="63" t="s">
        <v>1303</v>
      </c>
      <c r="B1747" s="73">
        <v>1750000</v>
      </c>
      <c r="C1747" s="74">
        <v>3</v>
      </c>
      <c r="D1747" s="75">
        <v>49279</v>
      </c>
      <c r="E1747" s="76">
        <v>49279</v>
      </c>
      <c r="F1747" s="77">
        <v>1719523.0104</v>
      </c>
    </row>
    <row r="1748" spans="1:6" s="24" customFormat="1" ht="11.25" customHeight="1" x14ac:dyDescent="0.2">
      <c r="A1748" s="63" t="s">
        <v>1304</v>
      </c>
      <c r="B1748" s="73">
        <v>7750000</v>
      </c>
      <c r="C1748" s="74">
        <v>4</v>
      </c>
      <c r="D1748" s="75">
        <v>49475</v>
      </c>
      <c r="E1748" s="76">
        <v>49475</v>
      </c>
      <c r="F1748" s="77">
        <v>7917914.3059999999</v>
      </c>
    </row>
    <row r="1749" spans="1:6" s="24" customFormat="1" ht="11.25" customHeight="1" x14ac:dyDescent="0.2">
      <c r="A1749" s="63" t="s">
        <v>1304</v>
      </c>
      <c r="B1749" s="73">
        <v>1000000</v>
      </c>
      <c r="C1749" s="74">
        <v>4</v>
      </c>
      <c r="D1749" s="75">
        <v>48197</v>
      </c>
      <c r="E1749" s="76">
        <v>48197</v>
      </c>
      <c r="F1749" s="77">
        <v>1067558.4680000001</v>
      </c>
    </row>
    <row r="1750" spans="1:6" s="24" customFormat="1" ht="11.25" customHeight="1" x14ac:dyDescent="0.2">
      <c r="A1750" s="63" t="s">
        <v>1305</v>
      </c>
      <c r="B1750" s="73">
        <v>1210000</v>
      </c>
      <c r="C1750" s="74">
        <v>5</v>
      </c>
      <c r="D1750" s="75">
        <v>46388</v>
      </c>
      <c r="E1750" s="76">
        <v>46388</v>
      </c>
      <c r="F1750" s="77">
        <v>1227687.6883</v>
      </c>
    </row>
    <row r="1751" spans="1:6" s="24" customFormat="1" ht="11.25" customHeight="1" x14ac:dyDescent="0.2">
      <c r="A1751" s="63" t="s">
        <v>1305</v>
      </c>
      <c r="B1751" s="73">
        <v>1120000</v>
      </c>
      <c r="C1751" s="74">
        <v>5</v>
      </c>
      <c r="D1751" s="75">
        <v>45658</v>
      </c>
      <c r="E1751" s="76">
        <v>45658</v>
      </c>
      <c r="F1751" s="77">
        <v>1153928.0741000001</v>
      </c>
    </row>
    <row r="1752" spans="1:6" s="24" customFormat="1" ht="11.25" customHeight="1" x14ac:dyDescent="0.2">
      <c r="A1752" s="63" t="s">
        <v>2231</v>
      </c>
      <c r="B1752" s="73">
        <v>1500000</v>
      </c>
      <c r="C1752" s="74">
        <v>3</v>
      </c>
      <c r="D1752" s="75">
        <v>49400</v>
      </c>
      <c r="E1752" s="76">
        <v>49400</v>
      </c>
      <c r="F1752" s="77">
        <v>1491547.7401000001</v>
      </c>
    </row>
    <row r="1753" spans="1:6" s="24" customFormat="1" ht="11.25" customHeight="1" x14ac:dyDescent="0.2">
      <c r="A1753" s="63" t="s">
        <v>1306</v>
      </c>
      <c r="B1753" s="73">
        <v>1000000</v>
      </c>
      <c r="C1753" s="74">
        <v>5</v>
      </c>
      <c r="D1753" s="75">
        <v>45627</v>
      </c>
      <c r="E1753" s="76">
        <v>45627</v>
      </c>
      <c r="F1753" s="77">
        <v>1044392.4763</v>
      </c>
    </row>
    <row r="1754" spans="1:6" s="24" customFormat="1" ht="11.25" customHeight="1" x14ac:dyDescent="0.2">
      <c r="A1754" s="63" t="s">
        <v>1307</v>
      </c>
      <c r="B1754" s="73">
        <v>250000</v>
      </c>
      <c r="C1754" s="74">
        <v>3</v>
      </c>
      <c r="D1754" s="75">
        <v>47300</v>
      </c>
      <c r="E1754" s="76">
        <v>47300</v>
      </c>
      <c r="F1754" s="77">
        <v>248234.25940000001</v>
      </c>
    </row>
    <row r="1755" spans="1:6" s="24" customFormat="1" ht="11.25" customHeight="1" x14ac:dyDescent="0.2">
      <c r="A1755" s="63" t="s">
        <v>1308</v>
      </c>
      <c r="B1755" s="73">
        <v>1570000</v>
      </c>
      <c r="C1755" s="74">
        <v>4</v>
      </c>
      <c r="D1755" s="75">
        <v>50161</v>
      </c>
      <c r="E1755" s="76">
        <v>50161</v>
      </c>
      <c r="F1755" s="77">
        <v>1576531.3251</v>
      </c>
    </row>
    <row r="1756" spans="1:6" s="24" customFormat="1" ht="11.25" customHeight="1" x14ac:dyDescent="0.2">
      <c r="A1756" s="63" t="s">
        <v>2161</v>
      </c>
      <c r="B1756" s="73">
        <v>5000000</v>
      </c>
      <c r="C1756" s="74">
        <v>3</v>
      </c>
      <c r="D1756" s="75">
        <v>50284</v>
      </c>
      <c r="E1756" s="76">
        <v>50284</v>
      </c>
      <c r="F1756" s="77">
        <v>4899897.8832999999</v>
      </c>
    </row>
    <row r="1757" spans="1:6" s="24" customFormat="1" ht="11.25" customHeight="1" x14ac:dyDescent="0.2">
      <c r="A1757" s="63" t="s">
        <v>1927</v>
      </c>
      <c r="B1757" s="73">
        <v>1470000</v>
      </c>
      <c r="C1757" s="74">
        <v>3</v>
      </c>
      <c r="D1757" s="75">
        <v>44593</v>
      </c>
      <c r="E1757" s="76">
        <v>44593</v>
      </c>
      <c r="F1757" s="77">
        <v>1467926.9202000001</v>
      </c>
    </row>
    <row r="1758" spans="1:6" s="24" customFormat="1" ht="11.25" customHeight="1" x14ac:dyDescent="0.2">
      <c r="A1758" s="63" t="s">
        <v>1927</v>
      </c>
      <c r="B1758" s="73">
        <v>5000000</v>
      </c>
      <c r="C1758" s="74">
        <v>3</v>
      </c>
      <c r="D1758" s="75">
        <v>50437</v>
      </c>
      <c r="E1758" s="76">
        <v>50437</v>
      </c>
      <c r="F1758" s="77">
        <v>5040566.7340000002</v>
      </c>
    </row>
    <row r="1759" spans="1:6" s="24" customFormat="1" ht="11.25" customHeight="1" x14ac:dyDescent="0.2">
      <c r="A1759" s="63" t="s">
        <v>1309</v>
      </c>
      <c r="B1759" s="73">
        <v>5000000</v>
      </c>
      <c r="C1759" s="74">
        <v>3.25</v>
      </c>
      <c r="D1759" s="75">
        <v>50175</v>
      </c>
      <c r="E1759" s="76">
        <v>50175</v>
      </c>
      <c r="F1759" s="77">
        <v>4936316.8247999996</v>
      </c>
    </row>
    <row r="1760" spans="1:6" s="24" customFormat="1" ht="11.25" customHeight="1" x14ac:dyDescent="0.2">
      <c r="A1760" s="63" t="s">
        <v>2794</v>
      </c>
      <c r="B1760" s="73">
        <v>5565000</v>
      </c>
      <c r="C1760" s="74">
        <v>3</v>
      </c>
      <c r="D1760" s="75">
        <v>49157</v>
      </c>
      <c r="E1760" s="76">
        <v>49157</v>
      </c>
      <c r="F1760" s="77">
        <v>5532101.2896999996</v>
      </c>
    </row>
    <row r="1761" spans="1:6" s="24" customFormat="1" ht="11.25" customHeight="1" x14ac:dyDescent="0.2">
      <c r="A1761" s="63" t="s">
        <v>1311</v>
      </c>
      <c r="B1761" s="73">
        <v>2915000</v>
      </c>
      <c r="C1761" s="74">
        <v>5</v>
      </c>
      <c r="D1761" s="75">
        <v>45962</v>
      </c>
      <c r="E1761" s="76">
        <v>45962</v>
      </c>
      <c r="F1761" s="77">
        <v>3022054.7576000001</v>
      </c>
    </row>
    <row r="1762" spans="1:6" s="24" customFormat="1" ht="11.25" customHeight="1" x14ac:dyDescent="0.2">
      <c r="A1762" s="63" t="s">
        <v>1311</v>
      </c>
      <c r="B1762" s="73">
        <v>295000</v>
      </c>
      <c r="C1762" s="74">
        <v>4</v>
      </c>
      <c r="D1762" s="75">
        <v>48884</v>
      </c>
      <c r="E1762" s="76">
        <v>48884</v>
      </c>
      <c r="F1762" s="77">
        <v>303040.3504</v>
      </c>
    </row>
    <row r="1763" spans="1:6" s="24" customFormat="1" ht="11.25" customHeight="1" x14ac:dyDescent="0.2">
      <c r="A1763" s="63" t="s">
        <v>1311</v>
      </c>
      <c r="B1763" s="73">
        <v>705000</v>
      </c>
      <c r="C1763" s="74">
        <v>4</v>
      </c>
      <c r="D1763" s="75">
        <v>45962</v>
      </c>
      <c r="E1763" s="76">
        <v>45962</v>
      </c>
      <c r="F1763" s="77">
        <v>724215.07479999994</v>
      </c>
    </row>
    <row r="1764" spans="1:6" s="24" customFormat="1" ht="11.25" customHeight="1" x14ac:dyDescent="0.2">
      <c r="A1764" s="63" t="s">
        <v>1312</v>
      </c>
      <c r="B1764" s="73">
        <v>2345000</v>
      </c>
      <c r="C1764" s="74">
        <v>5</v>
      </c>
      <c r="D1764" s="75">
        <v>49126</v>
      </c>
      <c r="E1764" s="76">
        <v>49126</v>
      </c>
      <c r="F1764" s="77">
        <v>2591151.8245000001</v>
      </c>
    </row>
    <row r="1765" spans="1:6" s="24" customFormat="1" ht="11.25" customHeight="1" x14ac:dyDescent="0.2">
      <c r="A1765" s="63" t="s">
        <v>1313</v>
      </c>
      <c r="B1765" s="73">
        <v>2190000</v>
      </c>
      <c r="C1765" s="74">
        <v>3.5</v>
      </c>
      <c r="D1765" s="75">
        <v>49369</v>
      </c>
      <c r="E1765" s="76">
        <v>49369</v>
      </c>
      <c r="F1765" s="77">
        <v>2185642.3838999998</v>
      </c>
    </row>
    <row r="1766" spans="1:6" s="24" customFormat="1" ht="11.25" customHeight="1" x14ac:dyDescent="0.2">
      <c r="A1766" s="63" t="s">
        <v>1314</v>
      </c>
      <c r="B1766" s="73">
        <v>2235000</v>
      </c>
      <c r="C1766" s="74">
        <v>4</v>
      </c>
      <c r="D1766" s="75">
        <v>46539</v>
      </c>
      <c r="E1766" s="76">
        <v>46539</v>
      </c>
      <c r="F1766" s="77">
        <v>2278153.3977999999</v>
      </c>
    </row>
    <row r="1767" spans="1:6" s="24" customFormat="1" ht="11.25" customHeight="1" x14ac:dyDescent="0.2">
      <c r="A1767" s="63" t="s">
        <v>1315</v>
      </c>
      <c r="B1767" s="73">
        <v>325000</v>
      </c>
      <c r="C1767" s="74">
        <v>5</v>
      </c>
      <c r="D1767" s="75">
        <v>47300</v>
      </c>
      <c r="E1767" s="76">
        <v>47300</v>
      </c>
      <c r="F1767" s="77">
        <v>341597.45689999999</v>
      </c>
    </row>
    <row r="1768" spans="1:6" s="24" customFormat="1" ht="11.25" customHeight="1" x14ac:dyDescent="0.2">
      <c r="A1768" s="63" t="s">
        <v>1315</v>
      </c>
      <c r="B1768" s="73">
        <v>920000</v>
      </c>
      <c r="C1768" s="74">
        <v>5</v>
      </c>
      <c r="D1768" s="75">
        <v>47665</v>
      </c>
      <c r="E1768" s="76">
        <v>47665</v>
      </c>
      <c r="F1768" s="77">
        <v>964564.16260000004</v>
      </c>
    </row>
    <row r="1769" spans="1:6" s="24" customFormat="1" ht="11.25" customHeight="1" x14ac:dyDescent="0.2">
      <c r="A1769" s="63" t="s">
        <v>1316</v>
      </c>
      <c r="B1769" s="73">
        <v>1000000</v>
      </c>
      <c r="C1769" s="74">
        <v>4</v>
      </c>
      <c r="D1769" s="75">
        <v>47392</v>
      </c>
      <c r="E1769" s="76">
        <v>47392</v>
      </c>
      <c r="F1769" s="77">
        <v>1036735.1524</v>
      </c>
    </row>
    <row r="1770" spans="1:6" s="24" customFormat="1" ht="11.25" customHeight="1" x14ac:dyDescent="0.2">
      <c r="A1770" s="63" t="s">
        <v>1317</v>
      </c>
      <c r="B1770" s="73">
        <v>370000</v>
      </c>
      <c r="C1770" s="74">
        <v>4.1189999999999998</v>
      </c>
      <c r="D1770" s="75">
        <v>48853</v>
      </c>
      <c r="E1770" s="76">
        <v>48853</v>
      </c>
      <c r="F1770" s="77">
        <v>370000</v>
      </c>
    </row>
    <row r="1771" spans="1:6" s="24" customFormat="1" ht="11.25" customHeight="1" x14ac:dyDescent="0.2">
      <c r="A1771" s="63" t="s">
        <v>1318</v>
      </c>
      <c r="B1771" s="73">
        <v>1370000</v>
      </c>
      <c r="C1771" s="74">
        <v>5</v>
      </c>
      <c r="D1771" s="75">
        <v>46508</v>
      </c>
      <c r="E1771" s="76">
        <v>46508</v>
      </c>
      <c r="F1771" s="77">
        <v>1437794.1953</v>
      </c>
    </row>
    <row r="1772" spans="1:6" s="24" customFormat="1" ht="11.25" customHeight="1" x14ac:dyDescent="0.2">
      <c r="A1772" s="63" t="s">
        <v>1318</v>
      </c>
      <c r="B1772" s="73">
        <v>1000000</v>
      </c>
      <c r="C1772" s="74">
        <v>5</v>
      </c>
      <c r="D1772" s="75">
        <v>46874</v>
      </c>
      <c r="E1772" s="76">
        <v>46874</v>
      </c>
      <c r="F1772" s="77">
        <v>1046996.3955</v>
      </c>
    </row>
    <row r="1773" spans="1:6" s="24" customFormat="1" ht="11.25" customHeight="1" x14ac:dyDescent="0.2">
      <c r="A1773" s="63" t="s">
        <v>1319</v>
      </c>
      <c r="B1773" s="73">
        <v>2780000</v>
      </c>
      <c r="C1773" s="74">
        <v>4</v>
      </c>
      <c r="D1773" s="75">
        <v>49308</v>
      </c>
      <c r="E1773" s="76">
        <v>49308</v>
      </c>
      <c r="F1773" s="77">
        <v>2807295.9953999999</v>
      </c>
    </row>
    <row r="1774" spans="1:6" s="24" customFormat="1" ht="11.25" customHeight="1" x14ac:dyDescent="0.2">
      <c r="A1774" s="63" t="s">
        <v>1319</v>
      </c>
      <c r="B1774" s="73">
        <v>500000</v>
      </c>
      <c r="C1774" s="74">
        <v>4</v>
      </c>
      <c r="D1774" s="75">
        <v>50769</v>
      </c>
      <c r="E1774" s="76">
        <v>50769</v>
      </c>
      <c r="F1774" s="77">
        <v>561543.90099999995</v>
      </c>
    </row>
    <row r="1775" spans="1:6" s="24" customFormat="1" ht="11.25" customHeight="1" x14ac:dyDescent="0.2">
      <c r="A1775" s="63" t="s">
        <v>1319</v>
      </c>
      <c r="B1775" s="73">
        <v>500000</v>
      </c>
      <c r="C1775" s="74">
        <v>4</v>
      </c>
      <c r="D1775" s="75">
        <v>51500</v>
      </c>
      <c r="E1775" s="76">
        <v>51500</v>
      </c>
      <c r="F1775" s="77">
        <v>558282.13470000005</v>
      </c>
    </row>
    <row r="1776" spans="1:6" s="24" customFormat="1" ht="11.25" customHeight="1" x14ac:dyDescent="0.2">
      <c r="A1776" s="63" t="s">
        <v>1320</v>
      </c>
      <c r="B1776" s="73">
        <v>1170000</v>
      </c>
      <c r="C1776" s="74">
        <v>4</v>
      </c>
      <c r="D1776" s="75">
        <v>46508</v>
      </c>
      <c r="E1776" s="76">
        <v>46508</v>
      </c>
      <c r="F1776" s="77">
        <v>1187010.669</v>
      </c>
    </row>
    <row r="1777" spans="1:6" s="24" customFormat="1" ht="11.25" customHeight="1" x14ac:dyDescent="0.2">
      <c r="A1777" s="63" t="s">
        <v>1321</v>
      </c>
      <c r="B1777" s="73">
        <v>750000</v>
      </c>
      <c r="C1777" s="74">
        <v>3.2</v>
      </c>
      <c r="D1777" s="75">
        <v>50192</v>
      </c>
      <c r="E1777" s="76">
        <v>50192</v>
      </c>
      <c r="F1777" s="77">
        <v>746279.67689999996</v>
      </c>
    </row>
    <row r="1778" spans="1:6" s="24" customFormat="1" ht="11.25" customHeight="1" x14ac:dyDescent="0.2">
      <c r="A1778" s="63" t="s">
        <v>1322</v>
      </c>
      <c r="B1778" s="73">
        <v>750000</v>
      </c>
      <c r="C1778" s="74">
        <v>4</v>
      </c>
      <c r="D1778" s="75">
        <v>48396</v>
      </c>
      <c r="E1778" s="76">
        <v>48396</v>
      </c>
      <c r="F1778" s="77">
        <v>788340.63769999996</v>
      </c>
    </row>
    <row r="1779" spans="1:6" s="24" customFormat="1" ht="11.25" customHeight="1" x14ac:dyDescent="0.2">
      <c r="A1779" s="63" t="s">
        <v>1323</v>
      </c>
      <c r="B1779" s="73">
        <v>1000000</v>
      </c>
      <c r="C1779" s="74">
        <v>3.5</v>
      </c>
      <c r="D1779" s="75">
        <v>49263</v>
      </c>
      <c r="E1779" s="76">
        <v>49263</v>
      </c>
      <c r="F1779" s="77">
        <v>990536.43209999998</v>
      </c>
    </row>
    <row r="1780" spans="1:6" s="24" customFormat="1" ht="11.25" customHeight="1" x14ac:dyDescent="0.2">
      <c r="A1780" s="63" t="s">
        <v>1324</v>
      </c>
      <c r="B1780" s="73">
        <v>1615000</v>
      </c>
      <c r="C1780" s="74">
        <v>4</v>
      </c>
      <c r="D1780" s="75">
        <v>50055</v>
      </c>
      <c r="E1780" s="76">
        <v>50055</v>
      </c>
      <c r="F1780" s="77">
        <v>1690773.8825999999</v>
      </c>
    </row>
    <row r="1781" spans="1:6" s="24" customFormat="1" ht="11.25" customHeight="1" x14ac:dyDescent="0.2">
      <c r="A1781" s="63" t="s">
        <v>1324</v>
      </c>
      <c r="B1781" s="73">
        <v>1500000</v>
      </c>
      <c r="C1781" s="74">
        <v>5</v>
      </c>
      <c r="D1781" s="75">
        <v>46218</v>
      </c>
      <c r="E1781" s="76">
        <v>46218</v>
      </c>
      <c r="F1781" s="77">
        <v>1571777.6688999999</v>
      </c>
    </row>
    <row r="1782" spans="1:6" s="24" customFormat="1" ht="11.25" customHeight="1" x14ac:dyDescent="0.2">
      <c r="A1782" s="63" t="s">
        <v>1325</v>
      </c>
      <c r="B1782" s="73">
        <v>535000</v>
      </c>
      <c r="C1782" s="74">
        <v>4.5</v>
      </c>
      <c r="D1782" s="75">
        <v>44531</v>
      </c>
      <c r="E1782" s="76">
        <v>44531</v>
      </c>
      <c r="F1782" s="77">
        <v>535000</v>
      </c>
    </row>
    <row r="1783" spans="1:6" s="24" customFormat="1" ht="11.25" customHeight="1" x14ac:dyDescent="0.2">
      <c r="A1783" s="63" t="s">
        <v>1326</v>
      </c>
      <c r="B1783" s="73">
        <v>3435000</v>
      </c>
      <c r="C1783" s="74">
        <v>4</v>
      </c>
      <c r="D1783" s="75">
        <v>49140</v>
      </c>
      <c r="E1783" s="76">
        <v>49140</v>
      </c>
      <c r="F1783" s="77">
        <v>3615683.3339999998</v>
      </c>
    </row>
    <row r="1784" spans="1:6" s="24" customFormat="1" ht="11.25" customHeight="1" x14ac:dyDescent="0.2">
      <c r="A1784" s="63" t="s">
        <v>1327</v>
      </c>
      <c r="B1784" s="73">
        <v>2000000</v>
      </c>
      <c r="C1784" s="74">
        <v>5</v>
      </c>
      <c r="D1784" s="75">
        <v>47331</v>
      </c>
      <c r="E1784" s="76">
        <v>47331</v>
      </c>
      <c r="F1784" s="77">
        <v>2094128.1174999999</v>
      </c>
    </row>
    <row r="1785" spans="1:6" s="24" customFormat="1" ht="11.25" customHeight="1" x14ac:dyDescent="0.2">
      <c r="A1785" s="63" t="s">
        <v>1328</v>
      </c>
      <c r="B1785" s="73">
        <v>3000000</v>
      </c>
      <c r="C1785" s="74">
        <v>3</v>
      </c>
      <c r="D1785" s="75">
        <v>48014</v>
      </c>
      <c r="E1785" s="76">
        <v>48014</v>
      </c>
      <c r="F1785" s="77">
        <v>2964959.2741</v>
      </c>
    </row>
    <row r="1786" spans="1:6" s="24" customFormat="1" ht="11.25" customHeight="1" x14ac:dyDescent="0.2">
      <c r="A1786" s="63" t="s">
        <v>1329</v>
      </c>
      <c r="B1786" s="73">
        <v>700000</v>
      </c>
      <c r="C1786" s="74">
        <v>5</v>
      </c>
      <c r="D1786" s="75">
        <v>50587</v>
      </c>
      <c r="E1786" s="76">
        <v>50587</v>
      </c>
      <c r="F1786" s="77">
        <v>778354.03110000002</v>
      </c>
    </row>
    <row r="1787" spans="1:6" s="24" customFormat="1" ht="11.25" customHeight="1" x14ac:dyDescent="0.2">
      <c r="A1787" s="63" t="s">
        <v>1329</v>
      </c>
      <c r="B1787" s="73">
        <v>300000</v>
      </c>
      <c r="C1787" s="74">
        <v>5</v>
      </c>
      <c r="D1787" s="75">
        <v>50587</v>
      </c>
      <c r="E1787" s="76">
        <v>50587</v>
      </c>
      <c r="F1787" s="77">
        <v>333587.62939999998</v>
      </c>
    </row>
    <row r="1788" spans="1:6" s="24" customFormat="1" ht="11.25" customHeight="1" x14ac:dyDescent="0.2">
      <c r="A1788" s="63" t="s">
        <v>1951</v>
      </c>
      <c r="B1788" s="73">
        <v>400000</v>
      </c>
      <c r="C1788" s="74">
        <v>5</v>
      </c>
      <c r="D1788" s="75">
        <v>50649</v>
      </c>
      <c r="E1788" s="76">
        <v>50649</v>
      </c>
      <c r="F1788" s="77">
        <v>457228.4595</v>
      </c>
    </row>
    <row r="1789" spans="1:6" s="24" customFormat="1" ht="11.25" customHeight="1" x14ac:dyDescent="0.2">
      <c r="A1789" s="63" t="s">
        <v>1330</v>
      </c>
      <c r="B1789" s="73">
        <v>1000000</v>
      </c>
      <c r="C1789" s="74">
        <v>5</v>
      </c>
      <c r="D1789" s="75">
        <v>48488</v>
      </c>
      <c r="E1789" s="76">
        <v>48488</v>
      </c>
      <c r="F1789" s="77">
        <v>1055619.0525</v>
      </c>
    </row>
    <row r="1790" spans="1:6" s="24" customFormat="1" ht="11.25" customHeight="1" x14ac:dyDescent="0.2">
      <c r="A1790" s="63" t="s">
        <v>1331</v>
      </c>
      <c r="B1790" s="73">
        <v>2195000</v>
      </c>
      <c r="C1790" s="74">
        <v>5</v>
      </c>
      <c r="D1790" s="75">
        <v>49706</v>
      </c>
      <c r="E1790" s="76">
        <v>49706</v>
      </c>
      <c r="F1790" s="77">
        <v>2368693.7052000002</v>
      </c>
    </row>
    <row r="1791" spans="1:6" s="24" customFormat="1" ht="11.25" customHeight="1" x14ac:dyDescent="0.2">
      <c r="A1791" s="63" t="s">
        <v>1332</v>
      </c>
      <c r="B1791" s="73">
        <v>960000</v>
      </c>
      <c r="C1791" s="74">
        <v>5</v>
      </c>
      <c r="D1791" s="75">
        <v>46357</v>
      </c>
      <c r="E1791" s="76">
        <v>46357</v>
      </c>
      <c r="F1791" s="77">
        <v>1015817.7524</v>
      </c>
    </row>
    <row r="1792" spans="1:6" s="24" customFormat="1" ht="11.25" customHeight="1" x14ac:dyDescent="0.2">
      <c r="A1792" s="63" t="s">
        <v>1332</v>
      </c>
      <c r="B1792" s="73">
        <v>150000</v>
      </c>
      <c r="C1792" s="74">
        <v>5</v>
      </c>
      <c r="D1792" s="75">
        <v>46357</v>
      </c>
      <c r="E1792" s="76">
        <v>46357</v>
      </c>
      <c r="F1792" s="77">
        <v>158729.85149999999</v>
      </c>
    </row>
    <row r="1793" spans="1:6" s="24" customFormat="1" ht="11.25" customHeight="1" x14ac:dyDescent="0.2">
      <c r="A1793" s="63" t="s">
        <v>1333</v>
      </c>
      <c r="B1793" s="73">
        <v>5000000</v>
      </c>
      <c r="C1793" s="74">
        <v>3.375</v>
      </c>
      <c r="D1793" s="75">
        <v>50314</v>
      </c>
      <c r="E1793" s="76">
        <v>50314</v>
      </c>
      <c r="F1793" s="77">
        <v>4914824.3778999997</v>
      </c>
    </row>
    <row r="1794" spans="1:6" s="24" customFormat="1" ht="11.25" customHeight="1" x14ac:dyDescent="0.2">
      <c r="A1794" s="63" t="s">
        <v>1333</v>
      </c>
      <c r="B1794" s="73">
        <v>1500000</v>
      </c>
      <c r="C1794" s="74">
        <v>3.125</v>
      </c>
      <c r="D1794" s="75">
        <v>47027</v>
      </c>
      <c r="E1794" s="76">
        <v>47027</v>
      </c>
      <c r="F1794" s="77">
        <v>1489426.4095000001</v>
      </c>
    </row>
    <row r="1795" spans="1:6" s="24" customFormat="1" ht="11.25" customHeight="1" x14ac:dyDescent="0.2">
      <c r="A1795" s="63" t="s">
        <v>2730</v>
      </c>
      <c r="B1795" s="73">
        <v>1000000</v>
      </c>
      <c r="C1795" s="74">
        <v>3</v>
      </c>
      <c r="D1795" s="75">
        <v>51028</v>
      </c>
      <c r="E1795" s="76">
        <v>51028</v>
      </c>
      <c r="F1795" s="77">
        <v>1056903.2781</v>
      </c>
    </row>
    <row r="1796" spans="1:6" s="24" customFormat="1" ht="11.25" customHeight="1" x14ac:dyDescent="0.2">
      <c r="A1796" s="63" t="s">
        <v>2795</v>
      </c>
      <c r="B1796" s="73">
        <v>1120000</v>
      </c>
      <c r="C1796" s="74">
        <v>3</v>
      </c>
      <c r="D1796" s="75">
        <v>50922</v>
      </c>
      <c r="E1796" s="76">
        <v>50922</v>
      </c>
      <c r="F1796" s="77">
        <v>1162694.1843999999</v>
      </c>
    </row>
    <row r="1797" spans="1:6" s="24" customFormat="1" ht="11.25" customHeight="1" x14ac:dyDescent="0.2">
      <c r="A1797" s="63" t="s">
        <v>1978</v>
      </c>
      <c r="B1797" s="73">
        <v>2000000</v>
      </c>
      <c r="C1797" s="74">
        <v>4</v>
      </c>
      <c r="D1797" s="75">
        <v>47788</v>
      </c>
      <c r="E1797" s="76">
        <v>47788</v>
      </c>
      <c r="F1797" s="77">
        <v>2019908.8688999999</v>
      </c>
    </row>
    <row r="1798" spans="1:6" s="24" customFormat="1" ht="11.25" customHeight="1" x14ac:dyDescent="0.2">
      <c r="A1798" s="63" t="s">
        <v>1334</v>
      </c>
      <c r="B1798" s="73">
        <v>1205000</v>
      </c>
      <c r="C1798" s="74">
        <v>4</v>
      </c>
      <c r="D1798" s="75">
        <v>48366</v>
      </c>
      <c r="E1798" s="76">
        <v>48366</v>
      </c>
      <c r="F1798" s="77">
        <v>1230854.3139</v>
      </c>
    </row>
    <row r="1799" spans="1:6" s="24" customFormat="1" ht="11.25" customHeight="1" x14ac:dyDescent="0.2">
      <c r="A1799" s="63" t="s">
        <v>1335</v>
      </c>
      <c r="B1799" s="73">
        <v>1000000</v>
      </c>
      <c r="C1799" s="74">
        <v>3</v>
      </c>
      <c r="D1799" s="75">
        <v>50192</v>
      </c>
      <c r="E1799" s="76">
        <v>50192</v>
      </c>
      <c r="F1799" s="77">
        <v>978850.85109999997</v>
      </c>
    </row>
    <row r="1800" spans="1:6" s="24" customFormat="1" ht="11.25" customHeight="1" x14ac:dyDescent="0.2">
      <c r="A1800" s="63" t="s">
        <v>1335</v>
      </c>
      <c r="B1800" s="73">
        <v>2000000</v>
      </c>
      <c r="C1800" s="74">
        <v>3.15</v>
      </c>
      <c r="D1800" s="75">
        <v>49827</v>
      </c>
      <c r="E1800" s="76">
        <v>49827</v>
      </c>
      <c r="F1800" s="77">
        <v>2000000</v>
      </c>
    </row>
    <row r="1801" spans="1:6" s="24" customFormat="1" ht="11.25" customHeight="1" x14ac:dyDescent="0.2">
      <c r="A1801" s="63" t="s">
        <v>1336</v>
      </c>
      <c r="B1801" s="73">
        <v>1115000</v>
      </c>
      <c r="C1801" s="74">
        <v>3</v>
      </c>
      <c r="D1801" s="75">
        <v>48853</v>
      </c>
      <c r="E1801" s="76">
        <v>48853</v>
      </c>
      <c r="F1801" s="77">
        <v>1115000</v>
      </c>
    </row>
    <row r="1802" spans="1:6" s="24" customFormat="1" ht="11.25" customHeight="1" x14ac:dyDescent="0.2">
      <c r="A1802" s="63" t="s">
        <v>1337</v>
      </c>
      <c r="B1802" s="73">
        <v>1560000</v>
      </c>
      <c r="C1802" s="74">
        <v>4</v>
      </c>
      <c r="D1802" s="75">
        <v>44713</v>
      </c>
      <c r="E1802" s="76">
        <v>44713</v>
      </c>
      <c r="F1802" s="77">
        <v>1587367.6809</v>
      </c>
    </row>
    <row r="1803" spans="1:6" s="24" customFormat="1" ht="11.25" customHeight="1" x14ac:dyDescent="0.2">
      <c r="A1803" s="63" t="s">
        <v>1338</v>
      </c>
      <c r="B1803" s="73">
        <v>1325000</v>
      </c>
      <c r="C1803" s="74">
        <v>5</v>
      </c>
      <c r="D1803" s="75">
        <v>48823</v>
      </c>
      <c r="E1803" s="76">
        <v>48823</v>
      </c>
      <c r="F1803" s="77">
        <v>1429192.88</v>
      </c>
    </row>
    <row r="1804" spans="1:6" s="24" customFormat="1" ht="11.25" customHeight="1" x14ac:dyDescent="0.2">
      <c r="A1804" s="63" t="s">
        <v>1338</v>
      </c>
      <c r="B1804" s="73">
        <v>1000000</v>
      </c>
      <c r="C1804" s="74">
        <v>5</v>
      </c>
      <c r="D1804" s="75">
        <v>44805</v>
      </c>
      <c r="E1804" s="76">
        <v>44805</v>
      </c>
      <c r="F1804" s="77">
        <v>1033162.5648000001</v>
      </c>
    </row>
    <row r="1805" spans="1:6" s="24" customFormat="1" ht="11.25" customHeight="1" x14ac:dyDescent="0.2">
      <c r="A1805" s="63" t="s">
        <v>1338</v>
      </c>
      <c r="B1805" s="73">
        <v>1380000</v>
      </c>
      <c r="C1805" s="74">
        <v>4</v>
      </c>
      <c r="D1805" s="75">
        <v>49188</v>
      </c>
      <c r="E1805" s="76">
        <v>49188</v>
      </c>
      <c r="F1805" s="77">
        <v>1383936.8226999999</v>
      </c>
    </row>
    <row r="1806" spans="1:6" s="24" customFormat="1" ht="11.25" customHeight="1" x14ac:dyDescent="0.2">
      <c r="A1806" s="63" t="s">
        <v>1338</v>
      </c>
      <c r="B1806" s="73">
        <v>1000000</v>
      </c>
      <c r="C1806" s="74">
        <v>5</v>
      </c>
      <c r="D1806" s="75">
        <v>46631</v>
      </c>
      <c r="E1806" s="76">
        <v>46631</v>
      </c>
      <c r="F1806" s="77">
        <v>1047699.9451</v>
      </c>
    </row>
    <row r="1807" spans="1:6" s="24" customFormat="1" ht="11.25" customHeight="1" x14ac:dyDescent="0.2">
      <c r="A1807" s="63" t="s">
        <v>1339</v>
      </c>
      <c r="B1807" s="73">
        <v>1015000</v>
      </c>
      <c r="C1807" s="74">
        <v>5</v>
      </c>
      <c r="D1807" s="75">
        <v>46388</v>
      </c>
      <c r="E1807" s="76">
        <v>46388</v>
      </c>
      <c r="F1807" s="77">
        <v>1080627.01</v>
      </c>
    </row>
    <row r="1808" spans="1:6" s="24" customFormat="1" ht="11.25" customHeight="1" x14ac:dyDescent="0.2">
      <c r="A1808" s="63" t="s">
        <v>1340</v>
      </c>
      <c r="B1808" s="73">
        <v>3000000</v>
      </c>
      <c r="C1808" s="74">
        <v>5.375</v>
      </c>
      <c r="D1808" s="75">
        <v>45611</v>
      </c>
      <c r="E1808" s="76">
        <v>45611</v>
      </c>
      <c r="F1808" s="77">
        <v>2997401.6477000001</v>
      </c>
    </row>
    <row r="1809" spans="1:6" s="24" customFormat="1" ht="11.25" customHeight="1" x14ac:dyDescent="0.2">
      <c r="A1809" s="63" t="s">
        <v>1341</v>
      </c>
      <c r="B1809" s="73">
        <v>1000000</v>
      </c>
      <c r="C1809" s="74">
        <v>3.25</v>
      </c>
      <c r="D1809" s="75">
        <v>47727</v>
      </c>
      <c r="E1809" s="76">
        <v>47727</v>
      </c>
      <c r="F1809" s="77">
        <v>986741.70050000004</v>
      </c>
    </row>
    <row r="1810" spans="1:6" s="24" customFormat="1" ht="11.25" customHeight="1" x14ac:dyDescent="0.2">
      <c r="A1810" s="63" t="s">
        <v>1341</v>
      </c>
      <c r="B1810" s="73">
        <v>1780000</v>
      </c>
      <c r="C1810" s="74">
        <v>4</v>
      </c>
      <c r="D1810" s="75">
        <v>47362</v>
      </c>
      <c r="E1810" s="76">
        <v>47362</v>
      </c>
      <c r="F1810" s="77">
        <v>1835175.9365999999</v>
      </c>
    </row>
    <row r="1811" spans="1:6" s="24" customFormat="1" ht="11.25" customHeight="1" x14ac:dyDescent="0.2">
      <c r="A1811" s="63" t="s">
        <v>1342</v>
      </c>
      <c r="B1811" s="73">
        <v>3000000</v>
      </c>
      <c r="C1811" s="74">
        <v>3</v>
      </c>
      <c r="D1811" s="75">
        <v>46218</v>
      </c>
      <c r="E1811" s="76">
        <v>46218</v>
      </c>
      <c r="F1811" s="77">
        <v>2986144.4027999998</v>
      </c>
    </row>
    <row r="1812" spans="1:6" s="24" customFormat="1" ht="11.25" customHeight="1" thickBot="1" x14ac:dyDescent="0.25">
      <c r="A1812" s="64" t="s">
        <v>66</v>
      </c>
      <c r="B1812" s="82">
        <f>SUBTOTAL(9,B1008:B1811)</f>
        <v>1387020000</v>
      </c>
      <c r="C1812" s="83"/>
      <c r="D1812" s="84"/>
      <c r="E1812" s="85"/>
      <c r="F1812" s="86">
        <f>SUBTOTAL(9,F1008:F1811)</f>
        <v>1420747921.6616006</v>
      </c>
    </row>
    <row r="1813" spans="1:6" s="24" customFormat="1" ht="11.25" customHeight="1" x14ac:dyDescent="0.2">
      <c r="A1813" s="64"/>
      <c r="B1813" s="78"/>
      <c r="C1813" s="78"/>
      <c r="D1813" s="79"/>
      <c r="E1813" s="80"/>
      <c r="F1813" s="81"/>
    </row>
    <row r="1814" spans="1:6" s="24" customFormat="1" ht="11.25" customHeight="1" x14ac:dyDescent="0.2">
      <c r="A1814" s="63" t="s">
        <v>1928</v>
      </c>
      <c r="B1814" s="73">
        <v>3000000</v>
      </c>
      <c r="C1814" s="74">
        <v>4.25</v>
      </c>
      <c r="D1814" s="75">
        <v>47071</v>
      </c>
      <c r="E1814" s="76">
        <v>47071</v>
      </c>
      <c r="F1814" s="77">
        <v>2980522.4256000002</v>
      </c>
    </row>
    <row r="1815" spans="1:6" s="24" customFormat="1" ht="11.25" customHeight="1" x14ac:dyDescent="0.2">
      <c r="A1815" s="63" t="s">
        <v>1928</v>
      </c>
      <c r="B1815" s="73">
        <v>3000000</v>
      </c>
      <c r="C1815" s="74">
        <v>3.85</v>
      </c>
      <c r="D1815" s="75">
        <v>45458</v>
      </c>
      <c r="E1815" s="76">
        <v>45458</v>
      </c>
      <c r="F1815" s="77">
        <v>3018781.6932999999</v>
      </c>
    </row>
    <row r="1816" spans="1:6" s="24" customFormat="1" ht="11.25" customHeight="1" x14ac:dyDescent="0.2">
      <c r="A1816" s="63" t="s">
        <v>1928</v>
      </c>
      <c r="B1816" s="73">
        <v>2500000</v>
      </c>
      <c r="C1816" s="74">
        <v>3.45</v>
      </c>
      <c r="D1816" s="75">
        <v>44635</v>
      </c>
      <c r="E1816" s="76">
        <v>44635</v>
      </c>
      <c r="F1816" s="77">
        <v>2516742.7982999999</v>
      </c>
    </row>
    <row r="1817" spans="1:6" s="24" customFormat="1" ht="11.25" customHeight="1" x14ac:dyDescent="0.2">
      <c r="A1817" s="63" t="s">
        <v>2420</v>
      </c>
      <c r="B1817" s="73">
        <v>2000000</v>
      </c>
      <c r="C1817" s="74">
        <v>3.5</v>
      </c>
      <c r="D1817" s="75">
        <v>44757</v>
      </c>
      <c r="E1817" s="76">
        <v>44757</v>
      </c>
      <c r="F1817" s="77">
        <v>1989052.2352</v>
      </c>
    </row>
    <row r="1818" spans="1:6" s="24" customFormat="1" ht="11.25" customHeight="1" x14ac:dyDescent="0.2">
      <c r="A1818" s="63" t="s">
        <v>1</v>
      </c>
      <c r="B1818" s="73">
        <v>1275000</v>
      </c>
      <c r="C1818" s="74">
        <v>4.5</v>
      </c>
      <c r="D1818" s="75">
        <v>45261</v>
      </c>
      <c r="E1818" s="76">
        <v>45261</v>
      </c>
      <c r="F1818" s="77">
        <v>1301905.7977</v>
      </c>
    </row>
    <row r="1819" spans="1:6" s="24" customFormat="1" ht="11.25" customHeight="1" x14ac:dyDescent="0.2">
      <c r="A1819" s="63" t="s">
        <v>1343</v>
      </c>
      <c r="B1819" s="73">
        <v>4000000</v>
      </c>
      <c r="C1819" s="74">
        <v>4.42</v>
      </c>
      <c r="D1819" s="75">
        <v>46962</v>
      </c>
      <c r="E1819" s="76">
        <v>46962</v>
      </c>
      <c r="F1819" s="77">
        <v>4000000</v>
      </c>
    </row>
    <row r="1820" spans="1:6" s="24" customFormat="1" ht="11.25" customHeight="1" x14ac:dyDescent="0.2">
      <c r="A1820" s="63" t="s">
        <v>2990</v>
      </c>
      <c r="B1820" s="73">
        <v>650000</v>
      </c>
      <c r="C1820" s="74">
        <v>5.6</v>
      </c>
      <c r="D1820" s="75">
        <v>48653</v>
      </c>
      <c r="E1820" s="76">
        <v>48653</v>
      </c>
      <c r="F1820" s="77">
        <v>815774.14549999998</v>
      </c>
    </row>
    <row r="1821" spans="1:6" s="24" customFormat="1" ht="11.25" customHeight="1" x14ac:dyDescent="0.2">
      <c r="A1821" s="63" t="s">
        <v>2991</v>
      </c>
      <c r="B1821" s="73">
        <v>4718000</v>
      </c>
      <c r="C1821" s="74">
        <v>7</v>
      </c>
      <c r="D1821" s="75">
        <v>46295</v>
      </c>
      <c r="E1821" s="76">
        <v>46295</v>
      </c>
      <c r="F1821" s="77">
        <v>4935159.25</v>
      </c>
    </row>
    <row r="1822" spans="1:6" s="24" customFormat="1" ht="11.25" customHeight="1" x14ac:dyDescent="0.2">
      <c r="A1822" s="63" t="s">
        <v>2991</v>
      </c>
      <c r="B1822" s="73">
        <v>3148000</v>
      </c>
      <c r="C1822" s="74">
        <v>4.125</v>
      </c>
      <c r="D1822" s="75">
        <v>47208</v>
      </c>
      <c r="E1822" s="76">
        <v>47208</v>
      </c>
      <c r="F1822" s="77">
        <v>3237878.7456</v>
      </c>
    </row>
    <row r="1823" spans="1:6" s="24" customFormat="1" ht="11.25" customHeight="1" x14ac:dyDescent="0.2">
      <c r="A1823" s="63" t="s">
        <v>3</v>
      </c>
      <c r="B1823" s="73">
        <v>1500000</v>
      </c>
      <c r="C1823" s="74">
        <v>4.95</v>
      </c>
      <c r="D1823" s="75">
        <v>44739</v>
      </c>
      <c r="E1823" s="76">
        <v>44739</v>
      </c>
      <c r="F1823" s="77">
        <v>1511680.1695999999</v>
      </c>
    </row>
    <row r="1824" spans="1:6" s="24" customFormat="1" ht="11.25" customHeight="1" x14ac:dyDescent="0.2">
      <c r="A1824" s="63" t="s">
        <v>89</v>
      </c>
      <c r="B1824" s="73">
        <v>10000000</v>
      </c>
      <c r="C1824" s="74">
        <v>7.875</v>
      </c>
      <c r="D1824" s="75">
        <v>45153</v>
      </c>
      <c r="E1824" s="76">
        <v>45153</v>
      </c>
      <c r="F1824" s="77">
        <v>9985300.2772000004</v>
      </c>
    </row>
    <row r="1825" spans="1:6" s="24" customFormat="1" ht="11.25" customHeight="1" x14ac:dyDescent="0.2">
      <c r="A1825" s="63" t="s">
        <v>1345</v>
      </c>
      <c r="B1825" s="73">
        <v>3000000</v>
      </c>
      <c r="C1825" s="74">
        <v>4.7</v>
      </c>
      <c r="D1825" s="75">
        <v>47392</v>
      </c>
      <c r="E1825" s="76">
        <v>47392</v>
      </c>
      <c r="F1825" s="77">
        <v>3000000</v>
      </c>
    </row>
    <row r="1826" spans="1:6" s="24" customFormat="1" ht="11.25" customHeight="1" x14ac:dyDescent="0.2">
      <c r="A1826" s="63" t="s">
        <v>2421</v>
      </c>
      <c r="B1826" s="73">
        <v>4000000</v>
      </c>
      <c r="C1826" s="74">
        <v>5.25</v>
      </c>
      <c r="D1826" s="75">
        <v>46736</v>
      </c>
      <c r="E1826" s="76">
        <v>46736</v>
      </c>
      <c r="F1826" s="77">
        <v>4000000</v>
      </c>
    </row>
    <row r="1827" spans="1:6" s="24" customFormat="1" ht="11.25" customHeight="1" x14ac:dyDescent="0.2">
      <c r="A1827" s="63" t="s">
        <v>2868</v>
      </c>
      <c r="B1827" s="73">
        <v>6000000</v>
      </c>
      <c r="C1827" s="74">
        <v>6.5</v>
      </c>
      <c r="D1827" s="75">
        <v>46844</v>
      </c>
      <c r="E1827" s="76">
        <v>46844</v>
      </c>
      <c r="F1827" s="77">
        <v>6000000</v>
      </c>
    </row>
    <row r="1828" spans="1:6" s="24" customFormat="1" ht="11.25" customHeight="1" x14ac:dyDescent="0.2">
      <c r="A1828" s="63" t="s">
        <v>151</v>
      </c>
      <c r="B1828" s="73">
        <v>9000000</v>
      </c>
      <c r="C1828" s="74">
        <v>4.125</v>
      </c>
      <c r="D1828" s="75">
        <v>44605</v>
      </c>
      <c r="E1828" s="76">
        <v>44605</v>
      </c>
      <c r="F1828" s="77">
        <v>8988354.5995000005</v>
      </c>
    </row>
    <row r="1829" spans="1:6" s="24" customFormat="1" ht="11.25" customHeight="1" x14ac:dyDescent="0.2">
      <c r="A1829" s="63" t="s">
        <v>2422</v>
      </c>
      <c r="B1829" s="73">
        <v>2000000</v>
      </c>
      <c r="C1829" s="74">
        <v>5.875</v>
      </c>
      <c r="D1829" s="75">
        <v>47649</v>
      </c>
      <c r="E1829" s="76">
        <v>47649</v>
      </c>
      <c r="F1829" s="77">
        <v>2000000</v>
      </c>
    </row>
    <row r="1830" spans="1:6" s="24" customFormat="1" ht="11.25" customHeight="1" x14ac:dyDescent="0.2">
      <c r="A1830" s="63" t="s">
        <v>129</v>
      </c>
      <c r="B1830" s="73">
        <v>2000000</v>
      </c>
      <c r="C1830" s="74">
        <v>4.0999999999999996</v>
      </c>
      <c r="D1830" s="75">
        <v>45245</v>
      </c>
      <c r="E1830" s="76">
        <v>45245</v>
      </c>
      <c r="F1830" s="77">
        <v>1993116.7411</v>
      </c>
    </row>
    <row r="1831" spans="1:6" s="24" customFormat="1" ht="11.25" customHeight="1" x14ac:dyDescent="0.2">
      <c r="A1831" s="63" t="s">
        <v>5</v>
      </c>
      <c r="B1831" s="73">
        <v>1000000</v>
      </c>
      <c r="C1831" s="74">
        <v>4</v>
      </c>
      <c r="D1831" s="75">
        <v>45322</v>
      </c>
      <c r="E1831" s="76">
        <v>45322</v>
      </c>
      <c r="F1831" s="77">
        <v>998238.97600000002</v>
      </c>
    </row>
    <row r="1832" spans="1:6" s="24" customFormat="1" ht="11.25" customHeight="1" x14ac:dyDescent="0.2">
      <c r="A1832" s="63" t="s">
        <v>5</v>
      </c>
      <c r="B1832" s="73">
        <v>19000000</v>
      </c>
      <c r="C1832" s="74">
        <v>4.8</v>
      </c>
      <c r="D1832" s="75">
        <v>47163</v>
      </c>
      <c r="E1832" s="76">
        <v>47163</v>
      </c>
      <c r="F1832" s="77">
        <v>19539313.0185</v>
      </c>
    </row>
    <row r="1833" spans="1:6" s="24" customFormat="1" ht="11.25" customHeight="1" x14ac:dyDescent="0.2">
      <c r="A1833" s="63" t="s">
        <v>2423</v>
      </c>
      <c r="B1833" s="73">
        <v>2000000</v>
      </c>
      <c r="C1833" s="74">
        <v>5.75</v>
      </c>
      <c r="D1833" s="75">
        <v>45838</v>
      </c>
      <c r="E1833" s="76">
        <v>45838</v>
      </c>
      <c r="F1833" s="77">
        <v>2000000</v>
      </c>
    </row>
    <row r="1834" spans="1:6" s="24" customFormat="1" ht="11.25" customHeight="1" x14ac:dyDescent="0.2">
      <c r="A1834" s="63" t="s">
        <v>67</v>
      </c>
      <c r="B1834" s="73">
        <v>5000000</v>
      </c>
      <c r="C1834" s="74">
        <v>3.625</v>
      </c>
      <c r="D1834" s="75">
        <v>45631</v>
      </c>
      <c r="E1834" s="76">
        <v>45631</v>
      </c>
      <c r="F1834" s="77">
        <v>5081910.9051999999</v>
      </c>
    </row>
    <row r="1835" spans="1:6" s="24" customFormat="1" ht="11.25" customHeight="1" x14ac:dyDescent="0.2">
      <c r="A1835" s="63" t="s">
        <v>2331</v>
      </c>
      <c r="B1835" s="73">
        <v>8000000</v>
      </c>
      <c r="C1835" s="74">
        <v>5.25</v>
      </c>
      <c r="D1835" s="75">
        <v>47575</v>
      </c>
      <c r="E1835" s="76">
        <v>47575</v>
      </c>
      <c r="F1835" s="77">
        <v>7900728.3745999997</v>
      </c>
    </row>
    <row r="1836" spans="1:6" s="24" customFormat="1" ht="11.25" customHeight="1" x14ac:dyDescent="0.2">
      <c r="A1836" s="63" t="s">
        <v>2028</v>
      </c>
      <c r="B1836" s="73">
        <v>7000000</v>
      </c>
      <c r="C1836" s="74">
        <v>4.9000000000000004</v>
      </c>
      <c r="D1836" s="75">
        <v>47164</v>
      </c>
      <c r="E1836" s="76">
        <v>47164</v>
      </c>
      <c r="F1836" s="77">
        <v>6971409.2083000001</v>
      </c>
    </row>
    <row r="1837" spans="1:6" s="24" customFormat="1" ht="11.25" customHeight="1" x14ac:dyDescent="0.2">
      <c r="A1837" s="63" t="s">
        <v>2028</v>
      </c>
      <c r="B1837" s="73">
        <v>3000000</v>
      </c>
      <c r="C1837" s="74">
        <v>2.375</v>
      </c>
      <c r="D1837" s="75">
        <v>48044</v>
      </c>
      <c r="E1837" s="76">
        <v>48044</v>
      </c>
      <c r="F1837" s="77">
        <v>2955390</v>
      </c>
    </row>
    <row r="1838" spans="1:6" s="24" customFormat="1" ht="11.25" customHeight="1" x14ac:dyDescent="0.2">
      <c r="A1838" s="63" t="s">
        <v>1346</v>
      </c>
      <c r="B1838" s="73">
        <v>5000000</v>
      </c>
      <c r="C1838" s="74">
        <v>4.875</v>
      </c>
      <c r="D1838" s="75">
        <v>44713</v>
      </c>
      <c r="E1838" s="76">
        <v>44713</v>
      </c>
      <c r="F1838" s="77">
        <v>4994820.0969000002</v>
      </c>
    </row>
    <row r="1839" spans="1:6" s="24" customFormat="1" ht="11.25" customHeight="1" x14ac:dyDescent="0.2">
      <c r="A1839" s="63" t="s">
        <v>1346</v>
      </c>
      <c r="B1839" s="73">
        <v>5000000</v>
      </c>
      <c r="C1839" s="74">
        <v>4.125</v>
      </c>
      <c r="D1839" s="75">
        <v>45337</v>
      </c>
      <c r="E1839" s="76">
        <v>45337</v>
      </c>
      <c r="F1839" s="77">
        <v>5001317.4968999997</v>
      </c>
    </row>
    <row r="1840" spans="1:6" s="24" customFormat="1" ht="11.25" customHeight="1" x14ac:dyDescent="0.2">
      <c r="A1840" s="63" t="s">
        <v>6</v>
      </c>
      <c r="B1840" s="73">
        <v>3000000</v>
      </c>
      <c r="C1840" s="74">
        <v>5</v>
      </c>
      <c r="D1840" s="75">
        <v>45337</v>
      </c>
      <c r="E1840" s="76">
        <v>45337</v>
      </c>
      <c r="F1840" s="77">
        <v>2991931.3185999999</v>
      </c>
    </row>
    <row r="1841" spans="1:6" s="24" customFormat="1" ht="11.25" customHeight="1" x14ac:dyDescent="0.2">
      <c r="A1841" s="63" t="s">
        <v>6</v>
      </c>
      <c r="B1841" s="73">
        <v>6000000</v>
      </c>
      <c r="C1841" s="74">
        <v>4</v>
      </c>
      <c r="D1841" s="75">
        <v>45809</v>
      </c>
      <c r="E1841" s="76">
        <v>45809</v>
      </c>
      <c r="F1841" s="77">
        <v>5979878.8164999997</v>
      </c>
    </row>
    <row r="1842" spans="1:6" s="24" customFormat="1" ht="11.25" customHeight="1" x14ac:dyDescent="0.2">
      <c r="A1842" s="63" t="s">
        <v>6</v>
      </c>
      <c r="B1842" s="73">
        <v>3000000</v>
      </c>
      <c r="C1842" s="74">
        <v>4.4000000000000004</v>
      </c>
      <c r="D1842" s="75">
        <v>46068</v>
      </c>
      <c r="E1842" s="76">
        <v>46068</v>
      </c>
      <c r="F1842" s="77">
        <v>2995742.8415999999</v>
      </c>
    </row>
    <row r="1843" spans="1:6" s="24" customFormat="1" ht="11.25" customHeight="1" x14ac:dyDescent="0.2">
      <c r="A1843" s="63" t="s">
        <v>6</v>
      </c>
      <c r="B1843" s="73">
        <v>5000000</v>
      </c>
      <c r="C1843" s="74">
        <v>3.375</v>
      </c>
      <c r="D1843" s="75">
        <v>46310</v>
      </c>
      <c r="E1843" s="76">
        <v>46310</v>
      </c>
      <c r="F1843" s="77">
        <v>4965561.4802000001</v>
      </c>
    </row>
    <row r="1844" spans="1:6" s="24" customFormat="1" ht="11.25" customHeight="1" x14ac:dyDescent="0.2">
      <c r="A1844" s="63" t="s">
        <v>200</v>
      </c>
      <c r="B1844" s="73">
        <v>5000000</v>
      </c>
      <c r="C1844" s="74">
        <v>5.75</v>
      </c>
      <c r="D1844" s="75">
        <v>46461</v>
      </c>
      <c r="E1844" s="76">
        <v>46461</v>
      </c>
      <c r="F1844" s="77">
        <v>5000000</v>
      </c>
    </row>
    <row r="1845" spans="1:6" s="24" customFormat="1" ht="11.25" customHeight="1" x14ac:dyDescent="0.2">
      <c r="A1845" s="63" t="s">
        <v>8</v>
      </c>
      <c r="B1845" s="73">
        <v>1000000</v>
      </c>
      <c r="C1845" s="74">
        <v>4</v>
      </c>
      <c r="D1845" s="75">
        <v>44593</v>
      </c>
      <c r="E1845" s="76">
        <v>44593</v>
      </c>
      <c r="F1845" s="77">
        <v>999826.78469999996</v>
      </c>
    </row>
    <row r="1846" spans="1:6" s="24" customFormat="1" ht="11.25" customHeight="1" x14ac:dyDescent="0.2">
      <c r="A1846" s="63" t="s">
        <v>1347</v>
      </c>
      <c r="B1846" s="73">
        <v>8000000</v>
      </c>
      <c r="C1846" s="74">
        <v>6.125</v>
      </c>
      <c r="D1846" s="75">
        <v>45153</v>
      </c>
      <c r="E1846" s="76">
        <v>45153</v>
      </c>
      <c r="F1846" s="77">
        <v>8041328.8344000001</v>
      </c>
    </row>
    <row r="1847" spans="1:6" s="24" customFormat="1" ht="11.25" customHeight="1" x14ac:dyDescent="0.2">
      <c r="A1847" s="63" t="s">
        <v>1348</v>
      </c>
      <c r="B1847" s="73">
        <v>2000000</v>
      </c>
      <c r="C1847" s="74">
        <v>3.625</v>
      </c>
      <c r="D1847" s="75">
        <v>45546</v>
      </c>
      <c r="E1847" s="76">
        <v>45546</v>
      </c>
      <c r="F1847" s="77">
        <v>1999502.9619</v>
      </c>
    </row>
    <row r="1848" spans="1:6" s="24" customFormat="1" ht="11.25" customHeight="1" x14ac:dyDescent="0.2">
      <c r="A1848" s="63" t="s">
        <v>1348</v>
      </c>
      <c r="B1848" s="73">
        <v>2000000</v>
      </c>
      <c r="C1848" s="74">
        <v>4</v>
      </c>
      <c r="D1848" s="75">
        <v>46641</v>
      </c>
      <c r="E1848" s="76">
        <v>46641</v>
      </c>
      <c r="F1848" s="77">
        <v>1988911.1814999999</v>
      </c>
    </row>
    <row r="1849" spans="1:6" s="24" customFormat="1" ht="11.25" customHeight="1" x14ac:dyDescent="0.2">
      <c r="A1849" s="63" t="s">
        <v>1348</v>
      </c>
      <c r="B1849" s="73">
        <v>7000000</v>
      </c>
      <c r="C1849" s="74">
        <v>4.5</v>
      </c>
      <c r="D1849" s="75">
        <v>46827</v>
      </c>
      <c r="E1849" s="76">
        <v>46827</v>
      </c>
      <c r="F1849" s="77">
        <v>6977155.3874000004</v>
      </c>
    </row>
    <row r="1850" spans="1:6" s="24" customFormat="1" ht="11.25" customHeight="1" x14ac:dyDescent="0.2">
      <c r="A1850" s="63" t="s">
        <v>1349</v>
      </c>
      <c r="B1850" s="73">
        <v>5000000</v>
      </c>
      <c r="C1850" s="74">
        <v>4</v>
      </c>
      <c r="D1850" s="75">
        <v>46856</v>
      </c>
      <c r="E1850" s="76">
        <v>46856</v>
      </c>
      <c r="F1850" s="77">
        <v>4971818.432</v>
      </c>
    </row>
    <row r="1851" spans="1:6" s="24" customFormat="1" ht="11.25" customHeight="1" x14ac:dyDescent="0.2">
      <c r="A1851" s="63" t="s">
        <v>159</v>
      </c>
      <c r="B1851" s="73">
        <v>2000000</v>
      </c>
      <c r="C1851" s="74">
        <v>4.101</v>
      </c>
      <c r="D1851" s="75">
        <v>46813</v>
      </c>
      <c r="E1851" s="76">
        <v>46813</v>
      </c>
      <c r="F1851" s="77">
        <v>2000000</v>
      </c>
    </row>
    <row r="1852" spans="1:6" s="24" customFormat="1" ht="11.25" customHeight="1" x14ac:dyDescent="0.2">
      <c r="A1852" s="63" t="s">
        <v>9</v>
      </c>
      <c r="B1852" s="73">
        <v>3000000</v>
      </c>
      <c r="C1852" s="74">
        <v>8.2050000000000001</v>
      </c>
      <c r="D1852" s="75">
        <v>46388</v>
      </c>
      <c r="E1852" s="76">
        <v>46388</v>
      </c>
      <c r="F1852" s="77">
        <v>3000000</v>
      </c>
    </row>
    <row r="1853" spans="1:6" s="24" customFormat="1" ht="11.25" customHeight="1" x14ac:dyDescent="0.2">
      <c r="A1853" s="63" t="s">
        <v>1792</v>
      </c>
      <c r="B1853" s="73">
        <v>8000000</v>
      </c>
      <c r="C1853" s="74">
        <v>4.5</v>
      </c>
      <c r="D1853" s="75">
        <v>47289</v>
      </c>
      <c r="E1853" s="76">
        <v>47289</v>
      </c>
      <c r="F1853" s="77">
        <v>7959272.9598000003</v>
      </c>
    </row>
    <row r="1854" spans="1:6" s="24" customFormat="1" ht="11.25" customHeight="1" x14ac:dyDescent="0.2">
      <c r="A1854" s="63" t="s">
        <v>1952</v>
      </c>
      <c r="B1854" s="73">
        <v>7000000</v>
      </c>
      <c r="C1854" s="74">
        <v>4.25</v>
      </c>
      <c r="D1854" s="75">
        <v>47498</v>
      </c>
      <c r="E1854" s="76">
        <v>47498</v>
      </c>
      <c r="F1854" s="77">
        <v>3725830.2604</v>
      </c>
    </row>
    <row r="1855" spans="1:6" s="24" customFormat="1" ht="11.25" customHeight="1" x14ac:dyDescent="0.2">
      <c r="A1855" s="63" t="s">
        <v>2071</v>
      </c>
      <c r="B1855" s="73">
        <v>3025000</v>
      </c>
      <c r="C1855" s="74">
        <v>4.7699999999999996</v>
      </c>
      <c r="D1855" s="75">
        <v>50958</v>
      </c>
      <c r="E1855" s="76">
        <v>50958</v>
      </c>
      <c r="F1855" s="77">
        <v>3025000</v>
      </c>
    </row>
    <row r="1856" spans="1:6" s="24" customFormat="1" ht="11.25" customHeight="1" x14ac:dyDescent="0.2">
      <c r="A1856" s="63" t="s">
        <v>155</v>
      </c>
      <c r="B1856" s="73">
        <v>2000000</v>
      </c>
      <c r="C1856" s="74">
        <v>5.25</v>
      </c>
      <c r="D1856" s="75">
        <v>45719</v>
      </c>
      <c r="E1856" s="76">
        <v>45719</v>
      </c>
      <c r="F1856" s="77">
        <v>1996327.6276</v>
      </c>
    </row>
    <row r="1857" spans="1:6" s="24" customFormat="1" ht="11.25" customHeight="1" x14ac:dyDescent="0.2">
      <c r="A1857" s="63" t="s">
        <v>1350</v>
      </c>
      <c r="B1857" s="73">
        <v>6000000</v>
      </c>
      <c r="C1857" s="74">
        <v>4.4000000000000004</v>
      </c>
      <c r="D1857" s="75">
        <v>46169</v>
      </c>
      <c r="E1857" s="76">
        <v>46169</v>
      </c>
      <c r="F1857" s="77">
        <v>5997261.8835000005</v>
      </c>
    </row>
    <row r="1858" spans="1:6" s="24" customFormat="1" ht="11.25" customHeight="1" x14ac:dyDescent="0.2">
      <c r="A1858" s="63" t="s">
        <v>1350</v>
      </c>
      <c r="B1858" s="73">
        <v>13400000</v>
      </c>
      <c r="C1858" s="74">
        <v>4</v>
      </c>
      <c r="D1858" s="75">
        <v>45442</v>
      </c>
      <c r="E1858" s="76">
        <v>45442</v>
      </c>
      <c r="F1858" s="77">
        <v>13469631.559599999</v>
      </c>
    </row>
    <row r="1859" spans="1:6" s="24" customFormat="1" ht="11.25" customHeight="1" x14ac:dyDescent="0.2">
      <c r="A1859" s="63" t="s">
        <v>229</v>
      </c>
      <c r="B1859" s="73">
        <v>6000000</v>
      </c>
      <c r="C1859" s="74">
        <v>5.625</v>
      </c>
      <c r="D1859" s="75">
        <v>45047</v>
      </c>
      <c r="E1859" s="76">
        <v>45047</v>
      </c>
      <c r="F1859" s="77">
        <v>5998202.6418000003</v>
      </c>
    </row>
    <row r="1860" spans="1:6" s="24" customFormat="1" ht="11.25" customHeight="1" x14ac:dyDescent="0.2">
      <c r="A1860" s="63" t="s">
        <v>229</v>
      </c>
      <c r="B1860" s="73">
        <v>4000000</v>
      </c>
      <c r="C1860" s="74">
        <v>5.75</v>
      </c>
      <c r="D1860" s="75">
        <v>45383</v>
      </c>
      <c r="E1860" s="76">
        <v>45383</v>
      </c>
      <c r="F1860" s="77">
        <v>4000000</v>
      </c>
    </row>
    <row r="1861" spans="1:6" s="24" customFormat="1" ht="11.25" customHeight="1" x14ac:dyDescent="0.2">
      <c r="A1861" s="63" t="s">
        <v>229</v>
      </c>
      <c r="B1861" s="73">
        <v>2000000</v>
      </c>
      <c r="C1861" s="74">
        <v>4.75</v>
      </c>
      <c r="D1861" s="75">
        <v>45580</v>
      </c>
      <c r="E1861" s="76">
        <v>45580</v>
      </c>
      <c r="F1861" s="77">
        <v>2000000</v>
      </c>
    </row>
    <row r="1862" spans="1:6" s="24" customFormat="1" ht="11.25" customHeight="1" x14ac:dyDescent="0.2">
      <c r="A1862" s="63" t="s">
        <v>229</v>
      </c>
      <c r="B1862" s="73">
        <v>5000000</v>
      </c>
      <c r="C1862" s="74">
        <v>4.5</v>
      </c>
      <c r="D1862" s="75">
        <v>46461</v>
      </c>
      <c r="E1862" s="76">
        <v>46461</v>
      </c>
      <c r="F1862" s="77">
        <v>5000000</v>
      </c>
    </row>
    <row r="1863" spans="1:6" s="24" customFormat="1" ht="11.25" customHeight="1" x14ac:dyDescent="0.2">
      <c r="A1863" s="63" t="s">
        <v>229</v>
      </c>
      <c r="B1863" s="73">
        <v>2000000</v>
      </c>
      <c r="C1863" s="74">
        <v>8</v>
      </c>
      <c r="D1863" s="75">
        <v>45046</v>
      </c>
      <c r="E1863" s="76">
        <v>45046</v>
      </c>
      <c r="F1863" s="77">
        <v>2000000</v>
      </c>
    </row>
    <row r="1864" spans="1:6" s="24" customFormat="1" ht="11.25" customHeight="1" x14ac:dyDescent="0.2">
      <c r="A1864" s="63" t="s">
        <v>1351</v>
      </c>
      <c r="B1864" s="73">
        <v>2000000</v>
      </c>
      <c r="C1864" s="74">
        <v>4.55</v>
      </c>
      <c r="D1864" s="75">
        <v>46092</v>
      </c>
      <c r="E1864" s="76">
        <v>46092</v>
      </c>
      <c r="F1864" s="77">
        <v>1995981.1531</v>
      </c>
    </row>
    <row r="1865" spans="1:6" s="24" customFormat="1" ht="11.25" customHeight="1" x14ac:dyDescent="0.2">
      <c r="A1865" s="63" t="s">
        <v>1351</v>
      </c>
      <c r="B1865" s="73">
        <v>6000000</v>
      </c>
      <c r="C1865" s="74">
        <v>4.25</v>
      </c>
      <c r="D1865" s="75">
        <v>47315</v>
      </c>
      <c r="E1865" s="76">
        <v>47315</v>
      </c>
      <c r="F1865" s="77">
        <v>6153397.6382999998</v>
      </c>
    </row>
    <row r="1866" spans="1:6" s="24" customFormat="1" ht="11.25" customHeight="1" x14ac:dyDescent="0.2">
      <c r="A1866" s="63" t="s">
        <v>1351</v>
      </c>
      <c r="B1866" s="73">
        <v>8300000</v>
      </c>
      <c r="C1866" s="74">
        <v>7.25</v>
      </c>
      <c r="D1866" s="75">
        <v>51058</v>
      </c>
      <c r="E1866" s="76">
        <v>51058</v>
      </c>
      <c r="F1866" s="77">
        <v>11441944.2722</v>
      </c>
    </row>
    <row r="1867" spans="1:6" s="24" customFormat="1" ht="11.25" customHeight="1" x14ac:dyDescent="0.2">
      <c r="A1867" s="63" t="s">
        <v>2731</v>
      </c>
      <c r="B1867" s="73">
        <v>10000000</v>
      </c>
      <c r="C1867" s="74">
        <v>6.75</v>
      </c>
      <c r="D1867" s="75">
        <v>45930</v>
      </c>
      <c r="E1867" s="76">
        <v>45930</v>
      </c>
      <c r="F1867" s="77">
        <v>10000000</v>
      </c>
    </row>
    <row r="1868" spans="1:6" s="24" customFormat="1" ht="11.25" customHeight="1" x14ac:dyDescent="0.2">
      <c r="A1868" s="63" t="s">
        <v>145</v>
      </c>
      <c r="B1868" s="73">
        <v>10000000</v>
      </c>
      <c r="C1868" s="74">
        <v>4</v>
      </c>
      <c r="D1868" s="75">
        <v>45573</v>
      </c>
      <c r="E1868" s="76">
        <v>45573</v>
      </c>
      <c r="F1868" s="77">
        <v>9935545.7631000001</v>
      </c>
    </row>
    <row r="1869" spans="1:6" s="24" customFormat="1" ht="11.25" customHeight="1" x14ac:dyDescent="0.2">
      <c r="A1869" s="63" t="s">
        <v>2992</v>
      </c>
      <c r="B1869" s="73">
        <v>425000</v>
      </c>
      <c r="C1869" s="74">
        <v>5.5</v>
      </c>
      <c r="D1869" s="75">
        <v>49553</v>
      </c>
      <c r="E1869" s="76">
        <v>49553</v>
      </c>
      <c r="F1869" s="77">
        <v>544163.75939999998</v>
      </c>
    </row>
    <row r="1870" spans="1:6" s="24" customFormat="1" ht="11.25" customHeight="1" x14ac:dyDescent="0.2">
      <c r="A1870" s="63" t="s">
        <v>10</v>
      </c>
      <c r="B1870" s="73">
        <v>5000000</v>
      </c>
      <c r="C1870" s="74">
        <v>4.5</v>
      </c>
      <c r="D1870" s="75">
        <v>44986</v>
      </c>
      <c r="E1870" s="76">
        <v>44986</v>
      </c>
      <c r="F1870" s="77">
        <v>4993334.4604000002</v>
      </c>
    </row>
    <row r="1871" spans="1:6" s="24" customFormat="1" ht="11.25" customHeight="1" x14ac:dyDescent="0.2">
      <c r="A1871" s="63" t="s">
        <v>1352</v>
      </c>
      <c r="B1871" s="73">
        <v>1440000</v>
      </c>
      <c r="C1871" s="74">
        <v>4.34</v>
      </c>
      <c r="D1871" s="75">
        <v>48392</v>
      </c>
      <c r="E1871" s="76">
        <v>48392</v>
      </c>
      <c r="F1871" s="77">
        <v>1440000</v>
      </c>
    </row>
    <row r="1872" spans="1:6" s="24" customFormat="1" ht="11.25" customHeight="1" x14ac:dyDescent="0.2">
      <c r="A1872" s="63" t="s">
        <v>1352</v>
      </c>
      <c r="B1872" s="73">
        <v>1440000</v>
      </c>
      <c r="C1872" s="74">
        <v>4.34</v>
      </c>
      <c r="D1872" s="75">
        <v>48428</v>
      </c>
      <c r="E1872" s="76">
        <v>48428</v>
      </c>
      <c r="F1872" s="77">
        <v>1440000</v>
      </c>
    </row>
    <row r="1873" spans="1:6" s="24" customFormat="1" ht="11.25" customHeight="1" x14ac:dyDescent="0.2">
      <c r="A1873" s="63" t="s">
        <v>1794</v>
      </c>
      <c r="B1873" s="73">
        <v>1540000</v>
      </c>
      <c r="C1873" s="74">
        <v>4.53</v>
      </c>
      <c r="D1873" s="75">
        <v>46615</v>
      </c>
      <c r="E1873" s="76">
        <v>46615</v>
      </c>
      <c r="F1873" s="77">
        <v>1540000</v>
      </c>
    </row>
    <row r="1874" spans="1:6" s="24" customFormat="1" ht="11.25" customHeight="1" x14ac:dyDescent="0.2">
      <c r="A1874" s="63" t="s">
        <v>1353</v>
      </c>
      <c r="B1874" s="73">
        <v>4000000</v>
      </c>
      <c r="C1874" s="74">
        <v>4.6500000000000004</v>
      </c>
      <c r="D1874" s="75">
        <v>45245</v>
      </c>
      <c r="E1874" s="76">
        <v>45245</v>
      </c>
      <c r="F1874" s="77">
        <v>4007024.7922999999</v>
      </c>
    </row>
    <row r="1875" spans="1:6" s="24" customFormat="1" ht="11.25" customHeight="1" x14ac:dyDescent="0.2">
      <c r="A1875" s="63" t="s">
        <v>1354</v>
      </c>
      <c r="B1875" s="73">
        <v>11000000</v>
      </c>
      <c r="C1875" s="74">
        <v>4.25</v>
      </c>
      <c r="D1875" s="75">
        <v>45672</v>
      </c>
      <c r="E1875" s="76">
        <v>45672</v>
      </c>
      <c r="F1875" s="77">
        <v>11015740.7664</v>
      </c>
    </row>
    <row r="1876" spans="1:6" s="24" customFormat="1" ht="11.25" customHeight="1" x14ac:dyDescent="0.2">
      <c r="A1876" s="63" t="s">
        <v>11</v>
      </c>
      <c r="B1876" s="73">
        <v>6000000</v>
      </c>
      <c r="C1876" s="74">
        <v>4</v>
      </c>
      <c r="D1876" s="75">
        <v>45000</v>
      </c>
      <c r="E1876" s="76">
        <v>45000</v>
      </c>
      <c r="F1876" s="77">
        <v>5965576.6675000004</v>
      </c>
    </row>
    <row r="1877" spans="1:6" s="24" customFormat="1" ht="11.25" customHeight="1" x14ac:dyDescent="0.2">
      <c r="A1877" s="63" t="s">
        <v>1355</v>
      </c>
      <c r="B1877" s="73">
        <v>11000000</v>
      </c>
      <c r="C1877" s="74">
        <v>5</v>
      </c>
      <c r="D1877" s="75">
        <v>45474</v>
      </c>
      <c r="E1877" s="76">
        <v>45474</v>
      </c>
      <c r="F1877" s="77">
        <v>10994771.1555</v>
      </c>
    </row>
    <row r="1878" spans="1:6" s="24" customFormat="1" ht="11.25" customHeight="1" x14ac:dyDescent="0.2">
      <c r="A1878" s="63" t="s">
        <v>1979</v>
      </c>
      <c r="B1878" s="73">
        <v>5000000</v>
      </c>
      <c r="C1878" s="74">
        <v>4</v>
      </c>
      <c r="D1878" s="75">
        <v>47135</v>
      </c>
      <c r="E1878" s="76">
        <v>47135</v>
      </c>
      <c r="F1878" s="77">
        <v>4901060.5110999998</v>
      </c>
    </row>
    <row r="1879" spans="1:6" s="24" customFormat="1" ht="11.25" customHeight="1" x14ac:dyDescent="0.2">
      <c r="A1879" s="63" t="s">
        <v>96</v>
      </c>
      <c r="B1879" s="73">
        <v>2000000</v>
      </c>
      <c r="C1879" s="74">
        <v>4.125</v>
      </c>
      <c r="D1879" s="75">
        <v>46070</v>
      </c>
      <c r="E1879" s="76">
        <v>46070</v>
      </c>
      <c r="F1879" s="77">
        <v>1999381.9332999999</v>
      </c>
    </row>
    <row r="1880" spans="1:6" s="24" customFormat="1" ht="11.25" customHeight="1" x14ac:dyDescent="0.2">
      <c r="A1880" s="63" t="s">
        <v>96</v>
      </c>
      <c r="B1880" s="73">
        <v>1000000</v>
      </c>
      <c r="C1880" s="74">
        <v>4.45</v>
      </c>
      <c r="D1880" s="75">
        <v>45383</v>
      </c>
      <c r="E1880" s="76">
        <v>45383</v>
      </c>
      <c r="F1880" s="77">
        <v>1016129.3408</v>
      </c>
    </row>
    <row r="1881" spans="1:6" s="24" customFormat="1" ht="11.25" customHeight="1" x14ac:dyDescent="0.2">
      <c r="A1881" s="63" t="s">
        <v>96</v>
      </c>
      <c r="B1881" s="73">
        <v>3000000</v>
      </c>
      <c r="C1881" s="74">
        <v>6.95</v>
      </c>
      <c r="D1881" s="75">
        <v>46767</v>
      </c>
      <c r="E1881" s="76">
        <v>46767</v>
      </c>
      <c r="F1881" s="77">
        <v>3364534.3391</v>
      </c>
    </row>
    <row r="1882" spans="1:6" s="24" customFormat="1" ht="11.25" customHeight="1" x14ac:dyDescent="0.2">
      <c r="A1882" s="63" t="s">
        <v>96</v>
      </c>
      <c r="B1882" s="73">
        <v>1500000</v>
      </c>
      <c r="C1882" s="74">
        <v>6.35</v>
      </c>
      <c r="D1882" s="75">
        <v>51210</v>
      </c>
      <c r="E1882" s="76">
        <v>51210</v>
      </c>
      <c r="F1882" s="77">
        <v>1980444.0029</v>
      </c>
    </row>
    <row r="1883" spans="1:6" s="24" customFormat="1" ht="11.25" customHeight="1" x14ac:dyDescent="0.2">
      <c r="A1883" s="63" t="s">
        <v>2796</v>
      </c>
      <c r="B1883" s="73">
        <v>3000000</v>
      </c>
      <c r="C1883" s="74">
        <v>5.5</v>
      </c>
      <c r="D1883" s="75">
        <v>47727</v>
      </c>
      <c r="E1883" s="76">
        <v>47727</v>
      </c>
      <c r="F1883" s="77">
        <v>3000000</v>
      </c>
    </row>
    <row r="1884" spans="1:6" s="24" customFormat="1" ht="11.25" customHeight="1" x14ac:dyDescent="0.2">
      <c r="A1884" s="63" t="s">
        <v>2424</v>
      </c>
      <c r="B1884" s="73">
        <v>4000000</v>
      </c>
      <c r="C1884" s="74">
        <v>5</v>
      </c>
      <c r="D1884" s="75">
        <v>46371</v>
      </c>
      <c r="E1884" s="76">
        <v>46371</v>
      </c>
      <c r="F1884" s="77">
        <v>4000000</v>
      </c>
    </row>
    <row r="1885" spans="1:6" s="24" customFormat="1" ht="11.25" customHeight="1" x14ac:dyDescent="0.2">
      <c r="A1885" s="63" t="s">
        <v>2993</v>
      </c>
      <c r="B1885" s="73">
        <v>500000</v>
      </c>
      <c r="C1885" s="74">
        <v>5.95</v>
      </c>
      <c r="D1885" s="75">
        <v>49232</v>
      </c>
      <c r="E1885" s="76">
        <v>49232</v>
      </c>
      <c r="F1885" s="77">
        <v>660650.42960000003</v>
      </c>
    </row>
    <row r="1886" spans="1:6" s="24" customFormat="1" ht="11.25" customHeight="1" x14ac:dyDescent="0.2">
      <c r="A1886" s="63" t="s">
        <v>12</v>
      </c>
      <c r="B1886" s="73">
        <v>3000000</v>
      </c>
      <c r="C1886" s="74">
        <v>3.8</v>
      </c>
      <c r="D1886" s="75">
        <v>46706</v>
      </c>
      <c r="E1886" s="76">
        <v>46706</v>
      </c>
      <c r="F1886" s="77">
        <v>3029336.8810999999</v>
      </c>
    </row>
    <row r="1887" spans="1:6" s="24" customFormat="1" ht="11.25" customHeight="1" x14ac:dyDescent="0.2">
      <c r="A1887" s="63" t="s">
        <v>2994</v>
      </c>
      <c r="B1887" s="73">
        <v>2000000</v>
      </c>
      <c r="C1887" s="74">
        <v>6</v>
      </c>
      <c r="D1887" s="75">
        <v>48594</v>
      </c>
      <c r="E1887" s="76">
        <v>48594</v>
      </c>
      <c r="F1887" s="77">
        <v>2564841.7998000002</v>
      </c>
    </row>
    <row r="1888" spans="1:6" s="24" customFormat="1" ht="11.25" customHeight="1" x14ac:dyDescent="0.2">
      <c r="A1888" s="63" t="s">
        <v>2232</v>
      </c>
      <c r="B1888" s="73">
        <v>2000000</v>
      </c>
      <c r="C1888" s="74">
        <v>5</v>
      </c>
      <c r="D1888" s="75">
        <v>47482</v>
      </c>
      <c r="E1888" s="76">
        <v>47482</v>
      </c>
      <c r="F1888" s="77">
        <v>2000000</v>
      </c>
    </row>
    <row r="1889" spans="1:6" s="24" customFormat="1" ht="11.25" customHeight="1" x14ac:dyDescent="0.2">
      <c r="A1889" s="63" t="s">
        <v>13</v>
      </c>
      <c r="B1889" s="73">
        <v>2680000</v>
      </c>
      <c r="C1889" s="74">
        <v>4.875</v>
      </c>
      <c r="D1889" s="75">
        <v>44896</v>
      </c>
      <c r="E1889" s="76">
        <v>44896</v>
      </c>
      <c r="F1889" s="77">
        <v>2705211.8582000001</v>
      </c>
    </row>
    <row r="1890" spans="1:6" s="24" customFormat="1" ht="11.25" customHeight="1" x14ac:dyDescent="0.2">
      <c r="A1890" s="63" t="s">
        <v>2072</v>
      </c>
      <c r="B1890" s="73">
        <v>3000000</v>
      </c>
      <c r="C1890" s="74">
        <v>4.375</v>
      </c>
      <c r="D1890" s="75">
        <v>46143</v>
      </c>
      <c r="E1890" s="76">
        <v>46143</v>
      </c>
      <c r="F1890" s="77">
        <v>2989799.7585999998</v>
      </c>
    </row>
    <row r="1891" spans="1:6" s="24" customFormat="1" ht="11.25" customHeight="1" x14ac:dyDescent="0.2">
      <c r="A1891" s="63" t="s">
        <v>2732</v>
      </c>
      <c r="B1891" s="73">
        <v>5000000</v>
      </c>
      <c r="C1891" s="74">
        <v>4.875</v>
      </c>
      <c r="D1891" s="75">
        <v>47757</v>
      </c>
      <c r="E1891" s="76">
        <v>47757</v>
      </c>
      <c r="F1891" s="77">
        <v>5000000</v>
      </c>
    </row>
    <row r="1892" spans="1:6" s="24" customFormat="1" ht="11.25" customHeight="1" x14ac:dyDescent="0.2">
      <c r="A1892" s="63" t="s">
        <v>2975</v>
      </c>
      <c r="B1892" s="73">
        <v>10000000</v>
      </c>
      <c r="C1892" s="74">
        <v>5.5</v>
      </c>
      <c r="D1892" s="75">
        <v>46174</v>
      </c>
      <c r="E1892" s="76">
        <v>46174</v>
      </c>
      <c r="F1892" s="77">
        <v>10000000</v>
      </c>
    </row>
    <row r="1893" spans="1:6" s="24" customFormat="1" ht="11.25" customHeight="1" x14ac:dyDescent="0.2">
      <c r="A1893" s="63" t="s">
        <v>152</v>
      </c>
      <c r="B1893" s="73">
        <v>8000000</v>
      </c>
      <c r="C1893" s="74">
        <v>5.25</v>
      </c>
      <c r="D1893" s="75">
        <v>45762</v>
      </c>
      <c r="E1893" s="76">
        <v>45762</v>
      </c>
      <c r="F1893" s="77">
        <v>7991636.4687000001</v>
      </c>
    </row>
    <row r="1894" spans="1:6" s="24" customFormat="1" ht="11.25" customHeight="1" x14ac:dyDescent="0.2">
      <c r="A1894" s="63" t="s">
        <v>14</v>
      </c>
      <c r="B1894" s="73">
        <v>2000000</v>
      </c>
      <c r="C1894" s="74">
        <v>4.125</v>
      </c>
      <c r="D1894" s="75">
        <v>45313</v>
      </c>
      <c r="E1894" s="76">
        <v>45313</v>
      </c>
      <c r="F1894" s="77">
        <v>2020775.4727</v>
      </c>
    </row>
    <row r="1895" spans="1:6" s="24" customFormat="1" ht="11.25" customHeight="1" x14ac:dyDescent="0.2">
      <c r="A1895" s="63" t="s">
        <v>14</v>
      </c>
      <c r="B1895" s="73">
        <v>1500000</v>
      </c>
      <c r="C1895" s="74">
        <v>4.2</v>
      </c>
      <c r="D1895" s="75">
        <v>45530</v>
      </c>
      <c r="E1895" s="76">
        <v>45530</v>
      </c>
      <c r="F1895" s="77">
        <v>1499639.8473</v>
      </c>
    </row>
    <row r="1896" spans="1:6" s="24" customFormat="1" ht="11.25" customHeight="1" x14ac:dyDescent="0.2">
      <c r="A1896" s="63" t="s">
        <v>14</v>
      </c>
      <c r="B1896" s="73">
        <v>5000000</v>
      </c>
      <c r="C1896" s="74">
        <v>4.45</v>
      </c>
      <c r="D1896" s="75">
        <v>46084</v>
      </c>
      <c r="E1896" s="76">
        <v>46084</v>
      </c>
      <c r="F1896" s="77">
        <v>5000000</v>
      </c>
    </row>
    <row r="1897" spans="1:6" s="24" customFormat="1" ht="11.25" customHeight="1" x14ac:dyDescent="0.2">
      <c r="A1897" s="63" t="s">
        <v>2995</v>
      </c>
      <c r="B1897" s="73">
        <v>5000000</v>
      </c>
      <c r="C1897" s="74">
        <v>5.25</v>
      </c>
      <c r="D1897" s="75">
        <v>46905</v>
      </c>
      <c r="E1897" s="76">
        <v>46905</v>
      </c>
      <c r="F1897" s="77">
        <v>5000000</v>
      </c>
    </row>
    <row r="1898" spans="1:6" s="24" customFormat="1" ht="11.25" customHeight="1" x14ac:dyDescent="0.2">
      <c r="A1898" s="63" t="s">
        <v>2425</v>
      </c>
      <c r="B1898" s="73">
        <v>8000000</v>
      </c>
      <c r="C1898" s="74">
        <v>5.5</v>
      </c>
      <c r="D1898" s="75">
        <v>46204</v>
      </c>
      <c r="E1898" s="76">
        <v>46204</v>
      </c>
      <c r="F1898" s="77">
        <v>8000000</v>
      </c>
    </row>
    <row r="1899" spans="1:6" s="24" customFormat="1" ht="11.25" customHeight="1" x14ac:dyDescent="0.2">
      <c r="A1899" s="63" t="s">
        <v>2426</v>
      </c>
      <c r="B1899" s="73">
        <v>8000000</v>
      </c>
      <c r="C1899" s="74">
        <v>4.875</v>
      </c>
      <c r="D1899" s="75">
        <v>45978</v>
      </c>
      <c r="E1899" s="76">
        <v>45978</v>
      </c>
      <c r="F1899" s="77">
        <v>8008988.1990999999</v>
      </c>
    </row>
    <row r="1900" spans="1:6" s="24" customFormat="1" ht="11.25" customHeight="1" x14ac:dyDescent="0.2">
      <c r="A1900" s="63" t="s">
        <v>1356</v>
      </c>
      <c r="B1900" s="73">
        <v>1823529.4110000001</v>
      </c>
      <c r="C1900" s="74">
        <v>5.75</v>
      </c>
      <c r="D1900" s="75">
        <v>45884</v>
      </c>
      <c r="E1900" s="76">
        <v>45884</v>
      </c>
      <c r="F1900" s="77">
        <v>1823529.4110000001</v>
      </c>
    </row>
    <row r="1901" spans="1:6" s="24" customFormat="1" ht="11.25" customHeight="1" x14ac:dyDescent="0.2">
      <c r="A1901" s="63" t="s">
        <v>2233</v>
      </c>
      <c r="B1901" s="73">
        <v>3000000</v>
      </c>
      <c r="C1901" s="74">
        <v>4.625</v>
      </c>
      <c r="D1901" s="75">
        <v>47453</v>
      </c>
      <c r="E1901" s="76">
        <v>47453</v>
      </c>
      <c r="F1901" s="77">
        <v>3000000</v>
      </c>
    </row>
    <row r="1902" spans="1:6" s="24" customFormat="1" ht="11.25" customHeight="1" x14ac:dyDescent="0.2">
      <c r="A1902" s="63" t="s">
        <v>2996</v>
      </c>
      <c r="B1902" s="73">
        <v>4475000</v>
      </c>
      <c r="C1902" s="74">
        <v>6.35</v>
      </c>
      <c r="D1902" s="75">
        <v>49963</v>
      </c>
      <c r="E1902" s="76">
        <v>49963</v>
      </c>
      <c r="F1902" s="77">
        <v>6189241.8318999996</v>
      </c>
    </row>
    <row r="1903" spans="1:6" s="24" customFormat="1" ht="11.25" customHeight="1" x14ac:dyDescent="0.2">
      <c r="A1903" s="63" t="s">
        <v>218</v>
      </c>
      <c r="B1903" s="73">
        <v>3000000</v>
      </c>
      <c r="C1903" s="74">
        <v>3.5569999999999999</v>
      </c>
      <c r="D1903" s="75">
        <v>46614</v>
      </c>
      <c r="E1903" s="76">
        <v>46614</v>
      </c>
      <c r="F1903" s="77">
        <v>2995748.4372999999</v>
      </c>
    </row>
    <row r="1904" spans="1:6" s="24" customFormat="1" ht="11.25" customHeight="1" x14ac:dyDescent="0.2">
      <c r="A1904" s="63" t="s">
        <v>218</v>
      </c>
      <c r="B1904" s="73">
        <v>2000000</v>
      </c>
      <c r="C1904" s="74">
        <v>3.734</v>
      </c>
      <c r="D1904" s="75">
        <v>51404</v>
      </c>
      <c r="E1904" s="76">
        <v>51404</v>
      </c>
      <c r="F1904" s="77">
        <v>2000000</v>
      </c>
    </row>
    <row r="1905" spans="1:6" s="24" customFormat="1" ht="11.25" customHeight="1" x14ac:dyDescent="0.2">
      <c r="A1905" s="63" t="s">
        <v>230</v>
      </c>
      <c r="B1905" s="73">
        <v>1000000</v>
      </c>
      <c r="C1905" s="74">
        <v>4.0190000000000001</v>
      </c>
      <c r="D1905" s="75">
        <v>50465</v>
      </c>
      <c r="E1905" s="76">
        <v>50465</v>
      </c>
      <c r="F1905" s="77">
        <v>1000000</v>
      </c>
    </row>
    <row r="1906" spans="1:6" s="24" customFormat="1" ht="11.25" customHeight="1" x14ac:dyDescent="0.2">
      <c r="A1906" s="63" t="s">
        <v>2427</v>
      </c>
      <c r="B1906" s="73">
        <v>12000000</v>
      </c>
      <c r="C1906" s="74">
        <v>3.875</v>
      </c>
      <c r="D1906" s="75">
        <v>45757</v>
      </c>
      <c r="E1906" s="76">
        <v>45757</v>
      </c>
      <c r="F1906" s="77">
        <v>11740147.0021</v>
      </c>
    </row>
    <row r="1907" spans="1:6" s="24" customFormat="1" ht="11.25" customHeight="1" x14ac:dyDescent="0.2">
      <c r="A1907" s="63" t="s">
        <v>1929</v>
      </c>
      <c r="B1907" s="73">
        <v>3000000</v>
      </c>
      <c r="C1907" s="74">
        <v>5.625</v>
      </c>
      <c r="D1907" s="75">
        <v>46966</v>
      </c>
      <c r="E1907" s="76">
        <v>46966</v>
      </c>
      <c r="F1907" s="77">
        <v>3000000</v>
      </c>
    </row>
    <row r="1908" spans="1:6" s="24" customFormat="1" ht="11.25" customHeight="1" x14ac:dyDescent="0.2">
      <c r="A1908" s="63" t="s">
        <v>211</v>
      </c>
      <c r="B1908" s="73">
        <v>3000000</v>
      </c>
      <c r="C1908" s="74">
        <v>7</v>
      </c>
      <c r="D1908" s="75">
        <v>46600</v>
      </c>
      <c r="E1908" s="76">
        <v>46600</v>
      </c>
      <c r="F1908" s="77">
        <v>3418117.0018000002</v>
      </c>
    </row>
    <row r="1909" spans="1:6" s="24" customFormat="1" ht="11.25" customHeight="1" x14ac:dyDescent="0.2">
      <c r="A1909" s="63" t="s">
        <v>2345</v>
      </c>
      <c r="B1909" s="73">
        <v>1911000</v>
      </c>
      <c r="C1909" s="74">
        <v>6.125</v>
      </c>
      <c r="D1909" s="75">
        <v>49766</v>
      </c>
      <c r="E1909" s="76">
        <v>49766</v>
      </c>
      <c r="F1909" s="77">
        <v>2614137.1098000002</v>
      </c>
    </row>
    <row r="1910" spans="1:6" s="24" customFormat="1" ht="11.25" customHeight="1" x14ac:dyDescent="0.2">
      <c r="A1910" s="63" t="s">
        <v>167</v>
      </c>
      <c r="B1910" s="73">
        <v>3000000</v>
      </c>
      <c r="C1910" s="74">
        <v>4.05</v>
      </c>
      <c r="D1910" s="75">
        <v>45915</v>
      </c>
      <c r="E1910" s="76">
        <v>45915</v>
      </c>
      <c r="F1910" s="77">
        <v>2996758.9945</v>
      </c>
    </row>
    <row r="1911" spans="1:6" s="24" customFormat="1" ht="11.25" customHeight="1" x14ac:dyDescent="0.2">
      <c r="A1911" s="63" t="s">
        <v>2797</v>
      </c>
      <c r="B1911" s="73">
        <v>2597000</v>
      </c>
      <c r="C1911" s="74">
        <v>3.9</v>
      </c>
      <c r="D1911" s="75">
        <v>45527</v>
      </c>
      <c r="E1911" s="76">
        <v>45527</v>
      </c>
      <c r="F1911" s="77">
        <v>2692335.4715999998</v>
      </c>
    </row>
    <row r="1912" spans="1:6" s="24" customFormat="1" ht="11.25" customHeight="1" x14ac:dyDescent="0.2">
      <c r="A1912" s="63" t="s">
        <v>15</v>
      </c>
      <c r="B1912" s="73">
        <v>5000000</v>
      </c>
      <c r="C1912" s="74">
        <v>5.25</v>
      </c>
      <c r="D1912" s="75">
        <v>45931</v>
      </c>
      <c r="E1912" s="76">
        <v>45931</v>
      </c>
      <c r="F1912" s="77">
        <v>4992925.0296999998</v>
      </c>
    </row>
    <row r="1913" spans="1:6" s="24" customFormat="1" ht="11.25" customHeight="1" x14ac:dyDescent="0.2">
      <c r="A1913" s="63" t="s">
        <v>15</v>
      </c>
      <c r="B1913" s="73">
        <v>14000000</v>
      </c>
      <c r="C1913" s="74">
        <v>5.5</v>
      </c>
      <c r="D1913" s="75">
        <v>44866</v>
      </c>
      <c r="E1913" s="76">
        <v>44866</v>
      </c>
      <c r="F1913" s="77">
        <v>14002104.3268</v>
      </c>
    </row>
    <row r="1914" spans="1:6" s="24" customFormat="1" ht="11.25" customHeight="1" x14ac:dyDescent="0.2">
      <c r="A1914" s="63" t="s">
        <v>1358</v>
      </c>
      <c r="B1914" s="73">
        <v>15000000</v>
      </c>
      <c r="C1914" s="74">
        <v>8.25</v>
      </c>
      <c r="D1914" s="75">
        <v>45281</v>
      </c>
      <c r="E1914" s="76">
        <v>45281</v>
      </c>
      <c r="F1914" s="77">
        <v>15000000</v>
      </c>
    </row>
    <row r="1915" spans="1:6" s="24" customFormat="1" ht="11.25" customHeight="1" x14ac:dyDescent="0.2">
      <c r="A1915" s="63" t="s">
        <v>2997</v>
      </c>
      <c r="B1915" s="73">
        <v>4000000</v>
      </c>
      <c r="C1915" s="74">
        <v>5.625</v>
      </c>
      <c r="D1915" s="75">
        <v>47406</v>
      </c>
      <c r="E1915" s="76">
        <v>47406</v>
      </c>
      <c r="F1915" s="77">
        <v>4000000</v>
      </c>
    </row>
    <row r="1916" spans="1:6" s="24" customFormat="1" ht="11.25" customHeight="1" x14ac:dyDescent="0.2">
      <c r="A1916" s="63" t="s">
        <v>146</v>
      </c>
      <c r="B1916" s="73">
        <v>7000000</v>
      </c>
      <c r="C1916" s="74">
        <v>4.95</v>
      </c>
      <c r="D1916" s="75">
        <v>45641</v>
      </c>
      <c r="E1916" s="76">
        <v>45641</v>
      </c>
      <c r="F1916" s="77">
        <v>6982760.3488999996</v>
      </c>
    </row>
    <row r="1917" spans="1:6" s="24" customFormat="1" ht="11.25" customHeight="1" x14ac:dyDescent="0.2">
      <c r="A1917" s="63" t="s">
        <v>2428</v>
      </c>
      <c r="B1917" s="73">
        <v>14000000</v>
      </c>
      <c r="C1917" s="74">
        <v>5.04</v>
      </c>
      <c r="D1917" s="75">
        <v>46508</v>
      </c>
      <c r="E1917" s="76">
        <v>46508</v>
      </c>
      <c r="F1917" s="77">
        <v>14000000</v>
      </c>
    </row>
    <row r="1918" spans="1:6" s="24" customFormat="1" ht="11.25" customHeight="1" x14ac:dyDescent="0.2">
      <c r="A1918" s="63" t="s">
        <v>2429</v>
      </c>
      <c r="B1918" s="73">
        <v>4000000</v>
      </c>
      <c r="C1918" s="74">
        <v>5.625</v>
      </c>
      <c r="D1918" s="75">
        <v>47659</v>
      </c>
      <c r="E1918" s="76">
        <v>47659</v>
      </c>
      <c r="F1918" s="77">
        <v>4000000</v>
      </c>
    </row>
    <row r="1919" spans="1:6" s="24" customFormat="1" ht="11.25" customHeight="1" x14ac:dyDescent="0.2">
      <c r="A1919" s="63" t="s">
        <v>2234</v>
      </c>
      <c r="B1919" s="73">
        <v>2986497.5424000002</v>
      </c>
      <c r="C1919" s="74">
        <v>3.92</v>
      </c>
      <c r="D1919" s="75">
        <v>50678</v>
      </c>
      <c r="E1919" s="76">
        <v>50678</v>
      </c>
      <c r="F1919" s="77">
        <v>2986497.5424000002</v>
      </c>
    </row>
    <row r="1920" spans="1:6" s="24" customFormat="1" ht="11.25" customHeight="1" x14ac:dyDescent="0.2">
      <c r="A1920" s="63" t="s">
        <v>1359</v>
      </c>
      <c r="B1920" s="73">
        <v>3200000</v>
      </c>
      <c r="C1920" s="74">
        <v>4.4000000000000004</v>
      </c>
      <c r="D1920" s="75">
        <v>47522</v>
      </c>
      <c r="E1920" s="76">
        <v>47522</v>
      </c>
      <c r="F1920" s="77">
        <v>3200000</v>
      </c>
    </row>
    <row r="1921" spans="1:6" s="24" customFormat="1" ht="11.25" customHeight="1" x14ac:dyDescent="0.2">
      <c r="A1921" s="63" t="s">
        <v>1360</v>
      </c>
      <c r="B1921" s="73">
        <v>5000000</v>
      </c>
      <c r="C1921" s="74">
        <v>5.2</v>
      </c>
      <c r="D1921" s="75">
        <v>45656</v>
      </c>
      <c r="E1921" s="76">
        <v>45656</v>
      </c>
      <c r="F1921" s="77">
        <v>5000000</v>
      </c>
    </row>
    <row r="1922" spans="1:6" s="24" customFormat="1" ht="11.25" customHeight="1" x14ac:dyDescent="0.2">
      <c r="A1922" s="63" t="s">
        <v>1361</v>
      </c>
      <c r="B1922" s="73">
        <v>3000000</v>
      </c>
      <c r="C1922" s="74">
        <v>5.875</v>
      </c>
      <c r="D1922" s="75">
        <v>46583</v>
      </c>
      <c r="E1922" s="76">
        <v>46583</v>
      </c>
      <c r="F1922" s="77">
        <v>3000000</v>
      </c>
    </row>
    <row r="1923" spans="1:6" s="24" customFormat="1" ht="11.25" customHeight="1" x14ac:dyDescent="0.2">
      <c r="A1923" s="63" t="s">
        <v>2162</v>
      </c>
      <c r="B1923" s="73">
        <v>15000000</v>
      </c>
      <c r="C1923" s="74">
        <v>4.8</v>
      </c>
      <c r="D1923" s="75">
        <v>46230</v>
      </c>
      <c r="E1923" s="76">
        <v>46230</v>
      </c>
      <c r="F1923" s="77">
        <v>14846532.9223</v>
      </c>
    </row>
    <row r="1924" spans="1:6" s="24" customFormat="1" ht="11.25" customHeight="1" x14ac:dyDescent="0.2">
      <c r="A1924" s="63" t="s">
        <v>1362</v>
      </c>
      <c r="B1924" s="73">
        <v>5000000</v>
      </c>
      <c r="C1924" s="74">
        <v>2.65</v>
      </c>
      <c r="D1924" s="75">
        <v>44941</v>
      </c>
      <c r="E1924" s="76">
        <v>44941</v>
      </c>
      <c r="F1924" s="77">
        <v>4945715.9325000001</v>
      </c>
    </row>
    <row r="1925" spans="1:6" s="24" customFormat="1" ht="11.25" customHeight="1" x14ac:dyDescent="0.2">
      <c r="A1925" s="63" t="s">
        <v>2430</v>
      </c>
      <c r="B1925" s="73">
        <v>3000000</v>
      </c>
      <c r="C1925" s="74">
        <v>4.1500000000000004</v>
      </c>
      <c r="D1925" s="75">
        <v>47802</v>
      </c>
      <c r="E1925" s="76">
        <v>47802</v>
      </c>
      <c r="F1925" s="77">
        <v>2997151.6217</v>
      </c>
    </row>
    <row r="1926" spans="1:6" s="24" customFormat="1" ht="11.25" customHeight="1" x14ac:dyDescent="0.2">
      <c r="A1926" s="63" t="s">
        <v>2430</v>
      </c>
      <c r="B1926" s="73">
        <v>5000000</v>
      </c>
      <c r="C1926" s="74">
        <v>4.3</v>
      </c>
      <c r="D1926" s="75">
        <v>48533</v>
      </c>
      <c r="E1926" s="76">
        <v>48533</v>
      </c>
      <c r="F1926" s="77">
        <v>5537601.2429</v>
      </c>
    </row>
    <row r="1927" spans="1:6" s="24" customFormat="1" ht="11.25" customHeight="1" x14ac:dyDescent="0.2">
      <c r="A1927" s="63" t="s">
        <v>1363</v>
      </c>
      <c r="B1927" s="73">
        <v>5000000</v>
      </c>
      <c r="C1927" s="74">
        <v>3.4</v>
      </c>
      <c r="D1927" s="75">
        <v>46200</v>
      </c>
      <c r="E1927" s="76">
        <v>46200</v>
      </c>
      <c r="F1927" s="77">
        <v>4841330.3618000001</v>
      </c>
    </row>
    <row r="1928" spans="1:6" s="24" customFormat="1" ht="11.25" customHeight="1" x14ac:dyDescent="0.2">
      <c r="A1928" s="63" t="s">
        <v>1364</v>
      </c>
      <c r="B1928" s="73">
        <v>6000000</v>
      </c>
      <c r="C1928" s="74">
        <v>4</v>
      </c>
      <c r="D1928" s="75">
        <v>45672</v>
      </c>
      <c r="E1928" s="76">
        <v>45672</v>
      </c>
      <c r="F1928" s="77">
        <v>5987622.2503000004</v>
      </c>
    </row>
    <row r="1929" spans="1:6" s="24" customFormat="1" ht="11.25" customHeight="1" x14ac:dyDescent="0.2">
      <c r="A1929" s="63" t="s">
        <v>142</v>
      </c>
      <c r="B1929" s="73">
        <v>5000000</v>
      </c>
      <c r="C1929" s="74">
        <v>4.2</v>
      </c>
      <c r="D1929" s="75">
        <v>45550</v>
      </c>
      <c r="E1929" s="76">
        <v>45550</v>
      </c>
      <c r="F1929" s="77">
        <v>4994344.0812999997</v>
      </c>
    </row>
    <row r="1930" spans="1:6" s="24" customFormat="1" ht="11.25" customHeight="1" x14ac:dyDescent="0.2">
      <c r="A1930" s="63" t="s">
        <v>142</v>
      </c>
      <c r="B1930" s="73">
        <v>5000000</v>
      </c>
      <c r="C1930" s="74">
        <v>4.5</v>
      </c>
      <c r="D1930" s="75">
        <v>47192</v>
      </c>
      <c r="E1930" s="76">
        <v>47192</v>
      </c>
      <c r="F1930" s="77">
        <v>4993561.6584999999</v>
      </c>
    </row>
    <row r="1931" spans="1:6" s="24" customFormat="1" ht="11.25" customHeight="1" x14ac:dyDescent="0.2">
      <c r="A1931" s="63" t="s">
        <v>168</v>
      </c>
      <c r="B1931" s="73">
        <v>2000000</v>
      </c>
      <c r="C1931" s="74">
        <v>4.25</v>
      </c>
      <c r="D1931" s="75">
        <v>46736</v>
      </c>
      <c r="E1931" s="76">
        <v>46736</v>
      </c>
      <c r="F1931" s="77">
        <v>2000000</v>
      </c>
    </row>
    <row r="1932" spans="1:6" s="24" customFormat="1" ht="11.25" customHeight="1" x14ac:dyDescent="0.2">
      <c r="A1932" s="63" t="s">
        <v>98</v>
      </c>
      <c r="B1932" s="73">
        <v>3000000</v>
      </c>
      <c r="C1932" s="74">
        <v>4.3499999999999996</v>
      </c>
      <c r="D1932" s="75">
        <v>45580</v>
      </c>
      <c r="E1932" s="76">
        <v>45580</v>
      </c>
      <c r="F1932" s="77">
        <v>2998178.3401000001</v>
      </c>
    </row>
    <row r="1933" spans="1:6" s="24" customFormat="1" ht="11.25" customHeight="1" x14ac:dyDescent="0.2">
      <c r="A1933" s="63" t="s">
        <v>1365</v>
      </c>
      <c r="B1933" s="73">
        <v>6000000</v>
      </c>
      <c r="C1933" s="74">
        <v>4.3499999999999996</v>
      </c>
      <c r="D1933" s="75">
        <v>45366</v>
      </c>
      <c r="E1933" s="76">
        <v>45366</v>
      </c>
      <c r="F1933" s="77">
        <v>5996211.0972999996</v>
      </c>
    </row>
    <row r="1934" spans="1:6" s="24" customFormat="1" ht="11.25" customHeight="1" x14ac:dyDescent="0.2">
      <c r="A1934" s="63" t="s">
        <v>1798</v>
      </c>
      <c r="B1934" s="73">
        <v>1000000</v>
      </c>
      <c r="C1934" s="74">
        <v>6.7</v>
      </c>
      <c r="D1934" s="75">
        <v>46966</v>
      </c>
      <c r="E1934" s="76">
        <v>46966</v>
      </c>
      <c r="F1934" s="77">
        <v>1161400.4942999999</v>
      </c>
    </row>
    <row r="1935" spans="1:6" s="24" customFormat="1" ht="11.25" customHeight="1" x14ac:dyDescent="0.2">
      <c r="A1935" s="63" t="s">
        <v>1366</v>
      </c>
      <c r="B1935" s="73">
        <v>4000000</v>
      </c>
      <c r="C1935" s="74">
        <v>4.75</v>
      </c>
      <c r="D1935" s="75">
        <v>44925</v>
      </c>
      <c r="E1935" s="76">
        <v>44925</v>
      </c>
      <c r="F1935" s="77">
        <v>3992887.4457</v>
      </c>
    </row>
    <row r="1936" spans="1:6" s="24" customFormat="1" ht="11.25" customHeight="1" x14ac:dyDescent="0.2">
      <c r="A1936" s="63" t="s">
        <v>1366</v>
      </c>
      <c r="B1936" s="73">
        <v>3000000</v>
      </c>
      <c r="C1936" s="74">
        <v>5.375</v>
      </c>
      <c r="D1936" s="75">
        <v>45076</v>
      </c>
      <c r="E1936" s="76">
        <v>45076</v>
      </c>
      <c r="F1936" s="77">
        <v>2993097.1664999998</v>
      </c>
    </row>
    <row r="1937" spans="1:6" s="24" customFormat="1" ht="11.25" customHeight="1" x14ac:dyDescent="0.2">
      <c r="A1937" s="63" t="s">
        <v>1366</v>
      </c>
      <c r="B1937" s="73">
        <v>4000000</v>
      </c>
      <c r="C1937" s="74">
        <v>4.8499999999999996</v>
      </c>
      <c r="D1937" s="75">
        <v>45641</v>
      </c>
      <c r="E1937" s="76">
        <v>45641</v>
      </c>
      <c r="F1937" s="77">
        <v>4000000</v>
      </c>
    </row>
    <row r="1938" spans="1:6" s="24" customFormat="1" ht="11.25" customHeight="1" x14ac:dyDescent="0.2">
      <c r="A1938" s="63" t="s">
        <v>2073</v>
      </c>
      <c r="B1938" s="73">
        <v>5000000</v>
      </c>
      <c r="C1938" s="74">
        <v>4.75</v>
      </c>
      <c r="D1938" s="75">
        <v>47299</v>
      </c>
      <c r="E1938" s="76">
        <v>47299</v>
      </c>
      <c r="F1938" s="77">
        <v>5025024.1442999998</v>
      </c>
    </row>
    <row r="1939" spans="1:6" s="24" customFormat="1" ht="11.25" customHeight="1" x14ac:dyDescent="0.2">
      <c r="A1939" s="63" t="s">
        <v>18</v>
      </c>
      <c r="B1939" s="73">
        <v>5000000</v>
      </c>
      <c r="C1939" s="74">
        <v>6.5</v>
      </c>
      <c r="D1939" s="75">
        <v>44729</v>
      </c>
      <c r="E1939" s="76">
        <v>44729</v>
      </c>
      <c r="F1939" s="77">
        <v>5000000</v>
      </c>
    </row>
    <row r="1940" spans="1:6" s="24" customFormat="1" ht="11.25" customHeight="1" x14ac:dyDescent="0.2">
      <c r="A1940" s="63" t="s">
        <v>1367</v>
      </c>
      <c r="B1940" s="73">
        <v>2000000</v>
      </c>
      <c r="C1940" s="74">
        <v>7.5</v>
      </c>
      <c r="D1940" s="75">
        <v>46447</v>
      </c>
      <c r="E1940" s="76">
        <v>46447</v>
      </c>
      <c r="F1940" s="77">
        <v>2000000</v>
      </c>
    </row>
    <row r="1941" spans="1:6" s="24" customFormat="1" ht="11.25" customHeight="1" x14ac:dyDescent="0.2">
      <c r="A1941" s="63" t="s">
        <v>2074</v>
      </c>
      <c r="B1941" s="73">
        <v>2000000</v>
      </c>
      <c r="C1941" s="74">
        <v>6.75</v>
      </c>
      <c r="D1941" s="75">
        <v>47088</v>
      </c>
      <c r="E1941" s="76">
        <v>47088</v>
      </c>
      <c r="F1941" s="77">
        <v>2000000</v>
      </c>
    </row>
    <row r="1942" spans="1:6" s="24" customFormat="1" ht="11.25" customHeight="1" x14ac:dyDescent="0.2">
      <c r="A1942" s="63" t="s">
        <v>163</v>
      </c>
      <c r="B1942" s="73">
        <v>3000000</v>
      </c>
      <c r="C1942" s="74">
        <v>3.3</v>
      </c>
      <c r="D1942" s="75">
        <v>45595</v>
      </c>
      <c r="E1942" s="76">
        <v>45595</v>
      </c>
      <c r="F1942" s="77">
        <v>2995642.2771999999</v>
      </c>
    </row>
    <row r="1943" spans="1:6" s="24" customFormat="1" ht="11.25" customHeight="1" x14ac:dyDescent="0.2">
      <c r="A1943" s="63" t="s">
        <v>163</v>
      </c>
      <c r="B1943" s="73">
        <v>5000000</v>
      </c>
      <c r="C1943" s="74">
        <v>3.8</v>
      </c>
      <c r="D1943" s="75">
        <v>46783</v>
      </c>
      <c r="E1943" s="76">
        <v>46783</v>
      </c>
      <c r="F1943" s="77">
        <v>4548540.0165999997</v>
      </c>
    </row>
    <row r="1944" spans="1:6" s="24" customFormat="1" ht="11.25" customHeight="1" x14ac:dyDescent="0.2">
      <c r="A1944" s="63" t="s">
        <v>2163</v>
      </c>
      <c r="B1944" s="73">
        <v>4000000</v>
      </c>
      <c r="C1944" s="74">
        <v>5.375</v>
      </c>
      <c r="D1944" s="75">
        <v>45566</v>
      </c>
      <c r="E1944" s="76">
        <v>45566</v>
      </c>
      <c r="F1944" s="77">
        <v>4000000</v>
      </c>
    </row>
    <row r="1945" spans="1:6" s="24" customFormat="1" ht="11.25" customHeight="1" x14ac:dyDescent="0.2">
      <c r="A1945" s="63" t="s">
        <v>2431</v>
      </c>
      <c r="B1945" s="73">
        <v>4000000</v>
      </c>
      <c r="C1945" s="74">
        <v>5.25</v>
      </c>
      <c r="D1945" s="75">
        <v>47664</v>
      </c>
      <c r="E1945" s="76">
        <v>47664</v>
      </c>
      <c r="F1945" s="77">
        <v>4000000</v>
      </c>
    </row>
    <row r="1946" spans="1:6" s="24" customFormat="1" ht="11.25" customHeight="1" x14ac:dyDescent="0.2">
      <c r="A1946" s="63" t="s">
        <v>231</v>
      </c>
      <c r="B1946" s="73">
        <v>3000000</v>
      </c>
      <c r="C1946" s="74">
        <v>3.25</v>
      </c>
      <c r="D1946" s="75">
        <v>44986</v>
      </c>
      <c r="E1946" s="76">
        <v>44986</v>
      </c>
      <c r="F1946" s="77">
        <v>2998691.5576999998</v>
      </c>
    </row>
    <row r="1947" spans="1:6" s="24" customFormat="1" ht="11.25" customHeight="1" x14ac:dyDescent="0.2">
      <c r="A1947" s="63" t="s">
        <v>1368</v>
      </c>
      <c r="B1947" s="73">
        <v>2131000</v>
      </c>
      <c r="C1947" s="74">
        <v>3.875</v>
      </c>
      <c r="D1947" s="75">
        <v>44958</v>
      </c>
      <c r="E1947" s="76">
        <v>44958</v>
      </c>
      <c r="F1947" s="77">
        <v>2114558.4180000001</v>
      </c>
    </row>
    <row r="1948" spans="1:6" s="24" customFormat="1" ht="11.25" customHeight="1" x14ac:dyDescent="0.2">
      <c r="A1948" s="63" t="s">
        <v>2860</v>
      </c>
      <c r="B1948" s="73">
        <v>10000000</v>
      </c>
      <c r="C1948" s="74">
        <v>8</v>
      </c>
      <c r="D1948" s="75">
        <v>46023</v>
      </c>
      <c r="E1948" s="76">
        <v>46023</v>
      </c>
      <c r="F1948" s="77">
        <v>10000000</v>
      </c>
    </row>
    <row r="1949" spans="1:6" s="24" customFormat="1" ht="11.25" customHeight="1" x14ac:dyDescent="0.2">
      <c r="A1949" s="63" t="s">
        <v>2798</v>
      </c>
      <c r="B1949" s="73">
        <v>3000000</v>
      </c>
      <c r="C1949" s="74">
        <v>5</v>
      </c>
      <c r="D1949" s="75">
        <v>47847</v>
      </c>
      <c r="E1949" s="76">
        <v>47847</v>
      </c>
      <c r="F1949" s="77">
        <v>3000000</v>
      </c>
    </row>
    <row r="1950" spans="1:6" s="24" customFormat="1" ht="11.25" customHeight="1" x14ac:dyDescent="0.2">
      <c r="A1950" s="63" t="s">
        <v>166</v>
      </c>
      <c r="B1950" s="73">
        <v>13000000</v>
      </c>
      <c r="C1950" s="74">
        <v>4.875</v>
      </c>
      <c r="D1950" s="75">
        <v>46082</v>
      </c>
      <c r="E1950" s="76">
        <v>46082</v>
      </c>
      <c r="F1950" s="77">
        <v>13119939.826099999</v>
      </c>
    </row>
    <row r="1951" spans="1:6" s="24" customFormat="1" ht="11.25" customHeight="1" x14ac:dyDescent="0.2">
      <c r="A1951" s="63" t="s">
        <v>2998</v>
      </c>
      <c r="B1951" s="73">
        <v>3000000</v>
      </c>
      <c r="C1951" s="74">
        <v>2.4500000000000002</v>
      </c>
      <c r="D1951" s="75">
        <v>46949</v>
      </c>
      <c r="E1951" s="76">
        <v>46949</v>
      </c>
      <c r="F1951" s="77">
        <v>3000000</v>
      </c>
    </row>
    <row r="1952" spans="1:6" s="24" customFormat="1" ht="11.25" customHeight="1" x14ac:dyDescent="0.2">
      <c r="A1952" s="63" t="s">
        <v>2075</v>
      </c>
      <c r="B1952" s="73">
        <v>2000000</v>
      </c>
      <c r="C1952" s="74">
        <v>5.75</v>
      </c>
      <c r="D1952" s="75">
        <v>47299</v>
      </c>
      <c r="E1952" s="76">
        <v>47299</v>
      </c>
      <c r="F1952" s="77">
        <v>2000000</v>
      </c>
    </row>
    <row r="1953" spans="1:6" s="24" customFormat="1" ht="11.25" customHeight="1" x14ac:dyDescent="0.2">
      <c r="A1953" s="63" t="s">
        <v>199</v>
      </c>
      <c r="B1953" s="73">
        <v>2000000</v>
      </c>
      <c r="C1953" s="74">
        <v>4.5</v>
      </c>
      <c r="D1953" s="75">
        <v>46357</v>
      </c>
      <c r="E1953" s="76">
        <v>46357</v>
      </c>
      <c r="F1953" s="77">
        <v>2019054.2718</v>
      </c>
    </row>
    <row r="1954" spans="1:6" s="24" customFormat="1" ht="11.25" customHeight="1" x14ac:dyDescent="0.2">
      <c r="A1954" s="63" t="s">
        <v>2432</v>
      </c>
      <c r="B1954" s="73">
        <v>1500000</v>
      </c>
      <c r="C1954" s="74">
        <v>4.6711637850580701</v>
      </c>
      <c r="D1954" s="75">
        <v>55222</v>
      </c>
      <c r="E1954" s="76">
        <v>55222</v>
      </c>
      <c r="F1954" s="77">
        <v>1528453.2646000001</v>
      </c>
    </row>
    <row r="1955" spans="1:6" s="24" customFormat="1" ht="11.25" customHeight="1" x14ac:dyDescent="0.2">
      <c r="A1955" s="63" t="s">
        <v>2972</v>
      </c>
      <c r="B1955" s="73">
        <v>15000000</v>
      </c>
      <c r="C1955" s="74">
        <v>4</v>
      </c>
      <c r="D1955" s="75">
        <v>47908</v>
      </c>
      <c r="E1955" s="76">
        <v>47908</v>
      </c>
      <c r="F1955" s="77">
        <v>15580108.752699999</v>
      </c>
    </row>
    <row r="1956" spans="1:6" s="24" customFormat="1" ht="11.25" customHeight="1" x14ac:dyDescent="0.2">
      <c r="A1956" s="63" t="s">
        <v>2332</v>
      </c>
      <c r="B1956" s="73">
        <v>2000000</v>
      </c>
      <c r="C1956" s="74">
        <v>5.125</v>
      </c>
      <c r="D1956" s="75">
        <v>45748</v>
      </c>
      <c r="E1956" s="76">
        <v>45748</v>
      </c>
      <c r="F1956" s="77">
        <v>1999860.0523999999</v>
      </c>
    </row>
    <row r="1957" spans="1:6" s="24" customFormat="1" ht="11.25" customHeight="1" x14ac:dyDescent="0.2">
      <c r="A1957" s="63" t="s">
        <v>68</v>
      </c>
      <c r="B1957" s="73">
        <v>3000000</v>
      </c>
      <c r="C1957" s="74">
        <v>4.125</v>
      </c>
      <c r="D1957" s="75">
        <v>45976</v>
      </c>
      <c r="E1957" s="76">
        <v>45976</v>
      </c>
      <c r="F1957" s="77">
        <v>2998677.8919000002</v>
      </c>
    </row>
    <row r="1958" spans="1:6" s="24" customFormat="1" ht="11.25" customHeight="1" x14ac:dyDescent="0.2">
      <c r="A1958" s="63" t="s">
        <v>68</v>
      </c>
      <c r="B1958" s="73">
        <v>5000000</v>
      </c>
      <c r="C1958" s="74">
        <v>4.375</v>
      </c>
      <c r="D1958" s="75">
        <v>47041</v>
      </c>
      <c r="E1958" s="76">
        <v>47041</v>
      </c>
      <c r="F1958" s="77">
        <v>4984770.4757000003</v>
      </c>
    </row>
    <row r="1959" spans="1:6" s="24" customFormat="1" ht="11.25" customHeight="1" x14ac:dyDescent="0.2">
      <c r="A1959" s="63" t="s">
        <v>68</v>
      </c>
      <c r="B1959" s="73">
        <v>3000000</v>
      </c>
      <c r="C1959" s="74">
        <v>4.5</v>
      </c>
      <c r="D1959" s="75">
        <v>46078</v>
      </c>
      <c r="E1959" s="76">
        <v>46078</v>
      </c>
      <c r="F1959" s="77">
        <v>2991993.7483000001</v>
      </c>
    </row>
    <row r="1960" spans="1:6" s="24" customFormat="1" ht="11.25" customHeight="1" x14ac:dyDescent="0.2">
      <c r="A1960" s="63" t="s">
        <v>68</v>
      </c>
      <c r="B1960" s="73">
        <v>1000000</v>
      </c>
      <c r="C1960" s="74">
        <v>7.65</v>
      </c>
      <c r="D1960" s="75">
        <v>44986</v>
      </c>
      <c r="E1960" s="76">
        <v>44986</v>
      </c>
      <c r="F1960" s="77">
        <v>1074613.6277999999</v>
      </c>
    </row>
    <row r="1961" spans="1:6" s="24" customFormat="1" ht="11.25" customHeight="1" x14ac:dyDescent="0.2">
      <c r="A1961" s="63" t="s">
        <v>2164</v>
      </c>
      <c r="B1961" s="73">
        <v>5000000</v>
      </c>
      <c r="C1961" s="74">
        <v>3.9</v>
      </c>
      <c r="D1961" s="75">
        <v>46522</v>
      </c>
      <c r="E1961" s="76">
        <v>46522</v>
      </c>
      <c r="F1961" s="77">
        <v>5090296.4939000001</v>
      </c>
    </row>
    <row r="1962" spans="1:6" s="24" customFormat="1" ht="11.25" customHeight="1" x14ac:dyDescent="0.2">
      <c r="A1962" s="63" t="s">
        <v>2876</v>
      </c>
      <c r="B1962" s="73">
        <v>6000000</v>
      </c>
      <c r="C1962" s="74">
        <v>4.5</v>
      </c>
      <c r="D1962" s="75">
        <v>46064</v>
      </c>
      <c r="E1962" s="76">
        <v>46064</v>
      </c>
      <c r="F1962" s="77">
        <v>6000000</v>
      </c>
    </row>
    <row r="1963" spans="1:6" s="24" customFormat="1" ht="11.25" customHeight="1" x14ac:dyDescent="0.2">
      <c r="A1963" s="63" t="s">
        <v>20</v>
      </c>
      <c r="B1963" s="73">
        <v>3000000</v>
      </c>
      <c r="C1963" s="74">
        <v>4.5999999999999996</v>
      </c>
      <c r="D1963" s="75">
        <v>46090</v>
      </c>
      <c r="E1963" s="76">
        <v>46090</v>
      </c>
      <c r="F1963" s="77">
        <v>2996991.5888</v>
      </c>
    </row>
    <row r="1964" spans="1:6" s="24" customFormat="1" ht="11.25" customHeight="1" x14ac:dyDescent="0.2">
      <c r="A1964" s="63" t="s">
        <v>20</v>
      </c>
      <c r="B1964" s="73">
        <v>18500000</v>
      </c>
      <c r="C1964" s="74">
        <v>4.4000000000000004</v>
      </c>
      <c r="D1964" s="75">
        <v>45818</v>
      </c>
      <c r="E1964" s="76">
        <v>45818</v>
      </c>
      <c r="F1964" s="77">
        <v>18774345.985300001</v>
      </c>
    </row>
    <row r="1965" spans="1:6" s="24" customFormat="1" ht="11.25" customHeight="1" x14ac:dyDescent="0.2">
      <c r="A1965" s="63" t="s">
        <v>1369</v>
      </c>
      <c r="B1965" s="73">
        <v>3000000</v>
      </c>
      <c r="C1965" s="74">
        <v>3.75</v>
      </c>
      <c r="D1965" s="75">
        <v>47890</v>
      </c>
      <c r="E1965" s="76">
        <v>47890</v>
      </c>
      <c r="F1965" s="77">
        <v>2920262.4131999998</v>
      </c>
    </row>
    <row r="1966" spans="1:6" s="24" customFormat="1" ht="11.25" customHeight="1" x14ac:dyDescent="0.2">
      <c r="A1966" s="63" t="s">
        <v>1369</v>
      </c>
      <c r="B1966" s="73">
        <v>6510000</v>
      </c>
      <c r="C1966" s="74">
        <v>4.3</v>
      </c>
      <c r="D1966" s="75">
        <v>47890</v>
      </c>
      <c r="E1966" s="76">
        <v>47890</v>
      </c>
      <c r="F1966" s="77">
        <v>6979704.3461999996</v>
      </c>
    </row>
    <row r="1967" spans="1:6" s="24" customFormat="1" ht="11.25" customHeight="1" x14ac:dyDescent="0.2">
      <c r="A1967" s="63" t="s">
        <v>1369</v>
      </c>
      <c r="B1967" s="73">
        <v>3000000</v>
      </c>
      <c r="C1967" s="74">
        <v>4.3499999999999996</v>
      </c>
      <c r="D1967" s="75">
        <v>47890</v>
      </c>
      <c r="E1967" s="76">
        <v>47890</v>
      </c>
      <c r="F1967" s="77">
        <v>3000000</v>
      </c>
    </row>
    <row r="1968" spans="1:6" s="24" customFormat="1" ht="11.25" customHeight="1" x14ac:dyDescent="0.2">
      <c r="A1968" s="63" t="s">
        <v>224</v>
      </c>
      <c r="B1968" s="73">
        <v>4700000</v>
      </c>
      <c r="C1968" s="74">
        <v>4.5</v>
      </c>
      <c r="D1968" s="75">
        <v>46722</v>
      </c>
      <c r="E1968" s="76">
        <v>46722</v>
      </c>
      <c r="F1968" s="77">
        <v>4734962.9704999998</v>
      </c>
    </row>
    <row r="1969" spans="1:6" s="24" customFormat="1" ht="11.25" customHeight="1" x14ac:dyDescent="0.2">
      <c r="A1969" s="63" t="s">
        <v>2235</v>
      </c>
      <c r="B1969" s="73">
        <v>10000000</v>
      </c>
      <c r="C1969" s="74">
        <v>6.5</v>
      </c>
      <c r="D1969" s="75">
        <v>45656</v>
      </c>
      <c r="E1969" s="76">
        <v>45656</v>
      </c>
      <c r="F1969" s="77">
        <v>10000000</v>
      </c>
    </row>
    <row r="1970" spans="1:6" s="24" customFormat="1" ht="11.25" customHeight="1" x14ac:dyDescent="0.2">
      <c r="A1970" s="63" t="s">
        <v>2235</v>
      </c>
      <c r="B1970" s="73">
        <v>5000000</v>
      </c>
      <c r="C1970" s="74">
        <v>6</v>
      </c>
      <c r="D1970" s="75">
        <v>45945</v>
      </c>
      <c r="E1970" s="76">
        <v>45945</v>
      </c>
      <c r="F1970" s="77">
        <v>5000000</v>
      </c>
    </row>
    <row r="1971" spans="1:6" s="24" customFormat="1" ht="11.25" customHeight="1" x14ac:dyDescent="0.2">
      <c r="A1971" s="63" t="s">
        <v>2999</v>
      </c>
      <c r="B1971" s="73">
        <v>10000000</v>
      </c>
      <c r="C1971" s="74">
        <v>5.875</v>
      </c>
      <c r="D1971" s="75">
        <v>46157</v>
      </c>
      <c r="E1971" s="76">
        <v>46157</v>
      </c>
      <c r="F1971" s="77">
        <v>10000000</v>
      </c>
    </row>
    <row r="1972" spans="1:6" s="24" customFormat="1" ht="11.25" customHeight="1" x14ac:dyDescent="0.2">
      <c r="A1972" s="63" t="s">
        <v>1930</v>
      </c>
      <c r="B1972" s="73">
        <v>2500000</v>
      </c>
      <c r="C1972" s="74">
        <v>4.2</v>
      </c>
      <c r="D1972" s="75">
        <v>45306</v>
      </c>
      <c r="E1972" s="76">
        <v>45306</v>
      </c>
      <c r="F1972" s="77">
        <v>2496249.3004999999</v>
      </c>
    </row>
    <row r="1973" spans="1:6" s="24" customFormat="1" ht="11.25" customHeight="1" x14ac:dyDescent="0.2">
      <c r="A1973" s="63" t="s">
        <v>2433</v>
      </c>
      <c r="B1973" s="73">
        <v>2000000</v>
      </c>
      <c r="C1973" s="74">
        <v>4.8622500000000004</v>
      </c>
      <c r="D1973" s="75">
        <v>46203</v>
      </c>
      <c r="E1973" s="76">
        <v>46203</v>
      </c>
      <c r="F1973" s="77">
        <v>2000000</v>
      </c>
    </row>
    <row r="1974" spans="1:6" s="24" customFormat="1" ht="11.25" customHeight="1" x14ac:dyDescent="0.2">
      <c r="A1974" s="63" t="s">
        <v>21</v>
      </c>
      <c r="B1974" s="73">
        <v>5000000</v>
      </c>
      <c r="C1974" s="74">
        <v>4.1500000000000004</v>
      </c>
      <c r="D1974" s="75">
        <v>47041</v>
      </c>
      <c r="E1974" s="76">
        <v>47041</v>
      </c>
      <c r="F1974" s="77">
        <v>4998131.1452000001</v>
      </c>
    </row>
    <row r="1975" spans="1:6" s="24" customFormat="1" ht="11.25" customHeight="1" x14ac:dyDescent="0.2">
      <c r="A1975" s="63" t="s">
        <v>2434</v>
      </c>
      <c r="B1975" s="73">
        <v>2500000</v>
      </c>
      <c r="C1975" s="74">
        <v>4.3529999999999998</v>
      </c>
      <c r="D1975" s="75">
        <v>47705</v>
      </c>
      <c r="E1975" s="76">
        <v>47705</v>
      </c>
      <c r="F1975" s="77">
        <v>2526848.3462</v>
      </c>
    </row>
    <row r="1976" spans="1:6" s="24" customFormat="1" ht="11.25" customHeight="1" x14ac:dyDescent="0.2">
      <c r="A1976" s="63" t="s">
        <v>2435</v>
      </c>
      <c r="B1976" s="73">
        <v>1000000</v>
      </c>
      <c r="C1976" s="74">
        <v>4.5399500000000002</v>
      </c>
      <c r="D1976" s="75">
        <v>47705</v>
      </c>
      <c r="E1976" s="76">
        <v>47705</v>
      </c>
      <c r="F1976" s="77">
        <v>988050.3909</v>
      </c>
    </row>
    <row r="1977" spans="1:6" s="24" customFormat="1" ht="11.25" customHeight="1" x14ac:dyDescent="0.2">
      <c r="A1977" s="63" t="s">
        <v>2436</v>
      </c>
      <c r="B1977" s="73">
        <v>3000000</v>
      </c>
      <c r="C1977" s="74">
        <v>4.3</v>
      </c>
      <c r="D1977" s="75">
        <v>53610</v>
      </c>
      <c r="E1977" s="76">
        <v>53610</v>
      </c>
      <c r="F1977" s="77">
        <v>3021742.8062</v>
      </c>
    </row>
    <row r="1978" spans="1:6" s="24" customFormat="1" ht="11.25" customHeight="1" x14ac:dyDescent="0.2">
      <c r="A1978" s="63" t="s">
        <v>2437</v>
      </c>
      <c r="B1978" s="73">
        <v>4000000</v>
      </c>
      <c r="C1978" s="74">
        <v>4.4489999999999998</v>
      </c>
      <c r="D1978" s="75">
        <v>53643</v>
      </c>
      <c r="E1978" s="76">
        <v>53643</v>
      </c>
      <c r="F1978" s="77">
        <v>4044874.0151</v>
      </c>
    </row>
    <row r="1979" spans="1:6" s="24" customFormat="1" ht="11.25" customHeight="1" x14ac:dyDescent="0.2">
      <c r="A1979" s="63" t="s">
        <v>2438</v>
      </c>
      <c r="B1979" s="73">
        <v>1000000</v>
      </c>
      <c r="C1979" s="74">
        <v>3.3140000000000001</v>
      </c>
      <c r="D1979" s="75">
        <v>53398</v>
      </c>
      <c r="E1979" s="76">
        <v>53398</v>
      </c>
      <c r="F1979" s="77">
        <v>1002360.7028</v>
      </c>
    </row>
    <row r="1980" spans="1:6" s="24" customFormat="1" ht="11.25" customHeight="1" x14ac:dyDescent="0.2">
      <c r="A1980" s="63" t="s">
        <v>2439</v>
      </c>
      <c r="B1980" s="73">
        <v>2000000</v>
      </c>
      <c r="C1980" s="74">
        <v>3.6120000000000001</v>
      </c>
      <c r="D1980" s="75">
        <v>53490</v>
      </c>
      <c r="E1980" s="76">
        <v>53490</v>
      </c>
      <c r="F1980" s="77">
        <v>2011156.5086999999</v>
      </c>
    </row>
    <row r="1981" spans="1:6" s="24" customFormat="1" ht="11.25" customHeight="1" x14ac:dyDescent="0.2">
      <c r="A1981" s="63" t="s">
        <v>2440</v>
      </c>
      <c r="B1981" s="73">
        <v>2500000</v>
      </c>
      <c r="C1981" s="74">
        <v>4.5259999999999998</v>
      </c>
      <c r="D1981" s="75">
        <v>53735</v>
      </c>
      <c r="E1981" s="76">
        <v>53735</v>
      </c>
      <c r="F1981" s="77">
        <v>2519711.1283999998</v>
      </c>
    </row>
    <row r="1982" spans="1:6" s="24" customFormat="1" ht="11.25" customHeight="1" x14ac:dyDescent="0.2">
      <c r="A1982" s="63" t="s">
        <v>2441</v>
      </c>
      <c r="B1982" s="73">
        <v>1250000</v>
      </c>
      <c r="C1982" s="74">
        <v>4.8146000000000004</v>
      </c>
      <c r="D1982" s="75">
        <v>53733</v>
      </c>
      <c r="E1982" s="76">
        <v>53733</v>
      </c>
      <c r="F1982" s="77">
        <v>1266689.7112</v>
      </c>
    </row>
    <row r="1983" spans="1:6" s="24" customFormat="1" ht="11.25" customHeight="1" x14ac:dyDescent="0.2">
      <c r="A1983" s="63" t="s">
        <v>2442</v>
      </c>
      <c r="B1983" s="73">
        <v>2500000</v>
      </c>
      <c r="C1983" s="74">
        <v>4.5819999999999999</v>
      </c>
      <c r="D1983" s="75">
        <v>53792</v>
      </c>
      <c r="E1983" s="76">
        <v>53792</v>
      </c>
      <c r="F1983" s="77">
        <v>2522092.8623000002</v>
      </c>
    </row>
    <row r="1984" spans="1:6" s="24" customFormat="1" ht="11.25" customHeight="1" x14ac:dyDescent="0.2">
      <c r="A1984" s="63" t="s">
        <v>2443</v>
      </c>
      <c r="B1984" s="73">
        <v>1000000</v>
      </c>
      <c r="C1984" s="74">
        <v>5.0904499999999997</v>
      </c>
      <c r="D1984" s="75">
        <v>53794</v>
      </c>
      <c r="E1984" s="76">
        <v>53794</v>
      </c>
      <c r="F1984" s="77">
        <v>1004499.6875</v>
      </c>
    </row>
    <row r="1985" spans="1:6" s="24" customFormat="1" ht="11.25" customHeight="1" x14ac:dyDescent="0.2">
      <c r="A1985" s="63" t="s">
        <v>2444</v>
      </c>
      <c r="B1985" s="73">
        <v>2000000</v>
      </c>
      <c r="C1985" s="74">
        <v>4.7030000000000003</v>
      </c>
      <c r="D1985" s="75">
        <v>53916</v>
      </c>
      <c r="E1985" s="76">
        <v>53916</v>
      </c>
      <c r="F1985" s="77">
        <v>2019536.7960000001</v>
      </c>
    </row>
    <row r="1986" spans="1:6" s="24" customFormat="1" ht="11.25" customHeight="1" x14ac:dyDescent="0.2">
      <c r="A1986" s="63" t="s">
        <v>2445</v>
      </c>
      <c r="B1986" s="73">
        <v>1500000</v>
      </c>
      <c r="C1986" s="74">
        <v>5.1383200000000002</v>
      </c>
      <c r="D1986" s="75">
        <v>53761</v>
      </c>
      <c r="E1986" s="76">
        <v>53761</v>
      </c>
      <c r="F1986" s="77">
        <v>1512933.9032000001</v>
      </c>
    </row>
    <row r="1987" spans="1:6" s="24" customFormat="1" ht="11.25" customHeight="1" x14ac:dyDescent="0.2">
      <c r="A1987" s="63" t="s">
        <v>3000</v>
      </c>
      <c r="B1987" s="73">
        <v>5000000</v>
      </c>
      <c r="C1987" s="74">
        <v>4.875</v>
      </c>
      <c r="D1987" s="75">
        <v>46172</v>
      </c>
      <c r="E1987" s="76">
        <v>46172</v>
      </c>
      <c r="F1987" s="77">
        <v>5000000</v>
      </c>
    </row>
    <row r="1988" spans="1:6" s="24" customFormat="1" ht="11.25" customHeight="1" x14ac:dyDescent="0.2">
      <c r="A1988" s="63" t="s">
        <v>2861</v>
      </c>
      <c r="B1988" s="73">
        <v>5475000</v>
      </c>
      <c r="C1988" s="74">
        <v>4.875</v>
      </c>
      <c r="D1988" s="75">
        <v>45061</v>
      </c>
      <c r="E1988" s="76">
        <v>45061</v>
      </c>
      <c r="F1988" s="77">
        <v>5733552.3213999998</v>
      </c>
    </row>
    <row r="1989" spans="1:6" s="24" customFormat="1" ht="11.25" customHeight="1" x14ac:dyDescent="0.2">
      <c r="A1989" s="63" t="s">
        <v>2861</v>
      </c>
      <c r="B1989" s="73">
        <v>2721000</v>
      </c>
      <c r="C1989" s="74">
        <v>3.875</v>
      </c>
      <c r="D1989" s="75">
        <v>47894</v>
      </c>
      <c r="E1989" s="76">
        <v>47894</v>
      </c>
      <c r="F1989" s="77">
        <v>2663720.9604000002</v>
      </c>
    </row>
    <row r="1990" spans="1:6" s="24" customFormat="1" ht="11.25" customHeight="1" x14ac:dyDescent="0.2">
      <c r="A1990" s="63" t="s">
        <v>2861</v>
      </c>
      <c r="B1990" s="73">
        <v>778000</v>
      </c>
      <c r="C1990" s="74">
        <v>5.375</v>
      </c>
      <c r="D1990" s="75">
        <v>46583</v>
      </c>
      <c r="E1990" s="76">
        <v>46583</v>
      </c>
      <c r="F1990" s="77">
        <v>823830.27249999996</v>
      </c>
    </row>
    <row r="1991" spans="1:6" s="24" customFormat="1" ht="11.25" customHeight="1" x14ac:dyDescent="0.2">
      <c r="A1991" s="63" t="s">
        <v>2733</v>
      </c>
      <c r="B1991" s="73">
        <v>5000000</v>
      </c>
      <c r="C1991" s="74">
        <v>6.75</v>
      </c>
      <c r="D1991" s="75">
        <v>45870</v>
      </c>
      <c r="E1991" s="76">
        <v>45870</v>
      </c>
      <c r="F1991" s="77">
        <v>5000000</v>
      </c>
    </row>
    <row r="1992" spans="1:6" s="24" customFormat="1" ht="11.25" customHeight="1" x14ac:dyDescent="0.2">
      <c r="A1992" s="63" t="s">
        <v>2000</v>
      </c>
      <c r="B1992" s="73">
        <v>5633000</v>
      </c>
      <c r="C1992" s="74">
        <v>5.3</v>
      </c>
      <c r="D1992" s="75">
        <v>50710</v>
      </c>
      <c r="E1992" s="76">
        <v>50710</v>
      </c>
      <c r="F1992" s="77">
        <v>7041647.4914999995</v>
      </c>
    </row>
    <row r="1993" spans="1:6" s="24" customFormat="1" ht="11.25" customHeight="1" x14ac:dyDescent="0.2">
      <c r="A1993" s="63" t="s">
        <v>1370</v>
      </c>
      <c r="B1993" s="73">
        <v>5000000</v>
      </c>
      <c r="C1993" s="74">
        <v>7</v>
      </c>
      <c r="D1993" s="75">
        <v>46386</v>
      </c>
      <c r="E1993" s="76">
        <v>46386</v>
      </c>
      <c r="F1993" s="77">
        <v>5000000</v>
      </c>
    </row>
    <row r="1994" spans="1:6" s="24" customFormat="1" ht="11.25" customHeight="1" x14ac:dyDescent="0.2">
      <c r="A1994" s="63" t="s">
        <v>1370</v>
      </c>
      <c r="B1994" s="73">
        <v>3000000</v>
      </c>
      <c r="C1994" s="74">
        <v>5.75</v>
      </c>
      <c r="D1994" s="75">
        <v>47453</v>
      </c>
      <c r="E1994" s="76">
        <v>47453</v>
      </c>
      <c r="F1994" s="77">
        <v>3000000</v>
      </c>
    </row>
    <row r="1995" spans="1:6" s="24" customFormat="1" ht="11.25" customHeight="1" x14ac:dyDescent="0.2">
      <c r="A1995" s="63" t="s">
        <v>156</v>
      </c>
      <c r="B1995" s="73">
        <v>2000000</v>
      </c>
      <c r="C1995" s="74">
        <v>5.2</v>
      </c>
      <c r="D1995" s="75">
        <v>46784</v>
      </c>
      <c r="E1995" s="76">
        <v>46784</v>
      </c>
      <c r="F1995" s="77">
        <v>2000000</v>
      </c>
    </row>
    <row r="1996" spans="1:6" s="24" customFormat="1" ht="11.25" customHeight="1" x14ac:dyDescent="0.2">
      <c r="A1996" s="63" t="s">
        <v>156</v>
      </c>
      <c r="B1996" s="73">
        <v>4000000</v>
      </c>
      <c r="C1996" s="74">
        <v>5.75</v>
      </c>
      <c r="D1996" s="75">
        <v>47649</v>
      </c>
      <c r="E1996" s="76">
        <v>47649</v>
      </c>
      <c r="F1996" s="77">
        <v>4000000</v>
      </c>
    </row>
    <row r="1997" spans="1:6" s="24" customFormat="1" ht="11.25" customHeight="1" x14ac:dyDescent="0.2">
      <c r="A1997" s="63" t="s">
        <v>2877</v>
      </c>
      <c r="B1997" s="73">
        <v>5000000</v>
      </c>
      <c r="C1997" s="74">
        <v>4.3</v>
      </c>
      <c r="D1997" s="75">
        <v>46980</v>
      </c>
      <c r="E1997" s="76">
        <v>46980</v>
      </c>
      <c r="F1997" s="77">
        <v>4999034.8088999996</v>
      </c>
    </row>
    <row r="1998" spans="1:6" s="24" customFormat="1" ht="11.25" customHeight="1" x14ac:dyDescent="0.2">
      <c r="A1998" s="63" t="s">
        <v>2877</v>
      </c>
      <c r="B1998" s="73">
        <v>1039000</v>
      </c>
      <c r="C1998" s="74">
        <v>5.9</v>
      </c>
      <c r="D1998" s="75">
        <v>50540</v>
      </c>
      <c r="E1998" s="76">
        <v>50540</v>
      </c>
      <c r="F1998" s="77">
        <v>1427419.7549000001</v>
      </c>
    </row>
    <row r="1999" spans="1:6" s="24" customFormat="1" ht="11.25" customHeight="1" x14ac:dyDescent="0.2">
      <c r="A1999" s="63" t="s">
        <v>1371</v>
      </c>
      <c r="B1999" s="73">
        <v>3000000</v>
      </c>
      <c r="C1999" s="74">
        <v>4.95</v>
      </c>
      <c r="D1999" s="75">
        <v>46096</v>
      </c>
      <c r="E1999" s="76">
        <v>46096</v>
      </c>
      <c r="F1999" s="77">
        <v>2999519.2278</v>
      </c>
    </row>
    <row r="2000" spans="1:6" s="24" customFormat="1" ht="11.25" customHeight="1" x14ac:dyDescent="0.2">
      <c r="A2000" s="63" t="s">
        <v>2917</v>
      </c>
      <c r="B2000" s="73">
        <v>6842000</v>
      </c>
      <c r="C2000" s="74">
        <v>6.2</v>
      </c>
      <c r="D2000" s="75">
        <v>49841</v>
      </c>
      <c r="E2000" s="76">
        <v>49841</v>
      </c>
      <c r="F2000" s="77">
        <v>9383540.0793999992</v>
      </c>
    </row>
    <row r="2001" spans="1:6" s="24" customFormat="1" ht="11.25" customHeight="1" x14ac:dyDescent="0.2">
      <c r="A2001" s="63" t="s">
        <v>79</v>
      </c>
      <c r="B2001" s="73">
        <v>2000000</v>
      </c>
      <c r="C2001" s="74">
        <v>3.2</v>
      </c>
      <c r="D2001" s="75">
        <v>44972</v>
      </c>
      <c r="E2001" s="76">
        <v>44972</v>
      </c>
      <c r="F2001" s="77">
        <v>1999369.7622</v>
      </c>
    </row>
    <row r="2002" spans="1:6" s="24" customFormat="1" ht="11.25" customHeight="1" x14ac:dyDescent="0.2">
      <c r="A2002" s="63" t="s">
        <v>79</v>
      </c>
      <c r="B2002" s="73">
        <v>3000000</v>
      </c>
      <c r="C2002" s="74">
        <v>3.6</v>
      </c>
      <c r="D2002" s="75">
        <v>46798</v>
      </c>
      <c r="E2002" s="76">
        <v>46798</v>
      </c>
      <c r="F2002" s="77">
        <v>2880077.4717000001</v>
      </c>
    </row>
    <row r="2003" spans="1:6" s="24" customFormat="1" ht="11.25" customHeight="1" x14ac:dyDescent="0.2">
      <c r="A2003" s="63" t="s">
        <v>79</v>
      </c>
      <c r="B2003" s="73">
        <v>3000000</v>
      </c>
      <c r="C2003" s="74">
        <v>4.6500000000000004</v>
      </c>
      <c r="D2003" s="75">
        <v>47072</v>
      </c>
      <c r="E2003" s="76">
        <v>47072</v>
      </c>
      <c r="F2003" s="77">
        <v>3008089.4643000001</v>
      </c>
    </row>
    <row r="2004" spans="1:6" s="24" customFormat="1" ht="11.25" customHeight="1" x14ac:dyDescent="0.2">
      <c r="A2004" s="63" t="s">
        <v>2446</v>
      </c>
      <c r="B2004" s="73">
        <v>1000000</v>
      </c>
      <c r="C2004" s="74">
        <v>3.875</v>
      </c>
      <c r="D2004" s="75">
        <v>44600</v>
      </c>
      <c r="E2004" s="76">
        <v>44600</v>
      </c>
      <c r="F2004" s="77">
        <v>999443.25009999995</v>
      </c>
    </row>
    <row r="2005" spans="1:6" s="24" customFormat="1" ht="11.25" customHeight="1" x14ac:dyDescent="0.2">
      <c r="A2005" s="63" t="s">
        <v>1372</v>
      </c>
      <c r="B2005" s="73">
        <v>5000000</v>
      </c>
      <c r="C2005" s="74">
        <v>5</v>
      </c>
      <c r="D2005" s="75">
        <v>45839</v>
      </c>
      <c r="E2005" s="76">
        <v>45839</v>
      </c>
      <c r="F2005" s="77">
        <v>5131781.1679999996</v>
      </c>
    </row>
    <row r="2006" spans="1:6" s="24" customFormat="1" ht="11.25" customHeight="1" x14ac:dyDescent="0.2">
      <c r="A2006" s="63" t="s">
        <v>1373</v>
      </c>
      <c r="B2006" s="73">
        <v>2000000</v>
      </c>
      <c r="C2006" s="74">
        <v>5.875</v>
      </c>
      <c r="D2006" s="75">
        <v>46905</v>
      </c>
      <c r="E2006" s="76">
        <v>46905</v>
      </c>
      <c r="F2006" s="77">
        <v>2000000</v>
      </c>
    </row>
    <row r="2007" spans="1:6" s="24" customFormat="1" ht="11.25" customHeight="1" x14ac:dyDescent="0.2">
      <c r="A2007" s="63" t="s">
        <v>1373</v>
      </c>
      <c r="B2007" s="73">
        <v>5000000</v>
      </c>
      <c r="C2007" s="74">
        <v>7</v>
      </c>
      <c r="D2007" s="75">
        <v>47664</v>
      </c>
      <c r="E2007" s="76">
        <v>47664</v>
      </c>
      <c r="F2007" s="77">
        <v>5000000</v>
      </c>
    </row>
    <row r="2008" spans="1:6" s="24" customFormat="1" ht="11.25" customHeight="1" x14ac:dyDescent="0.2">
      <c r="A2008" s="63" t="s">
        <v>1374</v>
      </c>
      <c r="B2008" s="73">
        <v>3000000</v>
      </c>
      <c r="C2008" s="74">
        <v>6.25</v>
      </c>
      <c r="D2008" s="75">
        <v>45092</v>
      </c>
      <c r="E2008" s="76">
        <v>45092</v>
      </c>
      <c r="F2008" s="77">
        <v>3000000</v>
      </c>
    </row>
    <row r="2009" spans="1:6" s="24" customFormat="1" ht="11.25" customHeight="1" x14ac:dyDescent="0.2">
      <c r="A2009" s="63" t="s">
        <v>1374</v>
      </c>
      <c r="B2009" s="73">
        <v>6000000</v>
      </c>
      <c r="C2009" s="74">
        <v>6.5</v>
      </c>
      <c r="D2009" s="75">
        <v>47727</v>
      </c>
      <c r="E2009" s="76">
        <v>47727</v>
      </c>
      <c r="F2009" s="77">
        <v>6000000</v>
      </c>
    </row>
    <row r="2010" spans="1:6" s="24" customFormat="1" ht="11.25" customHeight="1" x14ac:dyDescent="0.2">
      <c r="A2010" s="63" t="s">
        <v>1375</v>
      </c>
      <c r="B2010" s="73">
        <v>3000000</v>
      </c>
      <c r="C2010" s="74">
        <v>3.8</v>
      </c>
      <c r="D2010" s="75">
        <v>45086</v>
      </c>
      <c r="E2010" s="76">
        <v>45086</v>
      </c>
      <c r="F2010" s="77">
        <v>2997410.9841</v>
      </c>
    </row>
    <row r="2011" spans="1:6" s="24" customFormat="1" ht="11.25" customHeight="1" x14ac:dyDescent="0.2">
      <c r="A2011" s="63" t="s">
        <v>1375</v>
      </c>
      <c r="B2011" s="73">
        <v>2000000</v>
      </c>
      <c r="C2011" s="74">
        <v>3.75</v>
      </c>
      <c r="D2011" s="75">
        <v>45742</v>
      </c>
      <c r="E2011" s="76">
        <v>45742</v>
      </c>
      <c r="F2011" s="77">
        <v>1986288.1516</v>
      </c>
    </row>
    <row r="2012" spans="1:6" s="24" customFormat="1" ht="11.25" customHeight="1" x14ac:dyDescent="0.2">
      <c r="A2012" s="63" t="s">
        <v>3001</v>
      </c>
      <c r="B2012" s="73">
        <v>2785000</v>
      </c>
      <c r="C2012" s="74">
        <v>4</v>
      </c>
      <c r="D2012" s="75">
        <v>46373</v>
      </c>
      <c r="E2012" s="76">
        <v>46373</v>
      </c>
      <c r="F2012" s="77">
        <v>2785000</v>
      </c>
    </row>
    <row r="2013" spans="1:6" s="24" customFormat="1" ht="11.25" customHeight="1" x14ac:dyDescent="0.2">
      <c r="A2013" s="63" t="s">
        <v>1376</v>
      </c>
      <c r="B2013" s="73">
        <v>547145.4</v>
      </c>
      <c r="C2013" s="74">
        <v>5.3</v>
      </c>
      <c r="D2013" s="75">
        <v>45853</v>
      </c>
      <c r="E2013" s="76">
        <v>45853</v>
      </c>
      <c r="F2013" s="77">
        <v>547145.4</v>
      </c>
    </row>
    <row r="2014" spans="1:6" s="24" customFormat="1" ht="11.25" customHeight="1" x14ac:dyDescent="0.2">
      <c r="A2014" s="63" t="s">
        <v>1805</v>
      </c>
      <c r="B2014" s="73">
        <v>5000000</v>
      </c>
      <c r="C2014" s="74">
        <v>3.8</v>
      </c>
      <c r="D2014" s="75">
        <v>46798</v>
      </c>
      <c r="E2014" s="76">
        <v>46798</v>
      </c>
      <c r="F2014" s="77">
        <v>4793975.8132999996</v>
      </c>
    </row>
    <row r="2015" spans="1:6" s="24" customFormat="1" ht="11.25" customHeight="1" x14ac:dyDescent="0.2">
      <c r="A2015" s="63" t="s">
        <v>3002</v>
      </c>
      <c r="B2015" s="73">
        <v>1014791.0926</v>
      </c>
      <c r="C2015" s="74">
        <v>3.86</v>
      </c>
      <c r="D2015" s="75">
        <v>51815</v>
      </c>
      <c r="E2015" s="76">
        <v>51815</v>
      </c>
      <c r="F2015" s="77">
        <v>1014791.0926</v>
      </c>
    </row>
    <row r="2016" spans="1:6" s="24" customFormat="1" ht="11.25" customHeight="1" x14ac:dyDescent="0.2">
      <c r="A2016" s="63" t="s">
        <v>206</v>
      </c>
      <c r="B2016" s="73">
        <v>4000000</v>
      </c>
      <c r="C2016" s="74">
        <v>3.95</v>
      </c>
      <c r="D2016" s="75">
        <v>44742</v>
      </c>
      <c r="E2016" s="76">
        <v>44742</v>
      </c>
      <c r="F2016" s="77">
        <v>3998060.9692000002</v>
      </c>
    </row>
    <row r="2017" spans="1:6" s="24" customFormat="1" ht="11.25" customHeight="1" x14ac:dyDescent="0.2">
      <c r="A2017" s="63" t="s">
        <v>206</v>
      </c>
      <c r="B2017" s="73">
        <v>6000000</v>
      </c>
      <c r="C2017" s="74">
        <v>4.5</v>
      </c>
      <c r="D2017" s="75">
        <v>45560</v>
      </c>
      <c r="E2017" s="76">
        <v>45560</v>
      </c>
      <c r="F2017" s="77">
        <v>6000000</v>
      </c>
    </row>
    <row r="2018" spans="1:6" s="24" customFormat="1" ht="11.25" customHeight="1" x14ac:dyDescent="0.2">
      <c r="A2018" s="63" t="s">
        <v>206</v>
      </c>
      <c r="B2018" s="73">
        <v>200000</v>
      </c>
      <c r="C2018" s="74">
        <v>5.375</v>
      </c>
      <c r="D2018" s="75">
        <v>49308</v>
      </c>
      <c r="E2018" s="76">
        <v>49308</v>
      </c>
      <c r="F2018" s="77">
        <v>5000000</v>
      </c>
    </row>
    <row r="2019" spans="1:6" s="24" customFormat="1" ht="11.25" customHeight="1" x14ac:dyDescent="0.2">
      <c r="A2019" s="63" t="s">
        <v>216</v>
      </c>
      <c r="B2019" s="73">
        <v>4254000</v>
      </c>
      <c r="C2019" s="74">
        <v>5</v>
      </c>
      <c r="D2019" s="75">
        <v>45627</v>
      </c>
      <c r="E2019" s="76">
        <v>45627</v>
      </c>
      <c r="F2019" s="77">
        <v>4464041.8844999997</v>
      </c>
    </row>
    <row r="2020" spans="1:6" s="24" customFormat="1" ht="11.25" customHeight="1" x14ac:dyDescent="0.2">
      <c r="A2020" s="63" t="s">
        <v>216</v>
      </c>
      <c r="B2020" s="73">
        <v>3000000</v>
      </c>
      <c r="C2020" s="74">
        <v>4.0999999999999996</v>
      </c>
      <c r="D2020" s="75">
        <v>45741</v>
      </c>
      <c r="E2020" s="76">
        <v>45741</v>
      </c>
      <c r="F2020" s="77">
        <v>2983392.1003999999</v>
      </c>
    </row>
    <row r="2021" spans="1:6" s="24" customFormat="1" ht="11.25" customHeight="1" x14ac:dyDescent="0.2">
      <c r="A2021" s="63" t="s">
        <v>216</v>
      </c>
      <c r="B2021" s="73">
        <v>7000000</v>
      </c>
      <c r="C2021" s="74">
        <v>3.7</v>
      </c>
      <c r="D2021" s="75">
        <v>44994</v>
      </c>
      <c r="E2021" s="76">
        <v>44994</v>
      </c>
      <c r="F2021" s="77">
        <v>6977444.5524000004</v>
      </c>
    </row>
    <row r="2022" spans="1:6" s="24" customFormat="1" ht="11.25" customHeight="1" x14ac:dyDescent="0.2">
      <c r="A2022" s="63" t="s">
        <v>3003</v>
      </c>
      <c r="B2022" s="73">
        <v>2000000</v>
      </c>
      <c r="C2022" s="74">
        <v>4.75</v>
      </c>
      <c r="D2022" s="75">
        <v>44972</v>
      </c>
      <c r="E2022" s="76">
        <v>44972</v>
      </c>
      <c r="F2022" s="77">
        <v>2000000</v>
      </c>
    </row>
    <row r="2023" spans="1:6" s="24" customFormat="1" ht="11.25" customHeight="1" x14ac:dyDescent="0.2">
      <c r="A2023" s="63" t="s">
        <v>1806</v>
      </c>
      <c r="B2023" s="73">
        <v>10000000</v>
      </c>
      <c r="C2023" s="74">
        <v>4.3</v>
      </c>
      <c r="D2023" s="75">
        <v>47171</v>
      </c>
      <c r="E2023" s="76">
        <v>47171</v>
      </c>
      <c r="F2023" s="77">
        <v>9980688.9093999993</v>
      </c>
    </row>
    <row r="2024" spans="1:6" s="24" customFormat="1" ht="11.25" customHeight="1" x14ac:dyDescent="0.2">
      <c r="A2024" s="63" t="s">
        <v>1377</v>
      </c>
      <c r="B2024" s="73">
        <v>5000000</v>
      </c>
      <c r="C2024" s="74">
        <v>6.75</v>
      </c>
      <c r="D2024" s="75">
        <v>46402</v>
      </c>
      <c r="E2024" s="76">
        <v>46402</v>
      </c>
      <c r="F2024" s="77">
        <v>5000000</v>
      </c>
    </row>
    <row r="2025" spans="1:6" s="24" customFormat="1" ht="11.25" customHeight="1" x14ac:dyDescent="0.2">
      <c r="A2025" s="63" t="s">
        <v>2447</v>
      </c>
      <c r="B2025" s="73">
        <v>2000000</v>
      </c>
      <c r="C2025" s="74">
        <v>4.5895000000000001</v>
      </c>
      <c r="D2025" s="75">
        <v>48956</v>
      </c>
      <c r="E2025" s="76">
        <v>48956</v>
      </c>
      <c r="F2025" s="77">
        <v>2016065.6375</v>
      </c>
    </row>
    <row r="2026" spans="1:6" s="24" customFormat="1" ht="11.25" customHeight="1" x14ac:dyDescent="0.2">
      <c r="A2026" s="63" t="s">
        <v>2448</v>
      </c>
      <c r="B2026" s="73">
        <v>3000000</v>
      </c>
      <c r="C2026" s="74">
        <v>5.0989800000000001</v>
      </c>
      <c r="D2026" s="75">
        <v>48954</v>
      </c>
      <c r="E2026" s="76">
        <v>48954</v>
      </c>
      <c r="F2026" s="77">
        <v>3011680.5811000001</v>
      </c>
    </row>
    <row r="2027" spans="1:6" s="24" customFormat="1" ht="11.25" customHeight="1" x14ac:dyDescent="0.2">
      <c r="A2027" s="63" t="s">
        <v>1378</v>
      </c>
      <c r="B2027" s="73">
        <v>3000000</v>
      </c>
      <c r="C2027" s="74">
        <v>4.95</v>
      </c>
      <c r="D2027" s="75">
        <v>44652</v>
      </c>
      <c r="E2027" s="76">
        <v>44652</v>
      </c>
      <c r="F2027" s="77">
        <v>2998757.0196000002</v>
      </c>
    </row>
    <row r="2028" spans="1:6" s="24" customFormat="1" ht="11.25" customHeight="1" x14ac:dyDescent="0.2">
      <c r="A2028" s="63" t="s">
        <v>1378</v>
      </c>
      <c r="B2028" s="73">
        <v>918000</v>
      </c>
      <c r="C2028" s="74">
        <v>3.875</v>
      </c>
      <c r="D2028" s="75">
        <v>45000</v>
      </c>
      <c r="E2028" s="76">
        <v>45000</v>
      </c>
      <c r="F2028" s="77">
        <v>940362.1568</v>
      </c>
    </row>
    <row r="2029" spans="1:6" s="24" customFormat="1" ht="11.25" customHeight="1" x14ac:dyDescent="0.2">
      <c r="A2029" s="63" t="s">
        <v>1378</v>
      </c>
      <c r="B2029" s="73">
        <v>10000000</v>
      </c>
      <c r="C2029" s="74">
        <v>5.375</v>
      </c>
      <c r="D2029" s="75">
        <v>45853</v>
      </c>
      <c r="E2029" s="76">
        <v>45853</v>
      </c>
      <c r="F2029" s="77">
        <v>10698395.9014</v>
      </c>
    </row>
    <row r="2030" spans="1:6" s="24" customFormat="1" ht="11.25" customHeight="1" x14ac:dyDescent="0.2">
      <c r="A2030" s="63" t="s">
        <v>1378</v>
      </c>
      <c r="B2030" s="73">
        <v>1000000</v>
      </c>
      <c r="C2030" s="74">
        <v>5.625</v>
      </c>
      <c r="D2030" s="75">
        <v>46583</v>
      </c>
      <c r="E2030" s="76">
        <v>46583</v>
      </c>
      <c r="F2030" s="77">
        <v>1086229.1601</v>
      </c>
    </row>
    <row r="2031" spans="1:6" s="24" customFormat="1" ht="11.25" customHeight="1" x14ac:dyDescent="0.2">
      <c r="A2031" s="63" t="s">
        <v>1378</v>
      </c>
      <c r="B2031" s="73">
        <v>5000000</v>
      </c>
      <c r="C2031" s="74">
        <v>5.125</v>
      </c>
      <c r="D2031" s="75">
        <v>47253</v>
      </c>
      <c r="E2031" s="76">
        <v>47253</v>
      </c>
      <c r="F2031" s="77">
        <v>5388381.1522000004</v>
      </c>
    </row>
    <row r="2032" spans="1:6" s="24" customFormat="1" ht="11.25" customHeight="1" x14ac:dyDescent="0.2">
      <c r="A2032" s="63" t="s">
        <v>1379</v>
      </c>
      <c r="B2032" s="73">
        <v>6000000</v>
      </c>
      <c r="C2032" s="74">
        <v>4.375</v>
      </c>
      <c r="D2032" s="75">
        <v>46925</v>
      </c>
      <c r="E2032" s="76">
        <v>46925</v>
      </c>
      <c r="F2032" s="77">
        <v>5980054.6342000002</v>
      </c>
    </row>
    <row r="2033" spans="1:6" s="24" customFormat="1" ht="11.25" customHeight="1" x14ac:dyDescent="0.2">
      <c r="A2033" s="63" t="s">
        <v>1380</v>
      </c>
      <c r="B2033" s="73">
        <v>3000000</v>
      </c>
      <c r="C2033" s="74">
        <v>4.5</v>
      </c>
      <c r="D2033" s="75">
        <v>46553</v>
      </c>
      <c r="E2033" s="76">
        <v>46553</v>
      </c>
      <c r="F2033" s="77">
        <v>3000000</v>
      </c>
    </row>
    <row r="2034" spans="1:6" s="24" customFormat="1" ht="11.25" customHeight="1" x14ac:dyDescent="0.2">
      <c r="A2034" s="63" t="s">
        <v>1381</v>
      </c>
      <c r="B2034" s="73">
        <v>4000000</v>
      </c>
      <c r="C2034" s="74">
        <v>5.2</v>
      </c>
      <c r="D2034" s="75">
        <v>44678</v>
      </c>
      <c r="E2034" s="76">
        <v>44678</v>
      </c>
      <c r="F2034" s="77">
        <v>4034638.7774999999</v>
      </c>
    </row>
    <row r="2035" spans="1:6" s="24" customFormat="1" ht="11.25" customHeight="1" x14ac:dyDescent="0.2">
      <c r="A2035" s="63" t="s">
        <v>1381</v>
      </c>
      <c r="B2035" s="73">
        <v>8000000</v>
      </c>
      <c r="C2035" s="74">
        <v>3.75</v>
      </c>
      <c r="D2035" s="75">
        <v>45720</v>
      </c>
      <c r="E2035" s="76">
        <v>45720</v>
      </c>
      <c r="F2035" s="77">
        <v>7932831.2187999999</v>
      </c>
    </row>
    <row r="2036" spans="1:6" s="24" customFormat="1" ht="11.25" customHeight="1" x14ac:dyDescent="0.2">
      <c r="A2036" s="63" t="s">
        <v>1382</v>
      </c>
      <c r="B2036" s="73">
        <v>2500000</v>
      </c>
      <c r="C2036" s="74">
        <v>3.45</v>
      </c>
      <c r="D2036" s="75">
        <v>45731</v>
      </c>
      <c r="E2036" s="76">
        <v>45731</v>
      </c>
      <c r="F2036" s="77">
        <v>2432950.5095000002</v>
      </c>
    </row>
    <row r="2037" spans="1:6" s="24" customFormat="1" ht="11.25" customHeight="1" x14ac:dyDescent="0.2">
      <c r="A2037" s="63" t="s">
        <v>1382</v>
      </c>
      <c r="B2037" s="73">
        <v>2000000</v>
      </c>
      <c r="C2037" s="74">
        <v>3.95</v>
      </c>
      <c r="D2037" s="75">
        <v>45823</v>
      </c>
      <c r="E2037" s="76">
        <v>45823</v>
      </c>
      <c r="F2037" s="77">
        <v>1998460.5819999999</v>
      </c>
    </row>
    <row r="2038" spans="1:6" s="24" customFormat="1" ht="11.25" customHeight="1" x14ac:dyDescent="0.2">
      <c r="A2038" s="63" t="s">
        <v>1382</v>
      </c>
      <c r="B2038" s="73">
        <v>5000000</v>
      </c>
      <c r="C2038" s="74">
        <v>4.125</v>
      </c>
      <c r="D2038" s="75">
        <v>47253</v>
      </c>
      <c r="E2038" s="76">
        <v>47253</v>
      </c>
      <c r="F2038" s="77">
        <v>5141160.2381999996</v>
      </c>
    </row>
    <row r="2039" spans="1:6" s="24" customFormat="1" ht="11.25" customHeight="1" x14ac:dyDescent="0.2">
      <c r="A2039" s="63" t="s">
        <v>2449</v>
      </c>
      <c r="B2039" s="73">
        <v>5000000</v>
      </c>
      <c r="C2039" s="74">
        <v>4.75</v>
      </c>
      <c r="D2039" s="75">
        <v>46798</v>
      </c>
      <c r="E2039" s="76">
        <v>46798</v>
      </c>
      <c r="F2039" s="77">
        <v>4939882.9271</v>
      </c>
    </row>
    <row r="2040" spans="1:6" s="24" customFormat="1" ht="11.25" customHeight="1" x14ac:dyDescent="0.2">
      <c r="A2040" s="63" t="s">
        <v>101</v>
      </c>
      <c r="B2040" s="73">
        <v>2000000</v>
      </c>
      <c r="C2040" s="74">
        <v>4.1500000000000004</v>
      </c>
      <c r="D2040" s="75">
        <v>45962</v>
      </c>
      <c r="E2040" s="76">
        <v>45962</v>
      </c>
      <c r="F2040" s="77">
        <v>1998562.5333</v>
      </c>
    </row>
    <row r="2041" spans="1:6" s="24" customFormat="1" ht="11.25" customHeight="1" x14ac:dyDescent="0.2">
      <c r="A2041" s="63" t="s">
        <v>101</v>
      </c>
      <c r="B2041" s="73">
        <v>1500000</v>
      </c>
      <c r="C2041" s="74">
        <v>4.125</v>
      </c>
      <c r="D2041" s="75">
        <v>46874</v>
      </c>
      <c r="E2041" s="76">
        <v>46874</v>
      </c>
      <c r="F2041" s="77">
        <v>1498933.9783999999</v>
      </c>
    </row>
    <row r="2042" spans="1:6" s="24" customFormat="1" ht="11.25" customHeight="1" x14ac:dyDescent="0.2">
      <c r="A2042" s="63" t="s">
        <v>1383</v>
      </c>
      <c r="B2042" s="73">
        <v>7000000</v>
      </c>
      <c r="C2042" s="74">
        <v>4</v>
      </c>
      <c r="D2042" s="75">
        <v>45792</v>
      </c>
      <c r="E2042" s="76">
        <v>45792</v>
      </c>
      <c r="F2042" s="77">
        <v>6996016.5373999998</v>
      </c>
    </row>
    <row r="2043" spans="1:6" s="24" customFormat="1" ht="11.25" customHeight="1" x14ac:dyDescent="0.2">
      <c r="A2043" s="63" t="s">
        <v>2598</v>
      </c>
      <c r="B2043" s="73">
        <v>2824000</v>
      </c>
      <c r="C2043" s="74">
        <v>5.95</v>
      </c>
      <c r="D2043" s="75">
        <v>49475</v>
      </c>
      <c r="E2043" s="76">
        <v>49475</v>
      </c>
      <c r="F2043" s="77">
        <v>3788625.5732</v>
      </c>
    </row>
    <row r="2044" spans="1:6" s="24" customFormat="1" ht="11.25" customHeight="1" x14ac:dyDescent="0.2">
      <c r="A2044" s="63" t="s">
        <v>2165</v>
      </c>
      <c r="B2044" s="73">
        <v>1750000</v>
      </c>
      <c r="C2044" s="74">
        <v>7.375</v>
      </c>
      <c r="D2044" s="75">
        <v>47423</v>
      </c>
      <c r="E2044" s="76">
        <v>47423</v>
      </c>
      <c r="F2044" s="77">
        <v>2232707.4103999999</v>
      </c>
    </row>
    <row r="2045" spans="1:6" s="24" customFormat="1" ht="11.25" customHeight="1" x14ac:dyDescent="0.2">
      <c r="A2045" s="63" t="s">
        <v>2918</v>
      </c>
      <c r="B2045" s="73">
        <v>7376000</v>
      </c>
      <c r="C2045" s="74">
        <v>6</v>
      </c>
      <c r="D2045" s="75">
        <v>50420</v>
      </c>
      <c r="E2045" s="76">
        <v>50420</v>
      </c>
      <c r="F2045" s="77">
        <v>10227570.373600001</v>
      </c>
    </row>
    <row r="2046" spans="1:6" s="24" customFormat="1" ht="11.25" customHeight="1" x14ac:dyDescent="0.2">
      <c r="A2046" s="63" t="s">
        <v>2918</v>
      </c>
      <c r="B2046" s="73">
        <v>2000000</v>
      </c>
      <c r="C2046" s="74">
        <v>6.05</v>
      </c>
      <c r="D2046" s="75">
        <v>50510</v>
      </c>
      <c r="E2046" s="76">
        <v>50510</v>
      </c>
      <c r="F2046" s="77">
        <v>2796669.1636999999</v>
      </c>
    </row>
    <row r="2047" spans="1:6" s="24" customFormat="1" ht="11.25" customHeight="1" x14ac:dyDescent="0.2">
      <c r="A2047" s="63" t="s">
        <v>3004</v>
      </c>
      <c r="B2047" s="73">
        <v>6000000</v>
      </c>
      <c r="C2047" s="74">
        <v>3.3</v>
      </c>
      <c r="D2047" s="75">
        <v>51667</v>
      </c>
      <c r="E2047" s="76">
        <v>51667</v>
      </c>
      <c r="F2047" s="77">
        <v>5985152.9286000002</v>
      </c>
    </row>
    <row r="2048" spans="1:6" s="24" customFormat="1" ht="11.25" customHeight="1" x14ac:dyDescent="0.2">
      <c r="A2048" s="63" t="s">
        <v>3005</v>
      </c>
      <c r="B2048" s="73">
        <v>2000000</v>
      </c>
      <c r="C2048" s="74">
        <v>2.7749999999999999</v>
      </c>
      <c r="D2048" s="75">
        <v>48220</v>
      </c>
      <c r="E2048" s="76">
        <v>48220</v>
      </c>
      <c r="F2048" s="77">
        <v>2000000</v>
      </c>
    </row>
    <row r="2049" spans="1:6" s="24" customFormat="1" ht="11.25" customHeight="1" x14ac:dyDescent="0.2">
      <c r="A2049" s="63" t="s">
        <v>2734</v>
      </c>
      <c r="B2049" s="73">
        <v>10000000</v>
      </c>
      <c r="C2049" s="74">
        <v>2.95</v>
      </c>
      <c r="D2049" s="75">
        <v>44797</v>
      </c>
      <c r="E2049" s="76">
        <v>44797</v>
      </c>
      <c r="F2049" s="77">
        <v>9986564.1512000002</v>
      </c>
    </row>
    <row r="2050" spans="1:6" s="24" customFormat="1" ht="11.25" customHeight="1" x14ac:dyDescent="0.2">
      <c r="A2050" s="63" t="s">
        <v>188</v>
      </c>
      <c r="B2050" s="73">
        <v>4000000</v>
      </c>
      <c r="C2050" s="74">
        <v>5</v>
      </c>
      <c r="D2050" s="75">
        <v>46235</v>
      </c>
      <c r="E2050" s="76">
        <v>46235</v>
      </c>
      <c r="F2050" s="77">
        <v>4000000</v>
      </c>
    </row>
    <row r="2051" spans="1:6" s="24" customFormat="1" ht="11.25" customHeight="1" x14ac:dyDescent="0.2">
      <c r="A2051" s="63" t="s">
        <v>2450</v>
      </c>
      <c r="B2051" s="73">
        <v>3000000</v>
      </c>
      <c r="C2051" s="74">
        <v>5.5</v>
      </c>
      <c r="D2051" s="75">
        <v>47665</v>
      </c>
      <c r="E2051" s="76">
        <v>47665</v>
      </c>
      <c r="F2051" s="77">
        <v>3000000</v>
      </c>
    </row>
    <row r="2052" spans="1:6" s="24" customFormat="1" ht="11.25" customHeight="1" x14ac:dyDescent="0.2">
      <c r="A2052" s="63" t="s">
        <v>227</v>
      </c>
      <c r="B2052" s="73">
        <v>3000000</v>
      </c>
      <c r="C2052" s="74">
        <v>4.125</v>
      </c>
      <c r="D2052" s="75">
        <v>46827</v>
      </c>
      <c r="E2052" s="76">
        <v>46827</v>
      </c>
      <c r="F2052" s="77">
        <v>2996683.4013999999</v>
      </c>
    </row>
    <row r="2053" spans="1:6" s="24" customFormat="1" ht="11.25" customHeight="1" x14ac:dyDescent="0.2">
      <c r="A2053" s="63" t="s">
        <v>2029</v>
      </c>
      <c r="B2053" s="73">
        <v>5000000</v>
      </c>
      <c r="C2053" s="74">
        <v>5.5</v>
      </c>
      <c r="D2053" s="75">
        <v>44805</v>
      </c>
      <c r="E2053" s="76">
        <v>44805</v>
      </c>
      <c r="F2053" s="77">
        <v>5000000</v>
      </c>
    </row>
    <row r="2054" spans="1:6" s="24" customFormat="1" ht="11.25" customHeight="1" x14ac:dyDescent="0.2">
      <c r="A2054" s="63" t="s">
        <v>1931</v>
      </c>
      <c r="B2054" s="73">
        <v>1931000</v>
      </c>
      <c r="C2054" s="74">
        <v>5.9</v>
      </c>
      <c r="D2054" s="75">
        <v>46993</v>
      </c>
      <c r="E2054" s="76">
        <v>46993</v>
      </c>
      <c r="F2054" s="77">
        <v>2034909.1347000001</v>
      </c>
    </row>
    <row r="2055" spans="1:6" s="24" customFormat="1" ht="11.25" customHeight="1" x14ac:dyDescent="0.2">
      <c r="A2055" s="63" t="s">
        <v>1931</v>
      </c>
      <c r="B2055" s="73">
        <v>3000000</v>
      </c>
      <c r="C2055" s="74">
        <v>5.2720000000000002</v>
      </c>
      <c r="D2055" s="75">
        <v>45166</v>
      </c>
      <c r="E2055" s="76">
        <v>45166</v>
      </c>
      <c r="F2055" s="77">
        <v>3000000</v>
      </c>
    </row>
    <row r="2056" spans="1:6" s="24" customFormat="1" ht="11.25" customHeight="1" x14ac:dyDescent="0.2">
      <c r="A2056" s="63" t="s">
        <v>2451</v>
      </c>
      <c r="B2056" s="73">
        <v>4000000</v>
      </c>
      <c r="C2056" s="74">
        <v>5.05</v>
      </c>
      <c r="D2056" s="75">
        <v>45823</v>
      </c>
      <c r="E2056" s="76">
        <v>45823</v>
      </c>
      <c r="F2056" s="77">
        <v>3995331.5024000001</v>
      </c>
    </row>
    <row r="2057" spans="1:6" s="24" customFormat="1" ht="11.25" customHeight="1" x14ac:dyDescent="0.2">
      <c r="A2057" s="63" t="s">
        <v>1385</v>
      </c>
      <c r="B2057" s="73">
        <v>8000000</v>
      </c>
      <c r="C2057" s="74">
        <v>4.95</v>
      </c>
      <c r="D2057" s="75">
        <v>46888</v>
      </c>
      <c r="E2057" s="76">
        <v>46888</v>
      </c>
      <c r="F2057" s="77">
        <v>4957415.3975999998</v>
      </c>
    </row>
    <row r="2058" spans="1:6" s="24" customFormat="1" ht="11.25" customHeight="1" x14ac:dyDescent="0.2">
      <c r="A2058" s="63" t="s">
        <v>1385</v>
      </c>
      <c r="B2058" s="73">
        <v>5000000</v>
      </c>
      <c r="C2058" s="74">
        <v>4.4000000000000004</v>
      </c>
      <c r="D2058" s="75">
        <v>46461</v>
      </c>
      <c r="E2058" s="76">
        <v>46461</v>
      </c>
      <c r="F2058" s="77">
        <v>3159285.9032000001</v>
      </c>
    </row>
    <row r="2059" spans="1:6" s="24" customFormat="1" ht="11.25" customHeight="1" x14ac:dyDescent="0.2">
      <c r="A2059" s="63" t="s">
        <v>1385</v>
      </c>
      <c r="B2059" s="73">
        <v>3000000</v>
      </c>
      <c r="C2059" s="74">
        <v>4.1500000000000004</v>
      </c>
      <c r="D2059" s="75">
        <v>47376</v>
      </c>
      <c r="E2059" s="76">
        <v>47376</v>
      </c>
      <c r="F2059" s="77">
        <v>1378110.6605</v>
      </c>
    </row>
    <row r="2060" spans="1:6" s="24" customFormat="1" ht="11.25" customHeight="1" x14ac:dyDescent="0.2">
      <c r="A2060" s="63" t="s">
        <v>3006</v>
      </c>
      <c r="B2060" s="73">
        <v>1435000</v>
      </c>
      <c r="C2060" s="74">
        <v>5.5</v>
      </c>
      <c r="D2060" s="75">
        <v>51394</v>
      </c>
      <c r="E2060" s="76">
        <v>51394</v>
      </c>
      <c r="F2060" s="77">
        <v>1808947.5911999999</v>
      </c>
    </row>
    <row r="2061" spans="1:6" s="24" customFormat="1" ht="11.25" customHeight="1" x14ac:dyDescent="0.2">
      <c r="A2061" s="63" t="s">
        <v>2452</v>
      </c>
      <c r="B2061" s="73">
        <v>6000000</v>
      </c>
      <c r="C2061" s="74">
        <v>4.7</v>
      </c>
      <c r="D2061" s="75">
        <v>44849</v>
      </c>
      <c r="E2061" s="76">
        <v>44849</v>
      </c>
      <c r="F2061" s="77">
        <v>6012963.2432000004</v>
      </c>
    </row>
    <row r="2062" spans="1:6" s="24" customFormat="1" ht="11.25" customHeight="1" x14ac:dyDescent="0.2">
      <c r="A2062" s="63" t="s">
        <v>3007</v>
      </c>
      <c r="B2062" s="73">
        <v>3000000</v>
      </c>
      <c r="C2062" s="74">
        <v>4</v>
      </c>
      <c r="D2062" s="75">
        <v>46661</v>
      </c>
      <c r="E2062" s="76">
        <v>46661</v>
      </c>
      <c r="F2062" s="77">
        <v>2984381.4663999998</v>
      </c>
    </row>
    <row r="2063" spans="1:6" s="24" customFormat="1" ht="11.25" customHeight="1" x14ac:dyDescent="0.2">
      <c r="A2063" s="63" t="s">
        <v>3007</v>
      </c>
      <c r="B2063" s="73">
        <v>6000000</v>
      </c>
      <c r="C2063" s="74">
        <v>4.25</v>
      </c>
      <c r="D2063" s="75">
        <v>45383</v>
      </c>
      <c r="E2063" s="76">
        <v>45383</v>
      </c>
      <c r="F2063" s="77">
        <v>5811266.7807999998</v>
      </c>
    </row>
    <row r="2064" spans="1:6" s="24" customFormat="1" ht="11.25" customHeight="1" x14ac:dyDescent="0.2">
      <c r="A2064" s="63" t="s">
        <v>3007</v>
      </c>
      <c r="B2064" s="73">
        <v>4000000</v>
      </c>
      <c r="C2064" s="74">
        <v>4.5</v>
      </c>
      <c r="D2064" s="75">
        <v>45231</v>
      </c>
      <c r="E2064" s="76">
        <v>45231</v>
      </c>
      <c r="F2064" s="77">
        <v>3924780.7269000001</v>
      </c>
    </row>
    <row r="2065" spans="1:6" s="24" customFormat="1" ht="11.25" customHeight="1" x14ac:dyDescent="0.2">
      <c r="A2065" s="63" t="s">
        <v>3007</v>
      </c>
      <c r="B2065" s="73">
        <v>10000000</v>
      </c>
      <c r="C2065" s="74">
        <v>4.95</v>
      </c>
      <c r="D2065" s="75">
        <v>46919</v>
      </c>
      <c r="E2065" s="76">
        <v>46919</v>
      </c>
      <c r="F2065" s="77">
        <v>9992446.7777999993</v>
      </c>
    </row>
    <row r="2066" spans="1:6" s="24" customFormat="1" ht="11.25" customHeight="1" x14ac:dyDescent="0.2">
      <c r="A2066" s="63" t="s">
        <v>3007</v>
      </c>
      <c r="B2066" s="73">
        <v>10000000</v>
      </c>
      <c r="C2066" s="74">
        <v>4.2</v>
      </c>
      <c r="D2066" s="75">
        <v>45184</v>
      </c>
      <c r="E2066" s="76">
        <v>45184</v>
      </c>
      <c r="F2066" s="77">
        <v>9998987.6839000005</v>
      </c>
    </row>
    <row r="2067" spans="1:6" s="24" customFormat="1" ht="11.25" customHeight="1" x14ac:dyDescent="0.2">
      <c r="A2067" s="63" t="s">
        <v>1932</v>
      </c>
      <c r="B2067" s="73">
        <v>3000000</v>
      </c>
      <c r="C2067" s="74">
        <v>4.75</v>
      </c>
      <c r="D2067" s="75">
        <v>47008</v>
      </c>
      <c r="E2067" s="76">
        <v>47008</v>
      </c>
      <c r="F2067" s="77">
        <v>2981588.7511</v>
      </c>
    </row>
    <row r="2068" spans="1:6" s="24" customFormat="1" ht="11.25" customHeight="1" x14ac:dyDescent="0.2">
      <c r="A2068" s="63" t="s">
        <v>2453</v>
      </c>
      <c r="B2068" s="73">
        <v>3000000</v>
      </c>
      <c r="C2068" s="74">
        <v>5.75</v>
      </c>
      <c r="D2068" s="75">
        <v>47635</v>
      </c>
      <c r="E2068" s="76">
        <v>47635</v>
      </c>
      <c r="F2068" s="77">
        <v>3000000</v>
      </c>
    </row>
    <row r="2069" spans="1:6" s="24" customFormat="1" ht="11.25" customHeight="1" x14ac:dyDescent="0.2">
      <c r="A2069" s="63" t="s">
        <v>2921</v>
      </c>
      <c r="B2069" s="73">
        <v>1000000</v>
      </c>
      <c r="C2069" s="74">
        <v>6.875</v>
      </c>
      <c r="D2069" s="75">
        <v>48639</v>
      </c>
      <c r="E2069" s="76">
        <v>48639</v>
      </c>
      <c r="F2069" s="77">
        <v>1368645.3541999999</v>
      </c>
    </row>
    <row r="2070" spans="1:6" s="24" customFormat="1" ht="11.25" customHeight="1" x14ac:dyDescent="0.2">
      <c r="A2070" s="63" t="s">
        <v>2921</v>
      </c>
      <c r="B2070" s="73">
        <v>775000</v>
      </c>
      <c r="C2070" s="74">
        <v>6.65</v>
      </c>
      <c r="D2070" s="75">
        <v>49232</v>
      </c>
      <c r="E2070" s="76">
        <v>49232</v>
      </c>
      <c r="F2070" s="77">
        <v>1083109.2875999999</v>
      </c>
    </row>
    <row r="2071" spans="1:6" s="24" customFormat="1" ht="11.25" customHeight="1" x14ac:dyDescent="0.2">
      <c r="A2071" s="63" t="s">
        <v>3008</v>
      </c>
      <c r="B2071" s="73">
        <v>3412000</v>
      </c>
      <c r="C2071" s="74">
        <v>3.9</v>
      </c>
      <c r="D2071" s="75">
        <v>49400</v>
      </c>
      <c r="E2071" s="76">
        <v>49400</v>
      </c>
      <c r="F2071" s="77">
        <v>3734806.3513000002</v>
      </c>
    </row>
    <row r="2072" spans="1:6" s="24" customFormat="1" ht="11.25" customHeight="1" x14ac:dyDescent="0.2">
      <c r="A2072" s="63" t="s">
        <v>3008</v>
      </c>
      <c r="B2072" s="73">
        <v>1073000</v>
      </c>
      <c r="C2072" s="74">
        <v>5.0999999999999996</v>
      </c>
      <c r="D2072" s="75">
        <v>49689</v>
      </c>
      <c r="E2072" s="76">
        <v>49689</v>
      </c>
      <c r="F2072" s="77">
        <v>1312179.7461999999</v>
      </c>
    </row>
    <row r="2073" spans="1:6" s="24" customFormat="1" ht="11.25" customHeight="1" x14ac:dyDescent="0.2">
      <c r="A2073" s="63" t="s">
        <v>153</v>
      </c>
      <c r="B2073" s="73">
        <v>2750000</v>
      </c>
      <c r="C2073" s="74">
        <v>4.75</v>
      </c>
      <c r="D2073" s="75">
        <v>46371</v>
      </c>
      <c r="E2073" s="76">
        <v>46371</v>
      </c>
      <c r="F2073" s="77">
        <v>2813777.5597000001</v>
      </c>
    </row>
    <row r="2074" spans="1:6" s="24" customFormat="1" ht="11.25" customHeight="1" x14ac:dyDescent="0.2">
      <c r="A2074" s="63" t="s">
        <v>2454</v>
      </c>
      <c r="B2074" s="73">
        <v>10000000</v>
      </c>
      <c r="C2074" s="74">
        <v>4.75</v>
      </c>
      <c r="D2074" s="75">
        <v>45122</v>
      </c>
      <c r="E2074" s="76">
        <v>45122</v>
      </c>
      <c r="F2074" s="77">
        <v>9989816.8794999998</v>
      </c>
    </row>
    <row r="2075" spans="1:6" s="24" customFormat="1" ht="11.25" customHeight="1" x14ac:dyDescent="0.2">
      <c r="A2075" s="63" t="s">
        <v>2454</v>
      </c>
      <c r="B2075" s="73">
        <v>10000000</v>
      </c>
      <c r="C2075" s="74">
        <v>5.5</v>
      </c>
      <c r="D2075" s="75">
        <v>46949</v>
      </c>
      <c r="E2075" s="76">
        <v>46949</v>
      </c>
      <c r="F2075" s="77">
        <v>9965442.3811000008</v>
      </c>
    </row>
    <row r="2076" spans="1:6" s="24" customFormat="1" ht="11.25" customHeight="1" x14ac:dyDescent="0.2">
      <c r="A2076" s="63" t="s">
        <v>69</v>
      </c>
      <c r="B2076" s="73">
        <v>1662000</v>
      </c>
      <c r="C2076" s="74">
        <v>7.75</v>
      </c>
      <c r="D2076" s="75">
        <v>46218</v>
      </c>
      <c r="E2076" s="76">
        <v>46218</v>
      </c>
      <c r="F2076" s="77">
        <v>1945511.0645999999</v>
      </c>
    </row>
    <row r="2077" spans="1:6" s="24" customFormat="1" ht="11.25" customHeight="1" x14ac:dyDescent="0.2">
      <c r="A2077" s="63" t="s">
        <v>2455</v>
      </c>
      <c r="B2077" s="73">
        <v>6000000</v>
      </c>
      <c r="C2077" s="74">
        <v>7</v>
      </c>
      <c r="D2077" s="75">
        <v>47664</v>
      </c>
      <c r="E2077" s="76">
        <v>47664</v>
      </c>
      <c r="F2077" s="77">
        <v>6000000</v>
      </c>
    </row>
    <row r="2078" spans="1:6" s="24" customFormat="1" ht="11.25" customHeight="1" x14ac:dyDescent="0.2">
      <c r="A2078" s="63" t="s">
        <v>2735</v>
      </c>
      <c r="B2078" s="73">
        <v>3000000</v>
      </c>
      <c r="C2078" s="74">
        <v>6</v>
      </c>
      <c r="D2078" s="75">
        <v>47679</v>
      </c>
      <c r="E2078" s="76">
        <v>47679</v>
      </c>
      <c r="F2078" s="77">
        <v>3000000</v>
      </c>
    </row>
    <row r="2079" spans="1:6" s="24" customFormat="1" ht="11.25" customHeight="1" x14ac:dyDescent="0.2">
      <c r="A2079" s="63" t="s">
        <v>2166</v>
      </c>
      <c r="B2079" s="73">
        <v>2350000</v>
      </c>
      <c r="C2079" s="74">
        <v>4.4400000000000004</v>
      </c>
      <c r="D2079" s="75">
        <v>48061</v>
      </c>
      <c r="E2079" s="76">
        <v>48061</v>
      </c>
      <c r="F2079" s="77">
        <v>2350000</v>
      </c>
    </row>
    <row r="2080" spans="1:6" s="24" customFormat="1" ht="11.25" customHeight="1" x14ac:dyDescent="0.2">
      <c r="A2080" s="63" t="s">
        <v>2799</v>
      </c>
      <c r="B2080" s="73">
        <v>3000000</v>
      </c>
      <c r="C2080" s="74">
        <v>5.25</v>
      </c>
      <c r="D2080" s="75">
        <v>47788</v>
      </c>
      <c r="E2080" s="76">
        <v>47788</v>
      </c>
      <c r="F2080" s="77">
        <v>3000000</v>
      </c>
    </row>
    <row r="2081" spans="1:6" s="24" customFormat="1" ht="11.25" customHeight="1" x14ac:dyDescent="0.2">
      <c r="A2081" s="63" t="s">
        <v>2349</v>
      </c>
      <c r="B2081" s="73">
        <v>1000000</v>
      </c>
      <c r="C2081" s="74">
        <v>4.95</v>
      </c>
      <c r="D2081" s="75">
        <v>49475</v>
      </c>
      <c r="E2081" s="76">
        <v>49475</v>
      </c>
      <c r="F2081" s="77">
        <v>1205829.6984999999</v>
      </c>
    </row>
    <row r="2082" spans="1:6" s="24" customFormat="1" ht="11.25" customHeight="1" x14ac:dyDescent="0.2">
      <c r="A2082" s="63" t="s">
        <v>2456</v>
      </c>
      <c r="B2082" s="73">
        <v>1000000</v>
      </c>
      <c r="C2082" s="74">
        <v>4.5</v>
      </c>
      <c r="D2082" s="75">
        <v>45519</v>
      </c>
      <c r="E2082" s="76">
        <v>45519</v>
      </c>
      <c r="F2082" s="77">
        <v>998008.49340000004</v>
      </c>
    </row>
    <row r="2083" spans="1:6" s="24" customFormat="1" ht="11.25" customHeight="1" x14ac:dyDescent="0.2">
      <c r="A2083" s="63" t="s">
        <v>2456</v>
      </c>
      <c r="B2083" s="73">
        <v>2000000</v>
      </c>
      <c r="C2083" s="74">
        <v>6.25</v>
      </c>
      <c r="D2083" s="75">
        <v>45778</v>
      </c>
      <c r="E2083" s="76">
        <v>45778</v>
      </c>
      <c r="F2083" s="77">
        <v>2173303.8539</v>
      </c>
    </row>
    <row r="2084" spans="1:6" s="24" customFormat="1" ht="11.25" customHeight="1" x14ac:dyDescent="0.2">
      <c r="A2084" s="63" t="s">
        <v>2456</v>
      </c>
      <c r="B2084" s="73">
        <v>3000000</v>
      </c>
      <c r="C2084" s="74">
        <v>4.625</v>
      </c>
      <c r="D2084" s="75">
        <v>46600</v>
      </c>
      <c r="E2084" s="76">
        <v>46600</v>
      </c>
      <c r="F2084" s="77">
        <v>3000024.4194999998</v>
      </c>
    </row>
    <row r="2085" spans="1:6" s="24" customFormat="1" ht="11.25" customHeight="1" x14ac:dyDescent="0.2">
      <c r="A2085" s="63" t="s">
        <v>2236</v>
      </c>
      <c r="B2085" s="73">
        <v>3000000</v>
      </c>
      <c r="C2085" s="74">
        <v>5.95</v>
      </c>
      <c r="D2085" s="75">
        <v>47376</v>
      </c>
      <c r="E2085" s="76">
        <v>47376</v>
      </c>
      <c r="F2085" s="77">
        <v>3000000</v>
      </c>
    </row>
    <row r="2086" spans="1:6" s="24" customFormat="1" ht="11.25" customHeight="1" x14ac:dyDescent="0.2">
      <c r="A2086" s="63" t="s">
        <v>1386</v>
      </c>
      <c r="B2086" s="73">
        <v>11750000</v>
      </c>
      <c r="C2086" s="74">
        <v>4.875</v>
      </c>
      <c r="D2086" s="75">
        <v>45517</v>
      </c>
      <c r="E2086" s="76">
        <v>45517</v>
      </c>
      <c r="F2086" s="77">
        <v>11700969.5492</v>
      </c>
    </row>
    <row r="2087" spans="1:6" s="24" customFormat="1" ht="11.25" customHeight="1" x14ac:dyDescent="0.2">
      <c r="A2087" s="63" t="s">
        <v>2736</v>
      </c>
      <c r="B2087" s="73">
        <v>4000000</v>
      </c>
      <c r="C2087" s="74">
        <v>7</v>
      </c>
      <c r="D2087" s="75">
        <v>46204</v>
      </c>
      <c r="E2087" s="76">
        <v>46204</v>
      </c>
      <c r="F2087" s="77">
        <v>4000000</v>
      </c>
    </row>
    <row r="2088" spans="1:6" s="24" customFormat="1" ht="11.25" customHeight="1" x14ac:dyDescent="0.2">
      <c r="A2088" s="63" t="s">
        <v>1387</v>
      </c>
      <c r="B2088" s="73">
        <v>9000000</v>
      </c>
      <c r="C2088" s="74">
        <v>5.875</v>
      </c>
      <c r="D2088" s="75">
        <v>47634</v>
      </c>
      <c r="E2088" s="76">
        <v>47634</v>
      </c>
      <c r="F2088" s="77">
        <v>9119142.6643000003</v>
      </c>
    </row>
    <row r="2089" spans="1:6" s="24" customFormat="1" ht="11.25" customHeight="1" x14ac:dyDescent="0.2">
      <c r="A2089" s="63" t="s">
        <v>1980</v>
      </c>
      <c r="B2089" s="73">
        <v>4500000</v>
      </c>
      <c r="C2089" s="74">
        <v>6.875</v>
      </c>
      <c r="D2089" s="75">
        <v>47041</v>
      </c>
      <c r="E2089" s="76">
        <v>47041</v>
      </c>
      <c r="F2089" s="77">
        <v>4500000</v>
      </c>
    </row>
    <row r="2090" spans="1:6" s="24" customFormat="1" ht="11.25" customHeight="1" x14ac:dyDescent="0.2">
      <c r="A2090" s="63" t="s">
        <v>1980</v>
      </c>
      <c r="B2090" s="73">
        <v>3000000</v>
      </c>
      <c r="C2090" s="74">
        <v>6</v>
      </c>
      <c r="D2090" s="75">
        <v>47423</v>
      </c>
      <c r="E2090" s="76">
        <v>47423</v>
      </c>
      <c r="F2090" s="77">
        <v>3000000</v>
      </c>
    </row>
    <row r="2091" spans="1:6" s="24" customFormat="1" ht="11.25" customHeight="1" x14ac:dyDescent="0.2">
      <c r="A2091" s="63" t="s">
        <v>1388</v>
      </c>
      <c r="B2091" s="73">
        <v>5000000</v>
      </c>
      <c r="C2091" s="74">
        <v>5.75</v>
      </c>
      <c r="D2091" s="75">
        <v>46660</v>
      </c>
      <c r="E2091" s="76">
        <v>46660</v>
      </c>
      <c r="F2091" s="77">
        <v>5000000</v>
      </c>
    </row>
    <row r="2092" spans="1:6" s="24" customFormat="1" ht="11.25" customHeight="1" x14ac:dyDescent="0.2">
      <c r="A2092" s="63" t="s">
        <v>1389</v>
      </c>
      <c r="B2092" s="73">
        <v>5000000</v>
      </c>
      <c r="C2092" s="74">
        <v>5.5</v>
      </c>
      <c r="D2092" s="75">
        <v>44805</v>
      </c>
      <c r="E2092" s="76">
        <v>44805</v>
      </c>
      <c r="F2092" s="77">
        <v>5124349.5469000004</v>
      </c>
    </row>
    <row r="2093" spans="1:6" s="24" customFormat="1" ht="11.25" customHeight="1" x14ac:dyDescent="0.2">
      <c r="A2093" s="63" t="s">
        <v>1390</v>
      </c>
      <c r="B2093" s="73">
        <v>3000000</v>
      </c>
      <c r="C2093" s="74">
        <v>4.25</v>
      </c>
      <c r="D2093" s="75">
        <v>46888</v>
      </c>
      <c r="E2093" s="76">
        <v>46888</v>
      </c>
      <c r="F2093" s="77">
        <v>2992403.3372999998</v>
      </c>
    </row>
    <row r="2094" spans="1:6" s="24" customFormat="1" ht="11.25" customHeight="1" x14ac:dyDescent="0.2">
      <c r="A2094" s="63" t="s">
        <v>1391</v>
      </c>
      <c r="B2094" s="73">
        <v>6500000</v>
      </c>
      <c r="C2094" s="74">
        <v>4.3</v>
      </c>
      <c r="D2094" s="75">
        <v>44958</v>
      </c>
      <c r="E2094" s="76">
        <v>44958</v>
      </c>
      <c r="F2094" s="77">
        <v>6520318.4192000004</v>
      </c>
    </row>
    <row r="2095" spans="1:6" s="24" customFormat="1" ht="11.25" customHeight="1" x14ac:dyDescent="0.2">
      <c r="A2095" s="63" t="s">
        <v>1391</v>
      </c>
      <c r="B2095" s="73">
        <v>3000000</v>
      </c>
      <c r="C2095" s="74">
        <v>4.5999999999999996</v>
      </c>
      <c r="D2095" s="75">
        <v>45611</v>
      </c>
      <c r="E2095" s="76">
        <v>45611</v>
      </c>
      <c r="F2095" s="77">
        <v>3033196.2113999999</v>
      </c>
    </row>
    <row r="2096" spans="1:6" s="24" customFormat="1" ht="11.25" customHeight="1" x14ac:dyDescent="0.2">
      <c r="A2096" s="63" t="s">
        <v>2457</v>
      </c>
      <c r="B2096" s="73">
        <v>7000000</v>
      </c>
      <c r="C2096" s="74">
        <v>5.875</v>
      </c>
      <c r="D2096" s="75">
        <v>46874</v>
      </c>
      <c r="E2096" s="76">
        <v>46874</v>
      </c>
      <c r="F2096" s="77">
        <v>7000000</v>
      </c>
    </row>
    <row r="2097" spans="1:6" s="24" customFormat="1" ht="11.25" customHeight="1" x14ac:dyDescent="0.2">
      <c r="A2097" s="63" t="s">
        <v>1392</v>
      </c>
      <c r="B2097" s="73">
        <v>4000000</v>
      </c>
      <c r="C2097" s="74">
        <v>4.25</v>
      </c>
      <c r="D2097" s="75">
        <v>44743</v>
      </c>
      <c r="E2097" s="76">
        <v>44743</v>
      </c>
      <c r="F2097" s="77">
        <v>4000000</v>
      </c>
    </row>
    <row r="2098" spans="1:6" s="24" customFormat="1" ht="11.25" customHeight="1" x14ac:dyDescent="0.2">
      <c r="A2098" s="63" t="s">
        <v>2458</v>
      </c>
      <c r="B2098" s="73">
        <v>4000000</v>
      </c>
      <c r="C2098" s="74">
        <v>5.5</v>
      </c>
      <c r="D2098" s="75">
        <v>47635</v>
      </c>
      <c r="E2098" s="76">
        <v>47635</v>
      </c>
      <c r="F2098" s="77">
        <v>4000000</v>
      </c>
    </row>
    <row r="2099" spans="1:6" s="24" customFormat="1" ht="11.25" customHeight="1" x14ac:dyDescent="0.2">
      <c r="A2099" s="63" t="s">
        <v>2737</v>
      </c>
      <c r="B2099" s="73">
        <v>3000000</v>
      </c>
      <c r="C2099" s="74">
        <v>4.5</v>
      </c>
      <c r="D2099" s="75">
        <v>47727</v>
      </c>
      <c r="E2099" s="76">
        <v>47727</v>
      </c>
      <c r="F2099" s="77">
        <v>3000000</v>
      </c>
    </row>
    <row r="2100" spans="1:6" s="24" customFormat="1" ht="11.25" customHeight="1" x14ac:dyDescent="0.2">
      <c r="A2100" s="63" t="s">
        <v>1393</v>
      </c>
      <c r="B2100" s="73">
        <v>2000000</v>
      </c>
      <c r="C2100" s="74">
        <v>3.75</v>
      </c>
      <c r="D2100" s="75">
        <v>44706</v>
      </c>
      <c r="E2100" s="76">
        <v>44706</v>
      </c>
      <c r="F2100" s="77">
        <v>1991287.8774999999</v>
      </c>
    </row>
    <row r="2101" spans="1:6" s="24" customFormat="1" ht="11.25" customHeight="1" x14ac:dyDescent="0.2">
      <c r="A2101" s="63" t="s">
        <v>1393</v>
      </c>
      <c r="B2101" s="73">
        <v>1000000</v>
      </c>
      <c r="C2101" s="74">
        <v>4.75</v>
      </c>
      <c r="D2101" s="75">
        <v>46532</v>
      </c>
      <c r="E2101" s="76">
        <v>46532</v>
      </c>
      <c r="F2101" s="77">
        <v>1000000</v>
      </c>
    </row>
    <row r="2102" spans="1:6" s="24" customFormat="1" ht="11.25" customHeight="1" x14ac:dyDescent="0.2">
      <c r="A2102" s="63" t="s">
        <v>1393</v>
      </c>
      <c r="B2102" s="73">
        <v>3000000</v>
      </c>
      <c r="C2102" s="74">
        <v>5.25</v>
      </c>
      <c r="D2102" s="75">
        <v>47635</v>
      </c>
      <c r="E2102" s="76">
        <v>47635</v>
      </c>
      <c r="F2102" s="77">
        <v>3000000</v>
      </c>
    </row>
    <row r="2103" spans="1:6" s="24" customFormat="1" ht="11.25" customHeight="1" x14ac:dyDescent="0.2">
      <c r="A2103" s="63" t="s">
        <v>1394</v>
      </c>
      <c r="B2103" s="73">
        <v>5000000</v>
      </c>
      <c r="C2103" s="74">
        <v>6</v>
      </c>
      <c r="D2103" s="75">
        <v>46690</v>
      </c>
      <c r="E2103" s="76">
        <v>46690</v>
      </c>
      <c r="F2103" s="77">
        <v>5000000</v>
      </c>
    </row>
    <row r="2104" spans="1:6" s="24" customFormat="1" ht="11.25" customHeight="1" x14ac:dyDescent="0.2">
      <c r="A2104" s="63" t="s">
        <v>1395</v>
      </c>
      <c r="B2104" s="73">
        <v>3500000</v>
      </c>
      <c r="C2104" s="74">
        <v>5.5</v>
      </c>
      <c r="D2104" s="75">
        <v>48731</v>
      </c>
      <c r="E2104" s="76">
        <v>48731</v>
      </c>
      <c r="F2104" s="77">
        <v>3500000</v>
      </c>
    </row>
    <row r="2105" spans="1:6" s="24" customFormat="1" ht="11.25" customHeight="1" x14ac:dyDescent="0.2">
      <c r="A2105" s="63" t="s">
        <v>2738</v>
      </c>
      <c r="B2105" s="73">
        <v>200000</v>
      </c>
      <c r="C2105" s="74">
        <v>6.125</v>
      </c>
      <c r="D2105" s="75">
        <v>45229</v>
      </c>
      <c r="E2105" s="76">
        <v>45229</v>
      </c>
      <c r="F2105" s="77">
        <v>5000000</v>
      </c>
    </row>
    <row r="2106" spans="1:6" s="24" customFormat="1" ht="11.25" customHeight="1" x14ac:dyDescent="0.2">
      <c r="A2106" s="63" t="s">
        <v>2738</v>
      </c>
      <c r="B2106" s="73">
        <v>360000</v>
      </c>
      <c r="C2106" s="74">
        <v>5</v>
      </c>
      <c r="D2106" s="75">
        <v>46167</v>
      </c>
      <c r="E2106" s="76">
        <v>46167</v>
      </c>
      <c r="F2106" s="77">
        <v>9000000</v>
      </c>
    </row>
    <row r="2107" spans="1:6" s="24" customFormat="1" ht="11.25" customHeight="1" x14ac:dyDescent="0.2">
      <c r="A2107" s="63" t="s">
        <v>169</v>
      </c>
      <c r="B2107" s="73">
        <v>5000000</v>
      </c>
      <c r="C2107" s="74">
        <v>5.125</v>
      </c>
      <c r="D2107" s="75">
        <v>45894</v>
      </c>
      <c r="E2107" s="76">
        <v>45894</v>
      </c>
      <c r="F2107" s="77">
        <v>5000000</v>
      </c>
    </row>
    <row r="2108" spans="1:6" s="24" customFormat="1" ht="11.25" customHeight="1" x14ac:dyDescent="0.2">
      <c r="A2108" s="63" t="s">
        <v>2459</v>
      </c>
      <c r="B2108" s="73">
        <v>5000000</v>
      </c>
      <c r="C2108" s="74">
        <v>5.75</v>
      </c>
      <c r="D2108" s="75">
        <v>47604</v>
      </c>
      <c r="E2108" s="76">
        <v>47604</v>
      </c>
      <c r="F2108" s="77">
        <v>5000000</v>
      </c>
    </row>
    <row r="2109" spans="1:6" s="24" customFormat="1" ht="11.25" customHeight="1" x14ac:dyDescent="0.2">
      <c r="A2109" s="63" t="s">
        <v>189</v>
      </c>
      <c r="B2109" s="73">
        <v>120000</v>
      </c>
      <c r="C2109" s="74">
        <v>6</v>
      </c>
      <c r="D2109" s="75">
        <v>46295</v>
      </c>
      <c r="E2109" s="76">
        <v>46295</v>
      </c>
      <c r="F2109" s="77">
        <v>3000000</v>
      </c>
    </row>
    <row r="2110" spans="1:6" s="24" customFormat="1" ht="11.25" customHeight="1" x14ac:dyDescent="0.2">
      <c r="A2110" s="63" t="s">
        <v>189</v>
      </c>
      <c r="B2110" s="73">
        <v>80000</v>
      </c>
      <c r="C2110" s="74">
        <v>6</v>
      </c>
      <c r="D2110" s="75">
        <v>47299</v>
      </c>
      <c r="E2110" s="76">
        <v>47299</v>
      </c>
      <c r="F2110" s="77">
        <v>2000000</v>
      </c>
    </row>
    <row r="2111" spans="1:6" s="24" customFormat="1" ht="11.25" customHeight="1" x14ac:dyDescent="0.2">
      <c r="A2111" s="63" t="s">
        <v>2460</v>
      </c>
      <c r="B2111" s="73">
        <v>4000000</v>
      </c>
      <c r="C2111" s="74">
        <v>5.25</v>
      </c>
      <c r="D2111" s="75">
        <v>47618</v>
      </c>
      <c r="E2111" s="76">
        <v>47618</v>
      </c>
      <c r="F2111" s="77">
        <v>4000000</v>
      </c>
    </row>
    <row r="2112" spans="1:6" s="24" customFormat="1" ht="11.25" customHeight="1" x14ac:dyDescent="0.2">
      <c r="A2112" s="63" t="s">
        <v>1396</v>
      </c>
      <c r="B2112" s="73">
        <v>6995000</v>
      </c>
      <c r="C2112" s="74">
        <v>5.875</v>
      </c>
      <c r="D2112" s="75">
        <v>46294</v>
      </c>
      <c r="E2112" s="76">
        <v>46294</v>
      </c>
      <c r="F2112" s="77">
        <v>7087459.3671000004</v>
      </c>
    </row>
    <row r="2113" spans="1:6" s="24" customFormat="1" ht="11.25" customHeight="1" x14ac:dyDescent="0.2">
      <c r="A2113" s="63" t="s">
        <v>1397</v>
      </c>
      <c r="B2113" s="73">
        <v>8000000</v>
      </c>
      <c r="C2113" s="74">
        <v>4.375</v>
      </c>
      <c r="D2113" s="75">
        <v>46844</v>
      </c>
      <c r="E2113" s="76">
        <v>46844</v>
      </c>
      <c r="F2113" s="77">
        <v>8000000</v>
      </c>
    </row>
    <row r="2114" spans="1:6" s="24" customFormat="1" ht="11.25" customHeight="1" x14ac:dyDescent="0.2">
      <c r="A2114" s="63" t="s">
        <v>1398</v>
      </c>
      <c r="B2114" s="73">
        <v>4000000</v>
      </c>
      <c r="C2114" s="74">
        <v>5.75</v>
      </c>
      <c r="D2114" s="75">
        <v>45706</v>
      </c>
      <c r="E2114" s="76">
        <v>45706</v>
      </c>
      <c r="F2114" s="77">
        <v>40000</v>
      </c>
    </row>
    <row r="2115" spans="1:6" s="24" customFormat="1" ht="11.25" customHeight="1" x14ac:dyDescent="0.2">
      <c r="A2115" s="63" t="s">
        <v>1399</v>
      </c>
      <c r="B2115" s="73">
        <v>4000000</v>
      </c>
      <c r="C2115" s="74">
        <v>5.25</v>
      </c>
      <c r="D2115" s="75">
        <v>46736</v>
      </c>
      <c r="E2115" s="76">
        <v>46736</v>
      </c>
      <c r="F2115" s="77">
        <v>4000000</v>
      </c>
    </row>
    <row r="2116" spans="1:6" s="24" customFormat="1" ht="11.25" customHeight="1" x14ac:dyDescent="0.2">
      <c r="A2116" s="63" t="s">
        <v>2878</v>
      </c>
      <c r="B2116" s="73">
        <v>3000000</v>
      </c>
      <c r="C2116" s="74">
        <v>5.5</v>
      </c>
      <c r="D2116" s="75">
        <v>47847</v>
      </c>
      <c r="E2116" s="76">
        <v>47847</v>
      </c>
      <c r="F2116" s="77">
        <v>3000000</v>
      </c>
    </row>
    <row r="2117" spans="1:6" s="24" customFormat="1" ht="11.25" customHeight="1" x14ac:dyDescent="0.2">
      <c r="A2117" s="63" t="s">
        <v>90</v>
      </c>
      <c r="B2117" s="73">
        <v>5000000</v>
      </c>
      <c r="C2117" s="74">
        <v>4.75</v>
      </c>
      <c r="D2117" s="75">
        <v>45000</v>
      </c>
      <c r="E2117" s="76">
        <v>45000</v>
      </c>
      <c r="F2117" s="77">
        <v>4999364.1655999999</v>
      </c>
    </row>
    <row r="2118" spans="1:6" s="24" customFormat="1" ht="11.25" customHeight="1" x14ac:dyDescent="0.2">
      <c r="A2118" s="63" t="s">
        <v>1400</v>
      </c>
      <c r="B2118" s="73">
        <v>3000000</v>
      </c>
      <c r="C2118" s="74">
        <v>4.3499999999999996</v>
      </c>
      <c r="D2118" s="75">
        <v>45672</v>
      </c>
      <c r="E2118" s="76">
        <v>45672</v>
      </c>
      <c r="F2118" s="77">
        <v>3000000</v>
      </c>
    </row>
    <row r="2119" spans="1:6" s="24" customFormat="1" ht="11.25" customHeight="1" x14ac:dyDescent="0.2">
      <c r="A2119" s="63" t="s">
        <v>232</v>
      </c>
      <c r="B2119" s="73">
        <v>4000000</v>
      </c>
      <c r="C2119" s="74">
        <v>4.29</v>
      </c>
      <c r="D2119" s="75">
        <v>46839</v>
      </c>
      <c r="E2119" s="76">
        <v>46839</v>
      </c>
      <c r="F2119" s="77">
        <v>4000000</v>
      </c>
    </row>
    <row r="2120" spans="1:6" s="24" customFormat="1" ht="11.25" customHeight="1" x14ac:dyDescent="0.2">
      <c r="A2120" s="63" t="s">
        <v>2461</v>
      </c>
      <c r="B2120" s="73">
        <v>5000000</v>
      </c>
      <c r="C2120" s="74">
        <v>6</v>
      </c>
      <c r="D2120" s="75">
        <v>47665</v>
      </c>
      <c r="E2120" s="76">
        <v>47665</v>
      </c>
      <c r="F2120" s="77">
        <v>5000000</v>
      </c>
    </row>
    <row r="2121" spans="1:6" s="24" customFormat="1" ht="11.25" customHeight="1" x14ac:dyDescent="0.2">
      <c r="A2121" s="63" t="s">
        <v>80</v>
      </c>
      <c r="B2121" s="73">
        <v>5000000</v>
      </c>
      <c r="C2121" s="74">
        <v>4.2</v>
      </c>
      <c r="D2121" s="75">
        <v>47027</v>
      </c>
      <c r="E2121" s="76">
        <v>47027</v>
      </c>
      <c r="F2121" s="77">
        <v>4992577.1447000001</v>
      </c>
    </row>
    <row r="2122" spans="1:6" s="24" customFormat="1" ht="11.25" customHeight="1" x14ac:dyDescent="0.2">
      <c r="A2122" s="63" t="s">
        <v>2076</v>
      </c>
      <c r="B2122" s="73">
        <v>1000000</v>
      </c>
      <c r="C2122" s="74">
        <v>4.75</v>
      </c>
      <c r="D2122" s="75">
        <v>45823</v>
      </c>
      <c r="E2122" s="76">
        <v>45823</v>
      </c>
      <c r="F2122" s="77">
        <v>1025642.4777</v>
      </c>
    </row>
    <row r="2123" spans="1:6" s="24" customFormat="1" ht="11.25" customHeight="1" x14ac:dyDescent="0.2">
      <c r="A2123" s="63" t="s">
        <v>2076</v>
      </c>
      <c r="B2123" s="73">
        <v>3000000</v>
      </c>
      <c r="C2123" s="74">
        <v>5</v>
      </c>
      <c r="D2123" s="75">
        <v>44972</v>
      </c>
      <c r="E2123" s="76">
        <v>44972</v>
      </c>
      <c r="F2123" s="77">
        <v>3041514.9866999998</v>
      </c>
    </row>
    <row r="2124" spans="1:6" s="24" customFormat="1" ht="11.25" customHeight="1" x14ac:dyDescent="0.2">
      <c r="A2124" s="63" t="s">
        <v>2076</v>
      </c>
      <c r="B2124" s="73">
        <v>7000000</v>
      </c>
      <c r="C2124" s="74">
        <v>4.875</v>
      </c>
      <c r="D2124" s="75">
        <v>47284</v>
      </c>
      <c r="E2124" s="76">
        <v>47284</v>
      </c>
      <c r="F2124" s="77">
        <v>6977213.6563999997</v>
      </c>
    </row>
    <row r="2125" spans="1:6" s="24" customFormat="1" ht="11.25" customHeight="1" x14ac:dyDescent="0.2">
      <c r="A2125" s="63" t="s">
        <v>2739</v>
      </c>
      <c r="B2125" s="73">
        <v>3715200</v>
      </c>
      <c r="C2125" s="74">
        <v>4.54</v>
      </c>
      <c r="D2125" s="75">
        <v>50495</v>
      </c>
      <c r="E2125" s="76">
        <v>50495</v>
      </c>
      <c r="F2125" s="77">
        <v>3715200</v>
      </c>
    </row>
    <row r="2126" spans="1:6" s="24" customFormat="1" ht="11.25" customHeight="1" x14ac:dyDescent="0.2">
      <c r="A2126" s="63" t="s">
        <v>1981</v>
      </c>
      <c r="B2126" s="73">
        <v>15000000</v>
      </c>
      <c r="C2126" s="74">
        <v>4.25</v>
      </c>
      <c r="D2126" s="75">
        <v>47011</v>
      </c>
      <c r="E2126" s="76">
        <v>47011</v>
      </c>
      <c r="F2126" s="77">
        <v>15123906.236400001</v>
      </c>
    </row>
    <row r="2127" spans="1:6" s="24" customFormat="1" ht="11.25" customHeight="1" x14ac:dyDescent="0.2">
      <c r="A2127" s="63" t="s">
        <v>196</v>
      </c>
      <c r="B2127" s="73">
        <v>5000000</v>
      </c>
      <c r="C2127" s="74">
        <v>5.25</v>
      </c>
      <c r="D2127" s="75">
        <v>46371</v>
      </c>
      <c r="E2127" s="76">
        <v>46371</v>
      </c>
      <c r="F2127" s="77">
        <v>5000000</v>
      </c>
    </row>
    <row r="2128" spans="1:6" s="24" customFormat="1" ht="11.25" customHeight="1" x14ac:dyDescent="0.2">
      <c r="A2128" s="63" t="s">
        <v>104</v>
      </c>
      <c r="B2128" s="73">
        <v>3000000</v>
      </c>
      <c r="C2128" s="74">
        <v>4.95</v>
      </c>
      <c r="D2128" s="75">
        <v>48611</v>
      </c>
      <c r="E2128" s="76">
        <v>48611</v>
      </c>
      <c r="F2128" s="77">
        <v>3140878.7012</v>
      </c>
    </row>
    <row r="2129" spans="1:6" s="24" customFormat="1" ht="11.25" customHeight="1" x14ac:dyDescent="0.2">
      <c r="A2129" s="63" t="s">
        <v>2946</v>
      </c>
      <c r="B2129" s="73">
        <v>6000000</v>
      </c>
      <c r="C2129" s="74">
        <v>4.875</v>
      </c>
      <c r="D2129" s="75">
        <v>45932</v>
      </c>
      <c r="E2129" s="76">
        <v>45932</v>
      </c>
      <c r="F2129" s="77">
        <v>6000000</v>
      </c>
    </row>
    <row r="2130" spans="1:6" s="24" customFormat="1" ht="11.25" customHeight="1" x14ac:dyDescent="0.2">
      <c r="A2130" s="63" t="s">
        <v>1982</v>
      </c>
      <c r="B2130" s="73">
        <v>3300000</v>
      </c>
      <c r="C2130" s="74">
        <v>4.21</v>
      </c>
      <c r="D2130" s="75">
        <v>48857</v>
      </c>
      <c r="E2130" s="76">
        <v>48857</v>
      </c>
      <c r="F2130" s="77">
        <v>3300000</v>
      </c>
    </row>
    <row r="2131" spans="1:6" s="24" customFormat="1" ht="11.25" customHeight="1" x14ac:dyDescent="0.2">
      <c r="A2131" s="63" t="s">
        <v>2237</v>
      </c>
      <c r="B2131" s="73">
        <v>875000</v>
      </c>
      <c r="C2131" s="74">
        <v>3.33</v>
      </c>
      <c r="D2131" s="75">
        <v>48126</v>
      </c>
      <c r="E2131" s="76">
        <v>48126</v>
      </c>
      <c r="F2131" s="77">
        <v>875000</v>
      </c>
    </row>
    <row r="2132" spans="1:6" s="24" customFormat="1" ht="11.25" customHeight="1" x14ac:dyDescent="0.2">
      <c r="A2132" s="63" t="s">
        <v>1812</v>
      </c>
      <c r="B2132" s="73">
        <v>3740000</v>
      </c>
      <c r="C2132" s="74">
        <v>7.125</v>
      </c>
      <c r="D2132" s="75">
        <v>45976</v>
      </c>
      <c r="E2132" s="76">
        <v>45976</v>
      </c>
      <c r="F2132" s="77">
        <v>4291342.5891000004</v>
      </c>
    </row>
    <row r="2133" spans="1:6" s="24" customFormat="1" ht="11.25" customHeight="1" x14ac:dyDescent="0.2">
      <c r="A2133" s="63" t="s">
        <v>1812</v>
      </c>
      <c r="B2133" s="73">
        <v>870000</v>
      </c>
      <c r="C2133" s="74">
        <v>7.5</v>
      </c>
      <c r="D2133" s="75">
        <v>46235</v>
      </c>
      <c r="E2133" s="76">
        <v>46235</v>
      </c>
      <c r="F2133" s="77">
        <v>1029144.1923</v>
      </c>
    </row>
    <row r="2134" spans="1:6" s="24" customFormat="1" ht="11.25" customHeight="1" x14ac:dyDescent="0.2">
      <c r="A2134" s="63" t="s">
        <v>1401</v>
      </c>
      <c r="B2134" s="73">
        <v>7000000</v>
      </c>
      <c r="C2134" s="74">
        <v>4.3890000000000002</v>
      </c>
      <c r="D2134" s="75">
        <v>46030</v>
      </c>
      <c r="E2134" s="76">
        <v>46030</v>
      </c>
      <c r="F2134" s="77">
        <v>7000000</v>
      </c>
    </row>
    <row r="2135" spans="1:6" s="24" customFormat="1" ht="11.25" customHeight="1" x14ac:dyDescent="0.2">
      <c r="A2135" s="63" t="s">
        <v>1401</v>
      </c>
      <c r="B2135" s="73">
        <v>5000000</v>
      </c>
      <c r="C2135" s="74">
        <v>3.375</v>
      </c>
      <c r="D2135" s="75">
        <v>45974</v>
      </c>
      <c r="E2135" s="76">
        <v>45974</v>
      </c>
      <c r="F2135" s="77">
        <v>5000000</v>
      </c>
    </row>
    <row r="2136" spans="1:6" s="24" customFormat="1" ht="11.25" customHeight="1" x14ac:dyDescent="0.2">
      <c r="A2136" s="63" t="s">
        <v>1401</v>
      </c>
      <c r="B2136" s="73">
        <v>5000000</v>
      </c>
      <c r="C2136" s="74">
        <v>2.9</v>
      </c>
      <c r="D2136" s="75">
        <v>46799</v>
      </c>
      <c r="E2136" s="76">
        <v>46799</v>
      </c>
      <c r="F2136" s="77">
        <v>5000000</v>
      </c>
    </row>
    <row r="2137" spans="1:6" s="24" customFormat="1" ht="11.25" customHeight="1" x14ac:dyDescent="0.2">
      <c r="A2137" s="63" t="s">
        <v>3009</v>
      </c>
      <c r="B2137" s="73">
        <v>21000000</v>
      </c>
      <c r="C2137" s="74">
        <v>7.125</v>
      </c>
      <c r="D2137" s="75">
        <v>46692</v>
      </c>
      <c r="E2137" s="76">
        <v>46692</v>
      </c>
      <c r="F2137" s="77">
        <v>25608486.345600002</v>
      </c>
    </row>
    <row r="2138" spans="1:6" s="24" customFormat="1" ht="11.25" customHeight="1" x14ac:dyDescent="0.2">
      <c r="A2138" s="63" t="s">
        <v>3009</v>
      </c>
      <c r="B2138" s="73">
        <v>14000000</v>
      </c>
      <c r="C2138" s="74">
        <v>6.125</v>
      </c>
      <c r="D2138" s="75">
        <v>49018</v>
      </c>
      <c r="E2138" s="76">
        <v>49018</v>
      </c>
      <c r="F2138" s="77">
        <v>17583546.377999999</v>
      </c>
    </row>
    <row r="2139" spans="1:6" s="24" customFormat="1" ht="11.25" customHeight="1" x14ac:dyDescent="0.2">
      <c r="A2139" s="63" t="s">
        <v>3010</v>
      </c>
      <c r="B2139" s="73">
        <v>3900000</v>
      </c>
      <c r="C2139" s="74">
        <v>5</v>
      </c>
      <c r="D2139" s="75">
        <v>46631</v>
      </c>
      <c r="E2139" s="76">
        <v>46631</v>
      </c>
      <c r="F2139" s="77">
        <v>4106547.2420999999</v>
      </c>
    </row>
    <row r="2140" spans="1:6" s="24" customFormat="1" ht="11.25" customHeight="1" x14ac:dyDescent="0.2">
      <c r="A2140" s="63" t="s">
        <v>1402</v>
      </c>
      <c r="B2140" s="73">
        <v>4000000</v>
      </c>
      <c r="C2140" s="74">
        <v>4.75</v>
      </c>
      <c r="D2140" s="75">
        <v>45580</v>
      </c>
      <c r="E2140" s="76">
        <v>45580</v>
      </c>
      <c r="F2140" s="77">
        <v>4080093.1549999998</v>
      </c>
    </row>
    <row r="2141" spans="1:6" s="24" customFormat="1" ht="11.25" customHeight="1" x14ac:dyDescent="0.2">
      <c r="A2141" s="63" t="s">
        <v>2077</v>
      </c>
      <c r="B2141" s="73">
        <v>10200000</v>
      </c>
      <c r="C2141" s="74">
        <v>3.75</v>
      </c>
      <c r="D2141" s="75">
        <v>47284</v>
      </c>
      <c r="E2141" s="76">
        <v>47284</v>
      </c>
      <c r="F2141" s="77">
        <v>10097621.840500001</v>
      </c>
    </row>
    <row r="2142" spans="1:6" s="24" customFormat="1" ht="11.25" customHeight="1" x14ac:dyDescent="0.2">
      <c r="A2142" s="63" t="s">
        <v>1403</v>
      </c>
      <c r="B2142" s="73">
        <v>5000000</v>
      </c>
      <c r="C2142" s="74">
        <v>6.25</v>
      </c>
      <c r="D2142" s="75">
        <v>46387</v>
      </c>
      <c r="E2142" s="76">
        <v>46387</v>
      </c>
      <c r="F2142" s="77">
        <v>5000000</v>
      </c>
    </row>
    <row r="2143" spans="1:6" s="24" customFormat="1" ht="11.25" customHeight="1" x14ac:dyDescent="0.2">
      <c r="A2143" s="63" t="s">
        <v>2462</v>
      </c>
      <c r="B2143" s="73">
        <v>7000000</v>
      </c>
      <c r="C2143" s="74">
        <v>4.75</v>
      </c>
      <c r="D2143" s="75">
        <v>44696</v>
      </c>
      <c r="E2143" s="76">
        <v>44696</v>
      </c>
      <c r="F2143" s="77">
        <v>6996952.9671999998</v>
      </c>
    </row>
    <row r="2144" spans="1:6" s="24" customFormat="1" ht="11.25" customHeight="1" x14ac:dyDescent="0.2">
      <c r="A2144" s="63" t="s">
        <v>2462</v>
      </c>
      <c r="B2144" s="73">
        <v>10000000</v>
      </c>
      <c r="C2144" s="74">
        <v>4.25</v>
      </c>
      <c r="D2144" s="75">
        <v>45702</v>
      </c>
      <c r="E2144" s="76">
        <v>45702</v>
      </c>
      <c r="F2144" s="77">
        <v>10000000</v>
      </c>
    </row>
    <row r="2145" spans="1:6" s="24" customFormat="1" ht="11.25" customHeight="1" x14ac:dyDescent="0.2">
      <c r="A2145" s="63" t="s">
        <v>147</v>
      </c>
      <c r="B2145" s="73">
        <v>12000000</v>
      </c>
      <c r="C2145" s="74">
        <v>4.5</v>
      </c>
      <c r="D2145" s="75">
        <v>45611</v>
      </c>
      <c r="E2145" s="76">
        <v>45611</v>
      </c>
      <c r="F2145" s="77">
        <v>11980089.641899999</v>
      </c>
    </row>
    <row r="2146" spans="1:6" s="24" customFormat="1" ht="11.25" customHeight="1" x14ac:dyDescent="0.2">
      <c r="A2146" s="63" t="s">
        <v>81</v>
      </c>
      <c r="B2146" s="73">
        <v>5000000</v>
      </c>
      <c r="C2146" s="74">
        <v>4.3499999999999996</v>
      </c>
      <c r="D2146" s="75">
        <v>45337</v>
      </c>
      <c r="E2146" s="76">
        <v>45337</v>
      </c>
      <c r="F2146" s="77">
        <v>4998167.8037</v>
      </c>
    </row>
    <row r="2147" spans="1:6" s="24" customFormat="1" ht="11.25" customHeight="1" x14ac:dyDescent="0.2">
      <c r="A2147" s="63" t="s">
        <v>1404</v>
      </c>
      <c r="B2147" s="73">
        <v>1000000</v>
      </c>
      <c r="C2147" s="74">
        <v>4.25</v>
      </c>
      <c r="D2147" s="75">
        <v>45061</v>
      </c>
      <c r="E2147" s="76">
        <v>45061</v>
      </c>
      <c r="F2147" s="77">
        <v>1000000</v>
      </c>
    </row>
    <row r="2148" spans="1:6" s="24" customFormat="1" ht="11.25" customHeight="1" x14ac:dyDescent="0.2">
      <c r="A2148" s="63" t="s">
        <v>1404</v>
      </c>
      <c r="B2148" s="73">
        <v>1500000</v>
      </c>
      <c r="C2148" s="74">
        <v>4.3</v>
      </c>
      <c r="D2148" s="75">
        <v>45851</v>
      </c>
      <c r="E2148" s="76">
        <v>45851</v>
      </c>
      <c r="F2148" s="77">
        <v>1499076.9841</v>
      </c>
    </row>
    <row r="2149" spans="1:6" s="24" customFormat="1" ht="11.25" customHeight="1" x14ac:dyDescent="0.2">
      <c r="A2149" s="63" t="s">
        <v>1404</v>
      </c>
      <c r="B2149" s="73">
        <v>3000000</v>
      </c>
      <c r="C2149" s="74">
        <v>4.3499999999999996</v>
      </c>
      <c r="D2149" s="75">
        <v>45756</v>
      </c>
      <c r="E2149" s="76">
        <v>45756</v>
      </c>
      <c r="F2149" s="77">
        <v>2999064.1542000002</v>
      </c>
    </row>
    <row r="2150" spans="1:6" s="24" customFormat="1" ht="11.25" customHeight="1" x14ac:dyDescent="0.2">
      <c r="A2150" s="63" t="s">
        <v>2922</v>
      </c>
      <c r="B2150" s="73">
        <v>4000000</v>
      </c>
      <c r="C2150" s="74">
        <v>5.95</v>
      </c>
      <c r="D2150" s="75">
        <v>50802</v>
      </c>
      <c r="E2150" s="76">
        <v>50802</v>
      </c>
      <c r="F2150" s="77">
        <v>5455318.0645000003</v>
      </c>
    </row>
    <row r="2151" spans="1:6" s="24" customFormat="1" ht="11.25" customHeight="1" x14ac:dyDescent="0.2">
      <c r="A2151" s="63" t="s">
        <v>2800</v>
      </c>
      <c r="B2151" s="73">
        <v>2000000</v>
      </c>
      <c r="C2151" s="74">
        <v>5.125</v>
      </c>
      <c r="D2151" s="75">
        <v>46053</v>
      </c>
      <c r="E2151" s="76">
        <v>46053</v>
      </c>
      <c r="F2151" s="77">
        <v>2000000</v>
      </c>
    </row>
    <row r="2152" spans="1:6" s="24" customFormat="1" ht="11.25" customHeight="1" x14ac:dyDescent="0.2">
      <c r="A2152" s="63" t="s">
        <v>2879</v>
      </c>
      <c r="B2152" s="73">
        <v>180000</v>
      </c>
      <c r="C2152" s="74">
        <v>5</v>
      </c>
      <c r="D2152" s="75">
        <v>46143</v>
      </c>
      <c r="E2152" s="76">
        <v>46143</v>
      </c>
      <c r="F2152" s="77">
        <v>4500000</v>
      </c>
    </row>
    <row r="2153" spans="1:6" s="24" customFormat="1" ht="11.25" customHeight="1" x14ac:dyDescent="0.2">
      <c r="A2153" s="63" t="s">
        <v>138</v>
      </c>
      <c r="B2153" s="73">
        <v>4000000</v>
      </c>
      <c r="C2153" s="74">
        <v>4.625</v>
      </c>
      <c r="D2153" s="75">
        <v>45411</v>
      </c>
      <c r="E2153" s="76">
        <v>45411</v>
      </c>
      <c r="F2153" s="77">
        <v>4009224.1505999998</v>
      </c>
    </row>
    <row r="2154" spans="1:6" s="24" customFormat="1" ht="11.25" customHeight="1" x14ac:dyDescent="0.2">
      <c r="A2154" s="63" t="s">
        <v>138</v>
      </c>
      <c r="B2154" s="73">
        <v>3000000</v>
      </c>
      <c r="C2154" s="74">
        <v>4.875</v>
      </c>
      <c r="D2154" s="75">
        <v>47189</v>
      </c>
      <c r="E2154" s="76">
        <v>47189</v>
      </c>
      <c r="F2154" s="77">
        <v>2991998.1151000001</v>
      </c>
    </row>
    <row r="2155" spans="1:6" s="24" customFormat="1" ht="11.25" customHeight="1" x14ac:dyDescent="0.2">
      <c r="A2155" s="63" t="s">
        <v>2463</v>
      </c>
      <c r="B2155" s="73">
        <v>8500000</v>
      </c>
      <c r="C2155" s="74">
        <v>4.8</v>
      </c>
      <c r="D2155" s="75">
        <v>46113</v>
      </c>
      <c r="E2155" s="76">
        <v>46113</v>
      </c>
      <c r="F2155" s="77">
        <v>8952376.7248</v>
      </c>
    </row>
    <row r="2156" spans="1:6" s="24" customFormat="1" ht="11.25" customHeight="1" x14ac:dyDescent="0.2">
      <c r="A2156" s="63" t="s">
        <v>1816</v>
      </c>
      <c r="B2156" s="73">
        <v>11000000</v>
      </c>
      <c r="C2156" s="74">
        <v>5.75</v>
      </c>
      <c r="D2156" s="75">
        <v>46905</v>
      </c>
      <c r="E2156" s="76">
        <v>46905</v>
      </c>
      <c r="F2156" s="77">
        <v>11901603.9175</v>
      </c>
    </row>
    <row r="2157" spans="1:6" s="24" customFormat="1" ht="11.25" customHeight="1" x14ac:dyDescent="0.2">
      <c r="A2157" s="63" t="s">
        <v>1816</v>
      </c>
      <c r="B2157" s="73">
        <v>2000000</v>
      </c>
      <c r="C2157" s="74">
        <v>5.3</v>
      </c>
      <c r="D2157" s="75">
        <v>47133</v>
      </c>
      <c r="E2157" s="76">
        <v>47133</v>
      </c>
      <c r="F2157" s="77">
        <v>2148850.0558000002</v>
      </c>
    </row>
    <row r="2158" spans="1:6" s="24" customFormat="1" ht="11.25" customHeight="1" x14ac:dyDescent="0.2">
      <c r="A2158" s="63" t="s">
        <v>2333</v>
      </c>
      <c r="B2158" s="73">
        <v>2000000</v>
      </c>
      <c r="C2158" s="74">
        <v>3.75</v>
      </c>
      <c r="D2158" s="75">
        <v>45698</v>
      </c>
      <c r="E2158" s="76">
        <v>45698</v>
      </c>
      <c r="F2158" s="77">
        <v>1998667.2563</v>
      </c>
    </row>
    <row r="2159" spans="1:6" s="24" customFormat="1" ht="11.25" customHeight="1" x14ac:dyDescent="0.2">
      <c r="A2159" s="63" t="s">
        <v>70</v>
      </c>
      <c r="B2159" s="73">
        <v>3000000</v>
      </c>
      <c r="C2159" s="74">
        <v>5.75</v>
      </c>
      <c r="D2159" s="75">
        <v>44585</v>
      </c>
      <c r="E2159" s="76">
        <v>44585</v>
      </c>
      <c r="F2159" s="77">
        <v>2999726.8895999999</v>
      </c>
    </row>
    <row r="2160" spans="1:6" s="24" customFormat="1" ht="11.25" customHeight="1" x14ac:dyDescent="0.2">
      <c r="A2160" s="63" t="s">
        <v>70</v>
      </c>
      <c r="B2160" s="73">
        <v>3000000</v>
      </c>
      <c r="C2160" s="74">
        <v>3.8</v>
      </c>
      <c r="D2160" s="75">
        <v>47557</v>
      </c>
      <c r="E2160" s="76">
        <v>47557</v>
      </c>
      <c r="F2160" s="77">
        <v>2923088.8209000002</v>
      </c>
    </row>
    <row r="2161" spans="1:6" s="24" customFormat="1" ht="11.25" customHeight="1" x14ac:dyDescent="0.2">
      <c r="A2161" s="63" t="s">
        <v>2880</v>
      </c>
      <c r="B2161" s="73">
        <v>2280000</v>
      </c>
      <c r="C2161" s="74">
        <v>4.875</v>
      </c>
      <c r="D2161" s="75">
        <v>44880</v>
      </c>
      <c r="E2161" s="76">
        <v>44880</v>
      </c>
      <c r="F2161" s="77">
        <v>2362974.7881999998</v>
      </c>
    </row>
    <row r="2162" spans="1:6" s="24" customFormat="1" ht="11.25" customHeight="1" x14ac:dyDescent="0.2">
      <c r="A2162" s="63" t="s">
        <v>1405</v>
      </c>
      <c r="B2162" s="73">
        <v>4000000</v>
      </c>
      <c r="C2162" s="74">
        <v>5.25</v>
      </c>
      <c r="D2162" s="75">
        <v>46249</v>
      </c>
      <c r="E2162" s="76">
        <v>46249</v>
      </c>
      <c r="F2162" s="77">
        <v>4000000</v>
      </c>
    </row>
    <row r="2163" spans="1:6" s="24" customFormat="1" ht="11.25" customHeight="1" x14ac:dyDescent="0.2">
      <c r="A2163" s="63" t="s">
        <v>1405</v>
      </c>
      <c r="B2163" s="73">
        <v>2000000</v>
      </c>
      <c r="C2163" s="74">
        <v>5.5</v>
      </c>
      <c r="D2163" s="75">
        <v>47649</v>
      </c>
      <c r="E2163" s="76">
        <v>47649</v>
      </c>
      <c r="F2163" s="77">
        <v>2000000</v>
      </c>
    </row>
    <row r="2164" spans="1:6" s="24" customFormat="1" ht="11.25" customHeight="1" x14ac:dyDescent="0.2">
      <c r="A2164" s="63" t="s">
        <v>170</v>
      </c>
      <c r="B2164" s="73">
        <v>3000000</v>
      </c>
      <c r="C2164" s="74">
        <v>3.3058800000000002</v>
      </c>
      <c r="D2164" s="75">
        <v>45884</v>
      </c>
      <c r="E2164" s="76">
        <v>45884</v>
      </c>
      <c r="F2164" s="77">
        <v>3000000</v>
      </c>
    </row>
    <row r="2165" spans="1:6" s="24" customFormat="1" ht="11.25" customHeight="1" x14ac:dyDescent="0.2">
      <c r="A2165" s="63" t="s">
        <v>2881</v>
      </c>
      <c r="B2165" s="73">
        <v>2400000</v>
      </c>
      <c r="C2165" s="74">
        <v>3.25</v>
      </c>
      <c r="D2165" s="75">
        <v>46808</v>
      </c>
      <c r="E2165" s="76">
        <v>46808</v>
      </c>
      <c r="F2165" s="77">
        <v>2400000</v>
      </c>
    </row>
    <row r="2166" spans="1:6" s="24" customFormat="1" ht="11.25" customHeight="1" x14ac:dyDescent="0.2">
      <c r="A2166" s="63" t="s">
        <v>1406</v>
      </c>
      <c r="B2166" s="73">
        <v>4000000</v>
      </c>
      <c r="C2166" s="74">
        <v>5.64</v>
      </c>
      <c r="D2166" s="75">
        <v>46568</v>
      </c>
      <c r="E2166" s="76">
        <v>46568</v>
      </c>
      <c r="F2166" s="77">
        <v>4000000</v>
      </c>
    </row>
    <row r="2167" spans="1:6" s="24" customFormat="1" ht="11.25" customHeight="1" x14ac:dyDescent="0.2">
      <c r="A2167" s="63" t="s">
        <v>2464</v>
      </c>
      <c r="B2167" s="73">
        <v>1353000</v>
      </c>
      <c r="C2167" s="74">
        <v>4.649</v>
      </c>
      <c r="D2167" s="75">
        <v>53643</v>
      </c>
      <c r="E2167" s="76">
        <v>53643</v>
      </c>
      <c r="F2167" s="77">
        <v>1362941.4073000001</v>
      </c>
    </row>
    <row r="2168" spans="1:6" s="24" customFormat="1" ht="11.25" customHeight="1" x14ac:dyDescent="0.2">
      <c r="A2168" s="63" t="s">
        <v>2465</v>
      </c>
      <c r="B2168" s="73">
        <v>2000000</v>
      </c>
      <c r="C2168" s="74">
        <v>3.6678199999999999</v>
      </c>
      <c r="D2168" s="75">
        <v>48643</v>
      </c>
      <c r="E2168" s="76">
        <v>48643</v>
      </c>
      <c r="F2168" s="77">
        <v>1996444.3348000001</v>
      </c>
    </row>
    <row r="2169" spans="1:6" s="24" customFormat="1" ht="11.25" customHeight="1" x14ac:dyDescent="0.2">
      <c r="A2169" s="63" t="s">
        <v>2466</v>
      </c>
      <c r="B2169" s="73">
        <v>2000000</v>
      </c>
      <c r="C2169" s="74">
        <v>4.5289999999999999</v>
      </c>
      <c r="D2169" s="75">
        <v>53794</v>
      </c>
      <c r="E2169" s="76">
        <v>53794</v>
      </c>
      <c r="F2169" s="77">
        <v>2025108.2932</v>
      </c>
    </row>
    <row r="2170" spans="1:6" s="24" customFormat="1" ht="11.25" customHeight="1" x14ac:dyDescent="0.2">
      <c r="A2170" s="63" t="s">
        <v>1407</v>
      </c>
      <c r="B2170" s="73">
        <v>4000000</v>
      </c>
      <c r="C2170" s="74">
        <v>5.45</v>
      </c>
      <c r="D2170" s="75">
        <v>46476</v>
      </c>
      <c r="E2170" s="76">
        <v>46476</v>
      </c>
      <c r="F2170" s="77">
        <v>4000000</v>
      </c>
    </row>
    <row r="2171" spans="1:6" s="24" customFormat="1" ht="11.25" customHeight="1" x14ac:dyDescent="0.2">
      <c r="A2171" s="63" t="s">
        <v>1408</v>
      </c>
      <c r="B2171" s="73">
        <v>5000000</v>
      </c>
      <c r="C2171" s="74">
        <v>4.5</v>
      </c>
      <c r="D2171" s="75">
        <v>46127</v>
      </c>
      <c r="E2171" s="76">
        <v>46127</v>
      </c>
      <c r="F2171" s="77">
        <v>4993999.5730999997</v>
      </c>
    </row>
    <row r="2172" spans="1:6" s="24" customFormat="1" ht="11.25" customHeight="1" x14ac:dyDescent="0.2">
      <c r="A2172" s="63" t="s">
        <v>2740</v>
      </c>
      <c r="B2172" s="73">
        <v>3000000</v>
      </c>
      <c r="C2172" s="74">
        <v>5.5</v>
      </c>
      <c r="D2172" s="75">
        <v>47695</v>
      </c>
      <c r="E2172" s="76">
        <v>47695</v>
      </c>
      <c r="F2172" s="77">
        <v>3000000</v>
      </c>
    </row>
    <row r="2173" spans="1:6" s="24" customFormat="1" ht="11.25" customHeight="1" x14ac:dyDescent="0.2">
      <c r="A2173" s="63" t="s">
        <v>1933</v>
      </c>
      <c r="B2173" s="73">
        <v>2500000</v>
      </c>
      <c r="C2173" s="74">
        <v>5.625</v>
      </c>
      <c r="D2173" s="75">
        <v>46997</v>
      </c>
      <c r="E2173" s="76">
        <v>46997</v>
      </c>
      <c r="F2173" s="77">
        <v>2500000</v>
      </c>
    </row>
    <row r="2174" spans="1:6" s="24" customFormat="1" ht="11.25" customHeight="1" x14ac:dyDescent="0.2">
      <c r="A2174" s="63" t="s">
        <v>1817</v>
      </c>
      <c r="B2174" s="73">
        <v>5000000</v>
      </c>
      <c r="C2174" s="74">
        <v>2.5499999999999998</v>
      </c>
      <c r="D2174" s="75">
        <v>44721</v>
      </c>
      <c r="E2174" s="76">
        <v>44721</v>
      </c>
      <c r="F2174" s="77">
        <v>5003295.7856999999</v>
      </c>
    </row>
    <row r="2175" spans="1:6" s="24" customFormat="1" ht="11.25" customHeight="1" x14ac:dyDescent="0.2">
      <c r="A2175" s="63" t="s">
        <v>1409</v>
      </c>
      <c r="B2175" s="73">
        <v>4000000</v>
      </c>
      <c r="C2175" s="74">
        <v>4.1500000000000004</v>
      </c>
      <c r="D2175" s="75">
        <v>45792</v>
      </c>
      <c r="E2175" s="76">
        <v>45792</v>
      </c>
      <c r="F2175" s="77">
        <v>3979048.0384999998</v>
      </c>
    </row>
    <row r="2176" spans="1:6" s="24" customFormat="1" ht="11.25" customHeight="1" x14ac:dyDescent="0.2">
      <c r="A2176" s="63" t="s">
        <v>176</v>
      </c>
      <c r="B2176" s="73">
        <v>5000000</v>
      </c>
      <c r="C2176" s="74">
        <v>5</v>
      </c>
      <c r="D2176" s="75">
        <v>45366</v>
      </c>
      <c r="E2176" s="76">
        <v>45366</v>
      </c>
      <c r="F2176" s="77">
        <v>4990834.7270999998</v>
      </c>
    </row>
    <row r="2177" spans="1:6" s="24" customFormat="1" ht="11.25" customHeight="1" x14ac:dyDescent="0.2">
      <c r="A2177" s="63" t="s">
        <v>176</v>
      </c>
      <c r="B2177" s="73">
        <v>2000000</v>
      </c>
      <c r="C2177" s="74">
        <v>5.875</v>
      </c>
      <c r="D2177" s="75">
        <v>47150</v>
      </c>
      <c r="E2177" s="76">
        <v>47150</v>
      </c>
      <c r="F2177" s="77">
        <v>2115391.2880000002</v>
      </c>
    </row>
    <row r="2178" spans="1:6" s="24" customFormat="1" ht="11.25" customHeight="1" x14ac:dyDescent="0.2">
      <c r="A2178" s="63" t="s">
        <v>2467</v>
      </c>
      <c r="B2178" s="73">
        <v>5000000</v>
      </c>
      <c r="C2178" s="74">
        <v>4</v>
      </c>
      <c r="D2178" s="75">
        <v>45809</v>
      </c>
      <c r="E2178" s="76">
        <v>45809</v>
      </c>
      <c r="F2178" s="77">
        <v>4980898.0069000004</v>
      </c>
    </row>
    <row r="2179" spans="1:6" s="24" customFormat="1" ht="11.25" customHeight="1" x14ac:dyDescent="0.2">
      <c r="A2179" s="63" t="s">
        <v>1410</v>
      </c>
      <c r="B2179" s="73">
        <v>3000000</v>
      </c>
      <c r="C2179" s="74">
        <v>5.75</v>
      </c>
      <c r="D2179" s="75">
        <v>45656</v>
      </c>
      <c r="E2179" s="76">
        <v>45656</v>
      </c>
      <c r="F2179" s="77">
        <v>3000000</v>
      </c>
    </row>
    <row r="2180" spans="1:6" s="24" customFormat="1" ht="11.25" customHeight="1" x14ac:dyDescent="0.2">
      <c r="A2180" s="63" t="s">
        <v>2882</v>
      </c>
      <c r="B2180" s="73">
        <v>3500000</v>
      </c>
      <c r="C2180" s="74">
        <v>4.55</v>
      </c>
      <c r="D2180" s="75">
        <v>46085</v>
      </c>
      <c r="E2180" s="76">
        <v>46085</v>
      </c>
      <c r="F2180" s="77">
        <v>3500000</v>
      </c>
    </row>
    <row r="2181" spans="1:6" s="24" customFormat="1" ht="11.25" customHeight="1" x14ac:dyDescent="0.2">
      <c r="A2181" s="63" t="s">
        <v>2801</v>
      </c>
      <c r="B2181" s="73">
        <v>500000</v>
      </c>
      <c r="C2181" s="74">
        <v>4.5</v>
      </c>
      <c r="D2181" s="75">
        <v>46085</v>
      </c>
      <c r="E2181" s="76">
        <v>46085</v>
      </c>
      <c r="F2181" s="77">
        <v>500000</v>
      </c>
    </row>
    <row r="2182" spans="1:6" s="24" customFormat="1" ht="11.25" customHeight="1" x14ac:dyDescent="0.2">
      <c r="A2182" s="63" t="s">
        <v>2741</v>
      </c>
      <c r="B2182" s="73">
        <v>3000000</v>
      </c>
      <c r="C2182" s="74">
        <v>6</v>
      </c>
      <c r="D2182" s="75">
        <v>47664</v>
      </c>
      <c r="E2182" s="76">
        <v>47664</v>
      </c>
      <c r="F2182" s="77">
        <v>2999477.068</v>
      </c>
    </row>
    <row r="2183" spans="1:6" s="24" customFormat="1" ht="11.25" customHeight="1" x14ac:dyDescent="0.2">
      <c r="A2183" s="63" t="s">
        <v>2883</v>
      </c>
      <c r="B2183" s="73">
        <v>5510000</v>
      </c>
      <c r="C2183" s="74">
        <v>5.625</v>
      </c>
      <c r="D2183" s="75">
        <v>46068</v>
      </c>
      <c r="E2183" s="76">
        <v>46068</v>
      </c>
      <c r="F2183" s="77">
        <v>5711952.7780999998</v>
      </c>
    </row>
    <row r="2184" spans="1:6" s="24" customFormat="1" ht="11.25" customHeight="1" x14ac:dyDescent="0.2">
      <c r="A2184" s="63" t="s">
        <v>1411</v>
      </c>
      <c r="B2184" s="73">
        <v>2000000</v>
      </c>
      <c r="C2184" s="74">
        <v>4.9000000000000004</v>
      </c>
      <c r="D2184" s="75">
        <v>45945</v>
      </c>
      <c r="E2184" s="76">
        <v>45945</v>
      </c>
      <c r="F2184" s="77">
        <v>1997411.6558000001</v>
      </c>
    </row>
    <row r="2185" spans="1:6" s="24" customFormat="1" ht="11.25" customHeight="1" x14ac:dyDescent="0.2">
      <c r="A2185" s="63" t="s">
        <v>1411</v>
      </c>
      <c r="B2185" s="73">
        <v>6000000</v>
      </c>
      <c r="C2185" s="74">
        <v>2.25</v>
      </c>
      <c r="D2185" s="75">
        <v>45017</v>
      </c>
      <c r="E2185" s="76">
        <v>45017</v>
      </c>
      <c r="F2185" s="77">
        <v>5999386.8355</v>
      </c>
    </row>
    <row r="2186" spans="1:6" s="24" customFormat="1" ht="11.25" customHeight="1" x14ac:dyDescent="0.2">
      <c r="A2186" s="63" t="s">
        <v>2167</v>
      </c>
      <c r="B2186" s="73">
        <v>5000000</v>
      </c>
      <c r="C2186" s="74">
        <v>5</v>
      </c>
      <c r="D2186" s="75">
        <v>46280</v>
      </c>
      <c r="E2186" s="76">
        <v>46280</v>
      </c>
      <c r="F2186" s="77">
        <v>4994018.8185000001</v>
      </c>
    </row>
    <row r="2187" spans="1:6" s="24" customFormat="1" ht="11.25" customHeight="1" x14ac:dyDescent="0.2">
      <c r="A2187" s="63" t="s">
        <v>157</v>
      </c>
      <c r="B2187" s="73">
        <v>5000000</v>
      </c>
      <c r="C2187" s="74">
        <v>5</v>
      </c>
      <c r="D2187" s="75">
        <v>45762</v>
      </c>
      <c r="E2187" s="76">
        <v>45762</v>
      </c>
      <c r="F2187" s="77">
        <v>5000000</v>
      </c>
    </row>
    <row r="2188" spans="1:6" s="24" customFormat="1" ht="11.25" customHeight="1" x14ac:dyDescent="0.2">
      <c r="A2188" s="63" t="s">
        <v>157</v>
      </c>
      <c r="B2188" s="73">
        <v>3000000</v>
      </c>
      <c r="C2188" s="74">
        <v>6.125</v>
      </c>
      <c r="D2188" s="75">
        <v>49444</v>
      </c>
      <c r="E2188" s="76">
        <v>49444</v>
      </c>
      <c r="F2188" s="77">
        <v>3000000</v>
      </c>
    </row>
    <row r="2189" spans="1:6" s="24" customFormat="1" ht="11.25" customHeight="1" x14ac:dyDescent="0.2">
      <c r="A2189" s="63" t="s">
        <v>190</v>
      </c>
      <c r="B2189" s="73">
        <v>12000000</v>
      </c>
      <c r="C2189" s="74">
        <v>5.875</v>
      </c>
      <c r="D2189" s="75">
        <v>46113</v>
      </c>
      <c r="E2189" s="76">
        <v>46113</v>
      </c>
      <c r="F2189" s="77">
        <v>12235405.396199999</v>
      </c>
    </row>
    <row r="2190" spans="1:6" s="24" customFormat="1" ht="11.25" customHeight="1" x14ac:dyDescent="0.2">
      <c r="A2190" s="63" t="s">
        <v>207</v>
      </c>
      <c r="B2190" s="73">
        <v>1000000</v>
      </c>
      <c r="C2190" s="74">
        <v>5.625</v>
      </c>
      <c r="D2190" s="75">
        <v>46492</v>
      </c>
      <c r="E2190" s="76">
        <v>46492</v>
      </c>
      <c r="F2190" s="77">
        <v>1005301.2757</v>
      </c>
    </row>
    <row r="2191" spans="1:6" s="24" customFormat="1" ht="11.25" customHeight="1" x14ac:dyDescent="0.2">
      <c r="A2191" s="63" t="s">
        <v>197</v>
      </c>
      <c r="B2191" s="73">
        <v>5000000</v>
      </c>
      <c r="C2191" s="74">
        <v>7</v>
      </c>
      <c r="D2191" s="75">
        <v>46387</v>
      </c>
      <c r="E2191" s="76">
        <v>46387</v>
      </c>
      <c r="F2191" s="77">
        <v>5000000</v>
      </c>
    </row>
    <row r="2192" spans="1:6" s="24" customFormat="1" ht="11.25" customHeight="1" x14ac:dyDescent="0.2">
      <c r="A2192" s="63" t="s">
        <v>181</v>
      </c>
      <c r="B2192" s="73">
        <v>6000000</v>
      </c>
      <c r="C2192" s="74">
        <v>6.5</v>
      </c>
      <c r="D2192" s="75">
        <v>46174</v>
      </c>
      <c r="E2192" s="76">
        <v>46174</v>
      </c>
      <c r="F2192" s="77">
        <v>6000000</v>
      </c>
    </row>
    <row r="2193" spans="1:6" s="24" customFormat="1" ht="11.25" customHeight="1" x14ac:dyDescent="0.2">
      <c r="A2193" s="63" t="s">
        <v>1412</v>
      </c>
      <c r="B2193" s="73">
        <v>2000000</v>
      </c>
      <c r="C2193" s="74">
        <v>4.5</v>
      </c>
      <c r="D2193" s="75">
        <v>45992</v>
      </c>
      <c r="E2193" s="76">
        <v>45992</v>
      </c>
      <c r="F2193" s="77">
        <v>1997422.8607000001</v>
      </c>
    </row>
    <row r="2194" spans="1:6" s="24" customFormat="1" ht="11.25" customHeight="1" x14ac:dyDescent="0.2">
      <c r="A2194" s="63" t="s">
        <v>2884</v>
      </c>
      <c r="B2194" s="73">
        <v>160000</v>
      </c>
      <c r="C2194" s="74">
        <v>4.875</v>
      </c>
      <c r="D2194" s="75">
        <v>46111</v>
      </c>
      <c r="E2194" s="76">
        <v>46111</v>
      </c>
      <c r="F2194" s="77">
        <v>4000000</v>
      </c>
    </row>
    <row r="2195" spans="1:6" s="24" customFormat="1" ht="11.25" customHeight="1" x14ac:dyDescent="0.2">
      <c r="A2195" s="63" t="s">
        <v>161</v>
      </c>
      <c r="B2195" s="73">
        <v>4000000</v>
      </c>
      <c r="C2195" s="74">
        <v>4.5</v>
      </c>
      <c r="D2195" s="75">
        <v>46054</v>
      </c>
      <c r="E2195" s="76">
        <v>46054</v>
      </c>
      <c r="F2195" s="77">
        <v>3993532.7914</v>
      </c>
    </row>
    <row r="2196" spans="1:6" s="24" customFormat="1" ht="11.25" customHeight="1" x14ac:dyDescent="0.2">
      <c r="A2196" s="63" t="s">
        <v>2468</v>
      </c>
      <c r="B2196" s="73">
        <v>1000000</v>
      </c>
      <c r="C2196" s="74">
        <v>5.125</v>
      </c>
      <c r="D2196" s="75">
        <v>45566</v>
      </c>
      <c r="E2196" s="76">
        <v>45566</v>
      </c>
      <c r="F2196" s="77">
        <v>1000000</v>
      </c>
    </row>
    <row r="2197" spans="1:6" s="24" customFormat="1" ht="11.25" customHeight="1" x14ac:dyDescent="0.2">
      <c r="A2197" s="63" t="s">
        <v>2030</v>
      </c>
      <c r="B2197" s="73">
        <v>2000000</v>
      </c>
      <c r="C2197" s="74">
        <v>4.6500000000000004</v>
      </c>
      <c r="D2197" s="75">
        <v>47209</v>
      </c>
      <c r="E2197" s="76">
        <v>47209</v>
      </c>
      <c r="F2197" s="77">
        <v>1978475.9391999999</v>
      </c>
    </row>
    <row r="2198" spans="1:6" s="24" customFormat="1" ht="11.25" customHeight="1" x14ac:dyDescent="0.2">
      <c r="A2198" s="63" t="s">
        <v>222</v>
      </c>
      <c r="B2198" s="73">
        <v>2000000</v>
      </c>
      <c r="C2198" s="74">
        <v>2.9</v>
      </c>
      <c r="D2198" s="75">
        <v>44910</v>
      </c>
      <c r="E2198" s="76">
        <v>44910</v>
      </c>
      <c r="F2198" s="77">
        <v>1998956.3037</v>
      </c>
    </row>
    <row r="2199" spans="1:6" s="24" customFormat="1" ht="11.25" customHeight="1" x14ac:dyDescent="0.2">
      <c r="A2199" s="63" t="s">
        <v>222</v>
      </c>
      <c r="B2199" s="73">
        <v>6000000</v>
      </c>
      <c r="C2199" s="74">
        <v>4.5</v>
      </c>
      <c r="D2199" s="75">
        <v>45748</v>
      </c>
      <c r="E2199" s="76">
        <v>45748</v>
      </c>
      <c r="F2199" s="77">
        <v>5994267.5104999999</v>
      </c>
    </row>
    <row r="2200" spans="1:6" s="24" customFormat="1" ht="11.25" customHeight="1" x14ac:dyDescent="0.2">
      <c r="A2200" s="63" t="s">
        <v>1818</v>
      </c>
      <c r="B2200" s="73">
        <v>12500000</v>
      </c>
      <c r="C2200" s="74">
        <v>4.3499999999999996</v>
      </c>
      <c r="D2200" s="75">
        <v>44961</v>
      </c>
      <c r="E2200" s="76">
        <v>44961</v>
      </c>
      <c r="F2200" s="77">
        <v>12526352.2292</v>
      </c>
    </row>
    <row r="2201" spans="1:6" s="24" customFormat="1" ht="11.25" customHeight="1" x14ac:dyDescent="0.2">
      <c r="A2201" s="63" t="s">
        <v>2469</v>
      </c>
      <c r="B2201" s="73">
        <v>9100000</v>
      </c>
      <c r="C2201" s="74">
        <v>4.2699999999999996</v>
      </c>
      <c r="D2201" s="75">
        <v>46351</v>
      </c>
      <c r="E2201" s="76">
        <v>46351</v>
      </c>
      <c r="F2201" s="77">
        <v>9099545.5421999991</v>
      </c>
    </row>
    <row r="2202" spans="1:6" s="24" customFormat="1" ht="11.25" customHeight="1" x14ac:dyDescent="0.2">
      <c r="A2202" s="63" t="s">
        <v>2469</v>
      </c>
      <c r="B2202" s="73">
        <v>7500000</v>
      </c>
      <c r="C2202" s="74">
        <v>4.5999999999999996</v>
      </c>
      <c r="D2202" s="75">
        <v>45715</v>
      </c>
      <c r="E2202" s="76">
        <v>45715</v>
      </c>
      <c r="F2202" s="77">
        <v>7489837.2220999999</v>
      </c>
    </row>
    <row r="2203" spans="1:6" s="24" customFormat="1" ht="11.25" customHeight="1" x14ac:dyDescent="0.2">
      <c r="A2203" s="63" t="s">
        <v>2469</v>
      </c>
      <c r="B2203" s="73">
        <v>3000000</v>
      </c>
      <c r="C2203" s="74">
        <v>4.125</v>
      </c>
      <c r="D2203" s="75">
        <v>47301</v>
      </c>
      <c r="E2203" s="76">
        <v>47301</v>
      </c>
      <c r="F2203" s="77">
        <v>3000000</v>
      </c>
    </row>
    <row r="2204" spans="1:6" s="24" customFormat="1" ht="11.25" customHeight="1" x14ac:dyDescent="0.2">
      <c r="A2204" s="63" t="s">
        <v>2469</v>
      </c>
      <c r="B2204" s="73">
        <v>3000000</v>
      </c>
      <c r="C2204" s="74">
        <v>5.5</v>
      </c>
      <c r="D2204" s="75">
        <v>47609</v>
      </c>
      <c r="E2204" s="76">
        <v>47609</v>
      </c>
      <c r="F2204" s="77">
        <v>3000000</v>
      </c>
    </row>
    <row r="2205" spans="1:6" s="24" customFormat="1" ht="11.25" customHeight="1" x14ac:dyDescent="0.2">
      <c r="A2205" s="63" t="s">
        <v>1413</v>
      </c>
      <c r="B2205" s="73">
        <v>4000000</v>
      </c>
      <c r="C2205" s="74">
        <v>4.8499999999999996</v>
      </c>
      <c r="D2205" s="75">
        <v>46096</v>
      </c>
      <c r="E2205" s="76">
        <v>46096</v>
      </c>
      <c r="F2205" s="77">
        <v>4104703.4967999998</v>
      </c>
    </row>
    <row r="2206" spans="1:6" s="24" customFormat="1" ht="11.25" customHeight="1" x14ac:dyDescent="0.2">
      <c r="A2206" s="63" t="s">
        <v>1413</v>
      </c>
      <c r="B2206" s="73">
        <v>12000000</v>
      </c>
      <c r="C2206" s="74">
        <v>4.375</v>
      </c>
      <c r="D2206" s="75">
        <v>47011</v>
      </c>
      <c r="E2206" s="76">
        <v>47011</v>
      </c>
      <c r="F2206" s="77">
        <v>12017290.4279</v>
      </c>
    </row>
    <row r="2207" spans="1:6" s="24" customFormat="1" ht="11.25" customHeight="1" x14ac:dyDescent="0.2">
      <c r="A2207" s="63" t="s">
        <v>44</v>
      </c>
      <c r="B2207" s="73">
        <v>15000000</v>
      </c>
      <c r="C2207" s="74">
        <v>4.3</v>
      </c>
      <c r="D2207" s="75">
        <v>45323</v>
      </c>
      <c r="E2207" s="76">
        <v>45323</v>
      </c>
      <c r="F2207" s="77">
        <v>14995051.500800001</v>
      </c>
    </row>
    <row r="2208" spans="1:6" s="24" customFormat="1" ht="11.25" customHeight="1" x14ac:dyDescent="0.2">
      <c r="A2208" s="63" t="s">
        <v>1414</v>
      </c>
      <c r="B2208" s="73">
        <v>5000000</v>
      </c>
      <c r="C2208" s="74">
        <v>3.75</v>
      </c>
      <c r="D2208" s="75">
        <v>44990</v>
      </c>
      <c r="E2208" s="76">
        <v>44990</v>
      </c>
      <c r="F2208" s="77">
        <v>4995896.2666999996</v>
      </c>
    </row>
    <row r="2209" spans="1:6" s="24" customFormat="1" ht="11.25" customHeight="1" x14ac:dyDescent="0.2">
      <c r="A2209" s="63" t="s">
        <v>2168</v>
      </c>
      <c r="B2209" s="73">
        <v>1025442.9840000001</v>
      </c>
      <c r="C2209" s="74">
        <v>4.45</v>
      </c>
      <c r="D2209" s="75">
        <v>47381</v>
      </c>
      <c r="E2209" s="76">
        <v>47381</v>
      </c>
      <c r="F2209" s="77">
        <v>1025442.9840000001</v>
      </c>
    </row>
    <row r="2210" spans="1:6" s="24" customFormat="1" ht="11.25" customHeight="1" x14ac:dyDescent="0.2">
      <c r="A2210" s="63" t="s">
        <v>2802</v>
      </c>
      <c r="B2210" s="73">
        <v>3000000</v>
      </c>
      <c r="C2210" s="74">
        <v>6.5</v>
      </c>
      <c r="D2210" s="75">
        <v>47771</v>
      </c>
      <c r="E2210" s="76">
        <v>47771</v>
      </c>
      <c r="F2210" s="77">
        <v>3000000</v>
      </c>
    </row>
    <row r="2211" spans="1:6" s="24" customFormat="1" ht="11.25" customHeight="1" x14ac:dyDescent="0.2">
      <c r="A2211" s="63" t="s">
        <v>2334</v>
      </c>
      <c r="B2211" s="73">
        <v>3000000</v>
      </c>
      <c r="C2211" s="74">
        <v>3.64</v>
      </c>
      <c r="D2211" s="75">
        <v>47498</v>
      </c>
      <c r="E2211" s="76">
        <v>47498</v>
      </c>
      <c r="F2211" s="77">
        <v>3000000</v>
      </c>
    </row>
    <row r="2212" spans="1:6" s="24" customFormat="1" ht="11.25" customHeight="1" x14ac:dyDescent="0.2">
      <c r="A2212" s="63" t="s">
        <v>2169</v>
      </c>
      <c r="B2212" s="73">
        <v>5000000</v>
      </c>
      <c r="C2212" s="74">
        <v>3.875</v>
      </c>
      <c r="D2212" s="75">
        <v>47325</v>
      </c>
      <c r="E2212" s="76">
        <v>47325</v>
      </c>
      <c r="F2212" s="77">
        <v>4963747.7838000003</v>
      </c>
    </row>
    <row r="2213" spans="1:6" s="24" customFormat="1" ht="11.25" customHeight="1" x14ac:dyDescent="0.2">
      <c r="A2213" s="63" t="s">
        <v>2238</v>
      </c>
      <c r="B2213" s="73">
        <v>1000000</v>
      </c>
      <c r="C2213" s="74">
        <v>4.13</v>
      </c>
      <c r="D2213" s="75">
        <v>47786</v>
      </c>
      <c r="E2213" s="76">
        <v>47786</v>
      </c>
      <c r="F2213" s="77">
        <v>1000000</v>
      </c>
    </row>
    <row r="2214" spans="1:6" s="24" customFormat="1" ht="11.25" customHeight="1" x14ac:dyDescent="0.2">
      <c r="A2214" s="63" t="s">
        <v>1415</v>
      </c>
      <c r="B2214" s="73">
        <v>2000000</v>
      </c>
      <c r="C2214" s="74">
        <v>5.75</v>
      </c>
      <c r="D2214" s="75">
        <v>46223</v>
      </c>
      <c r="E2214" s="76">
        <v>46223</v>
      </c>
      <c r="F2214" s="77">
        <v>2000000</v>
      </c>
    </row>
    <row r="2215" spans="1:6" s="24" customFormat="1" ht="11.25" customHeight="1" x14ac:dyDescent="0.2">
      <c r="A2215" s="63" t="s">
        <v>1415</v>
      </c>
      <c r="B2215" s="73">
        <v>4000000</v>
      </c>
      <c r="C2215" s="74">
        <v>5.875</v>
      </c>
      <c r="D2215" s="75">
        <v>45505</v>
      </c>
      <c r="E2215" s="76">
        <v>45505</v>
      </c>
      <c r="F2215" s="77">
        <v>3969470.5907999999</v>
      </c>
    </row>
    <row r="2216" spans="1:6" s="24" customFormat="1" ht="11.25" customHeight="1" x14ac:dyDescent="0.2">
      <c r="A2216" s="63" t="s">
        <v>1415</v>
      </c>
      <c r="B2216" s="73">
        <v>1000000</v>
      </c>
      <c r="C2216" s="74">
        <v>5</v>
      </c>
      <c r="D2216" s="75">
        <v>46752</v>
      </c>
      <c r="E2216" s="76">
        <v>46752</v>
      </c>
      <c r="F2216" s="77">
        <v>1000000</v>
      </c>
    </row>
    <row r="2217" spans="1:6" s="24" customFormat="1" ht="11.25" customHeight="1" x14ac:dyDescent="0.2">
      <c r="A2217" s="63" t="s">
        <v>3011</v>
      </c>
      <c r="B2217" s="73">
        <v>1093000</v>
      </c>
      <c r="C2217" s="74">
        <v>6.05</v>
      </c>
      <c r="D2217" s="75">
        <v>50114</v>
      </c>
      <c r="E2217" s="76">
        <v>50114</v>
      </c>
      <c r="F2217" s="77">
        <v>1479883.1163999999</v>
      </c>
    </row>
    <row r="2218" spans="1:6" s="24" customFormat="1" ht="11.25" customHeight="1" x14ac:dyDescent="0.2">
      <c r="A2218" s="63" t="s">
        <v>2775</v>
      </c>
      <c r="B2218" s="73">
        <v>10641000</v>
      </c>
      <c r="C2218" s="74">
        <v>4.5999999999999996</v>
      </c>
      <c r="D2218" s="75">
        <v>44874</v>
      </c>
      <c r="E2218" s="76">
        <v>44874</v>
      </c>
      <c r="F2218" s="77">
        <v>10664349.4201</v>
      </c>
    </row>
    <row r="2219" spans="1:6" s="24" customFormat="1" ht="11.25" customHeight="1" x14ac:dyDescent="0.2">
      <c r="A2219" s="63" t="s">
        <v>2031</v>
      </c>
      <c r="B2219" s="73">
        <v>850000</v>
      </c>
      <c r="C2219" s="74">
        <v>4.99</v>
      </c>
      <c r="D2219" s="75">
        <v>46107</v>
      </c>
      <c r="E2219" s="76">
        <v>46107</v>
      </c>
      <c r="F2219" s="77">
        <v>850000</v>
      </c>
    </row>
    <row r="2220" spans="1:6" s="24" customFormat="1" ht="11.25" customHeight="1" x14ac:dyDescent="0.2">
      <c r="A2220" s="63" t="s">
        <v>2031</v>
      </c>
      <c r="B2220" s="73">
        <v>2600000</v>
      </c>
      <c r="C2220" s="74">
        <v>5.35</v>
      </c>
      <c r="D2220" s="75">
        <v>47203</v>
      </c>
      <c r="E2220" s="76">
        <v>47203</v>
      </c>
      <c r="F2220" s="77">
        <v>2600000</v>
      </c>
    </row>
    <row r="2221" spans="1:6" s="24" customFormat="1" ht="11.25" customHeight="1" x14ac:dyDescent="0.2">
      <c r="A2221" s="63" t="s">
        <v>2194</v>
      </c>
      <c r="B2221" s="73">
        <v>1000000</v>
      </c>
      <c r="C2221" s="74">
        <v>4.125</v>
      </c>
      <c r="D2221" s="75">
        <v>46127</v>
      </c>
      <c r="E2221" s="76">
        <v>46127</v>
      </c>
      <c r="F2221" s="77">
        <v>1000000</v>
      </c>
    </row>
    <row r="2222" spans="1:6" s="24" customFormat="1" ht="11.25" customHeight="1" x14ac:dyDescent="0.2">
      <c r="A2222" s="63" t="s">
        <v>1416</v>
      </c>
      <c r="B2222" s="73">
        <v>2498000</v>
      </c>
      <c r="C2222" s="74">
        <v>4.2</v>
      </c>
      <c r="D2222" s="75">
        <v>45397</v>
      </c>
      <c r="E2222" s="76">
        <v>45397</v>
      </c>
      <c r="F2222" s="77">
        <v>2496763.9150999999</v>
      </c>
    </row>
    <row r="2223" spans="1:6" s="24" customFormat="1" ht="11.25" customHeight="1" x14ac:dyDescent="0.2">
      <c r="A2223" s="63" t="s">
        <v>1416</v>
      </c>
      <c r="B2223" s="73">
        <v>5000000</v>
      </c>
      <c r="C2223" s="74">
        <v>4.6500000000000004</v>
      </c>
      <c r="D2223" s="75">
        <v>47027</v>
      </c>
      <c r="E2223" s="76">
        <v>47027</v>
      </c>
      <c r="F2223" s="77">
        <v>4987237.4365999997</v>
      </c>
    </row>
    <row r="2224" spans="1:6" s="24" customFormat="1" ht="11.25" customHeight="1" x14ac:dyDescent="0.2">
      <c r="A2224" s="63" t="s">
        <v>3012</v>
      </c>
      <c r="B2224" s="73">
        <v>1000000</v>
      </c>
      <c r="C2224" s="74">
        <v>6.25</v>
      </c>
      <c r="D2224" s="75">
        <v>50966</v>
      </c>
      <c r="E2224" s="76">
        <v>50966</v>
      </c>
      <c r="F2224" s="77">
        <v>1398746.2722</v>
      </c>
    </row>
    <row r="2225" spans="1:6" s="24" customFormat="1" ht="11.25" customHeight="1" x14ac:dyDescent="0.2">
      <c r="A2225" s="63" t="s">
        <v>201</v>
      </c>
      <c r="B2225" s="73">
        <v>2000000</v>
      </c>
      <c r="C2225" s="74">
        <v>6</v>
      </c>
      <c r="D2225" s="75">
        <v>46476</v>
      </c>
      <c r="E2225" s="76">
        <v>46476</v>
      </c>
      <c r="F2225" s="77">
        <v>2000000</v>
      </c>
    </row>
    <row r="2226" spans="1:6" s="24" customFormat="1" ht="11.25" customHeight="1" x14ac:dyDescent="0.2">
      <c r="A2226" s="63" t="s">
        <v>201</v>
      </c>
      <c r="B2226" s="73">
        <v>3000000</v>
      </c>
      <c r="C2226" s="74">
        <v>5.125</v>
      </c>
      <c r="D2226" s="75">
        <v>47482</v>
      </c>
      <c r="E2226" s="76">
        <v>47482</v>
      </c>
      <c r="F2226" s="77">
        <v>3000000</v>
      </c>
    </row>
    <row r="2227" spans="1:6" s="24" customFormat="1" ht="11.25" customHeight="1" x14ac:dyDescent="0.2">
      <c r="A2227" s="63" t="s">
        <v>1417</v>
      </c>
      <c r="B2227" s="73">
        <v>9000000</v>
      </c>
      <c r="C2227" s="74">
        <v>3.95</v>
      </c>
      <c r="D2227" s="75">
        <v>46764</v>
      </c>
      <c r="E2227" s="76">
        <v>46764</v>
      </c>
      <c r="F2227" s="77">
        <v>8710050.2565000001</v>
      </c>
    </row>
    <row r="2228" spans="1:6" s="24" customFormat="1" ht="11.25" customHeight="1" x14ac:dyDescent="0.2">
      <c r="A2228" s="63" t="s">
        <v>25</v>
      </c>
      <c r="B2228" s="73">
        <v>16000000</v>
      </c>
      <c r="C2228" s="74">
        <v>4.875</v>
      </c>
      <c r="D2228" s="75">
        <v>45870</v>
      </c>
      <c r="E2228" s="76">
        <v>45870</v>
      </c>
      <c r="F2228" s="77">
        <v>16112721.7739</v>
      </c>
    </row>
    <row r="2229" spans="1:6" s="24" customFormat="1" ht="11.25" customHeight="1" x14ac:dyDescent="0.2">
      <c r="A2229" s="63" t="s">
        <v>2470</v>
      </c>
      <c r="B2229" s="73">
        <v>5000000</v>
      </c>
      <c r="C2229" s="74">
        <v>5.5</v>
      </c>
      <c r="D2229" s="75">
        <v>45217</v>
      </c>
      <c r="E2229" s="76">
        <v>45217</v>
      </c>
      <c r="F2229" s="77">
        <v>4981085.7741999999</v>
      </c>
    </row>
    <row r="2230" spans="1:6" s="24" customFormat="1" ht="11.25" customHeight="1" x14ac:dyDescent="0.2">
      <c r="A2230" s="63" t="s">
        <v>2471</v>
      </c>
      <c r="B2230" s="73">
        <v>3000000</v>
      </c>
      <c r="C2230" s="74">
        <v>5.125</v>
      </c>
      <c r="D2230" s="75">
        <v>44946</v>
      </c>
      <c r="E2230" s="76">
        <v>44946</v>
      </c>
      <c r="F2230" s="77">
        <v>3003187.3920999998</v>
      </c>
    </row>
    <row r="2231" spans="1:6" s="24" customFormat="1" ht="11.25" customHeight="1" x14ac:dyDescent="0.2">
      <c r="A2231" s="63" t="s">
        <v>1419</v>
      </c>
      <c r="B2231" s="73">
        <v>3000000</v>
      </c>
      <c r="C2231" s="74">
        <v>5.75</v>
      </c>
      <c r="D2231" s="75">
        <v>46583</v>
      </c>
      <c r="E2231" s="76">
        <v>46583</v>
      </c>
      <c r="F2231" s="77">
        <v>3000000</v>
      </c>
    </row>
    <row r="2232" spans="1:6" s="24" customFormat="1" ht="11.25" customHeight="1" x14ac:dyDescent="0.2">
      <c r="A2232" s="63" t="s">
        <v>108</v>
      </c>
      <c r="B2232" s="73">
        <v>5000000</v>
      </c>
      <c r="C2232" s="74">
        <v>4.4000000000000004</v>
      </c>
      <c r="D2232" s="75">
        <v>44880</v>
      </c>
      <c r="E2232" s="76">
        <v>44880</v>
      </c>
      <c r="F2232" s="77">
        <v>5030145.2489999998</v>
      </c>
    </row>
    <row r="2233" spans="1:6" s="24" customFormat="1" ht="11.25" customHeight="1" x14ac:dyDescent="0.2">
      <c r="A2233" s="63" t="s">
        <v>2472</v>
      </c>
      <c r="B2233" s="73">
        <v>1130027.5055</v>
      </c>
      <c r="C2233" s="74">
        <v>3.3626</v>
      </c>
      <c r="D2233" s="75">
        <v>53158</v>
      </c>
      <c r="E2233" s="76">
        <v>53158</v>
      </c>
      <c r="F2233" s="77">
        <v>1131449.2796</v>
      </c>
    </row>
    <row r="2234" spans="1:6" s="24" customFormat="1" ht="11.25" customHeight="1" x14ac:dyDescent="0.2">
      <c r="A2234" s="63" t="s">
        <v>2473</v>
      </c>
      <c r="B2234" s="73">
        <v>1500000</v>
      </c>
      <c r="C2234" s="74">
        <v>3.6637</v>
      </c>
      <c r="D2234" s="75">
        <v>53158</v>
      </c>
      <c r="E2234" s="76">
        <v>53158</v>
      </c>
      <c r="F2234" s="77">
        <v>1508003.9368</v>
      </c>
    </row>
    <row r="2235" spans="1:6" s="24" customFormat="1" ht="11.25" customHeight="1" x14ac:dyDescent="0.2">
      <c r="A2235" s="63" t="s">
        <v>2474</v>
      </c>
      <c r="B2235" s="73">
        <v>3865000</v>
      </c>
      <c r="C2235" s="74">
        <v>4.4584000000000001</v>
      </c>
      <c r="D2235" s="75">
        <v>53709</v>
      </c>
      <c r="E2235" s="76">
        <v>53709</v>
      </c>
      <c r="F2235" s="77">
        <v>3893307.5175999999</v>
      </c>
    </row>
    <row r="2236" spans="1:6" s="24" customFormat="1" ht="11.25" customHeight="1" x14ac:dyDescent="0.2">
      <c r="A2236" s="63" t="s">
        <v>2475</v>
      </c>
      <c r="B2236" s="73">
        <v>2000000</v>
      </c>
      <c r="C2236" s="74">
        <v>4.3940999999999999</v>
      </c>
      <c r="D2236" s="75">
        <v>53797</v>
      </c>
      <c r="E2236" s="76">
        <v>53797</v>
      </c>
      <c r="F2236" s="77">
        <v>2017059.5789000001</v>
      </c>
    </row>
    <row r="2237" spans="1:6" s="24" customFormat="1" ht="11.25" customHeight="1" x14ac:dyDescent="0.2">
      <c r="A2237" s="63" t="s">
        <v>71</v>
      </c>
      <c r="B2237" s="73">
        <v>5000000</v>
      </c>
      <c r="C2237" s="74">
        <v>4.25</v>
      </c>
      <c r="D2237" s="75">
        <v>46661</v>
      </c>
      <c r="E2237" s="76">
        <v>46661</v>
      </c>
      <c r="F2237" s="77">
        <v>4991128.5115</v>
      </c>
    </row>
    <row r="2238" spans="1:6" s="24" customFormat="1" ht="11.25" customHeight="1" x14ac:dyDescent="0.2">
      <c r="A2238" s="63" t="s">
        <v>2885</v>
      </c>
      <c r="B2238" s="73">
        <v>3293000</v>
      </c>
      <c r="C2238" s="74">
        <v>7.625</v>
      </c>
      <c r="D2238" s="75">
        <v>45061</v>
      </c>
      <c r="E2238" s="76">
        <v>45061</v>
      </c>
      <c r="F2238" s="77">
        <v>3566724.9715999998</v>
      </c>
    </row>
    <row r="2239" spans="1:6" s="24" customFormat="1" ht="11.25" customHeight="1" x14ac:dyDescent="0.2">
      <c r="A2239" s="63" t="s">
        <v>2885</v>
      </c>
      <c r="B2239" s="73">
        <v>13950000</v>
      </c>
      <c r="C2239" s="74">
        <v>4</v>
      </c>
      <c r="D2239" s="75">
        <v>48014</v>
      </c>
      <c r="E2239" s="76">
        <v>48014</v>
      </c>
      <c r="F2239" s="77">
        <v>13904052.9048</v>
      </c>
    </row>
    <row r="2240" spans="1:6" s="24" customFormat="1" ht="11.25" customHeight="1" x14ac:dyDescent="0.2">
      <c r="A2240" s="63" t="s">
        <v>208</v>
      </c>
      <c r="B2240" s="73">
        <v>8000000</v>
      </c>
      <c r="C2240" s="74">
        <v>4.3499999999999996</v>
      </c>
      <c r="D2240" s="75">
        <v>45703</v>
      </c>
      <c r="E2240" s="76">
        <v>45703</v>
      </c>
      <c r="F2240" s="77">
        <v>8010220.0526999999</v>
      </c>
    </row>
    <row r="2241" spans="1:6" s="24" customFormat="1" ht="11.25" customHeight="1" x14ac:dyDescent="0.2">
      <c r="A2241" s="63" t="s">
        <v>1420</v>
      </c>
      <c r="B2241" s="73">
        <v>5000000</v>
      </c>
      <c r="C2241" s="74">
        <v>4.625</v>
      </c>
      <c r="D2241" s="75">
        <v>46919</v>
      </c>
      <c r="E2241" s="76">
        <v>46919</v>
      </c>
      <c r="F2241" s="77">
        <v>4973000.7290000003</v>
      </c>
    </row>
    <row r="2242" spans="1:6" s="24" customFormat="1" ht="11.25" customHeight="1" x14ac:dyDescent="0.2">
      <c r="A2242" s="63" t="s">
        <v>3013</v>
      </c>
      <c r="B2242" s="73">
        <v>1400000</v>
      </c>
      <c r="C2242" s="74">
        <v>5.125</v>
      </c>
      <c r="D2242" s="75">
        <v>51441</v>
      </c>
      <c r="E2242" s="76">
        <v>51441</v>
      </c>
      <c r="F2242" s="77">
        <v>1787516.4779999999</v>
      </c>
    </row>
    <row r="2243" spans="1:6" s="24" customFormat="1" ht="11.25" customHeight="1" x14ac:dyDescent="0.2">
      <c r="A2243" s="63" t="s">
        <v>3014</v>
      </c>
      <c r="B2243" s="73">
        <v>2580000</v>
      </c>
      <c r="C2243" s="74">
        <v>4.9850000000000003</v>
      </c>
      <c r="D2243" s="75">
        <v>50550</v>
      </c>
      <c r="E2243" s="76">
        <v>50550</v>
      </c>
      <c r="F2243" s="77">
        <v>3174485.9208</v>
      </c>
    </row>
    <row r="2244" spans="1:6" s="24" customFormat="1" ht="11.25" customHeight="1" x14ac:dyDescent="0.2">
      <c r="A2244" s="63" t="s">
        <v>1822</v>
      </c>
      <c r="B2244" s="73">
        <v>7773000</v>
      </c>
      <c r="C2244" s="74">
        <v>6.95</v>
      </c>
      <c r="D2244" s="75">
        <v>46784</v>
      </c>
      <c r="E2244" s="76">
        <v>46784</v>
      </c>
      <c r="F2244" s="77">
        <v>8923780.8787999991</v>
      </c>
    </row>
    <row r="2245" spans="1:6" s="24" customFormat="1" ht="11.25" customHeight="1" x14ac:dyDescent="0.2">
      <c r="A2245" s="63" t="s">
        <v>1421</v>
      </c>
      <c r="B2245" s="73">
        <v>3000000</v>
      </c>
      <c r="C2245" s="74">
        <v>4.55</v>
      </c>
      <c r="D2245" s="75">
        <v>45595</v>
      </c>
      <c r="E2245" s="76">
        <v>45595</v>
      </c>
      <c r="F2245" s="77">
        <v>2975635.1146999998</v>
      </c>
    </row>
    <row r="2246" spans="1:6" s="24" customFormat="1" ht="11.25" customHeight="1" x14ac:dyDescent="0.2">
      <c r="A2246" s="63" t="s">
        <v>3015</v>
      </c>
      <c r="B2246" s="73">
        <v>625000</v>
      </c>
      <c r="C2246" s="74">
        <v>5.819</v>
      </c>
      <c r="D2246" s="75">
        <v>51592</v>
      </c>
      <c r="E2246" s="76">
        <v>51592</v>
      </c>
      <c r="F2246" s="77">
        <v>859175</v>
      </c>
    </row>
    <row r="2247" spans="1:6" s="24" customFormat="1" ht="11.25" customHeight="1" x14ac:dyDescent="0.2">
      <c r="A2247" s="63" t="s">
        <v>1422</v>
      </c>
      <c r="B2247" s="73">
        <v>4000000</v>
      </c>
      <c r="C2247" s="74">
        <v>4.1500000000000004</v>
      </c>
      <c r="D2247" s="75">
        <v>45323</v>
      </c>
      <c r="E2247" s="76">
        <v>45323</v>
      </c>
      <c r="F2247" s="77">
        <v>3905694.6206999999</v>
      </c>
    </row>
    <row r="2248" spans="1:6" s="24" customFormat="1" ht="11.25" customHeight="1" x14ac:dyDescent="0.2">
      <c r="A2248" s="63" t="s">
        <v>1422</v>
      </c>
      <c r="B2248" s="73">
        <v>1000000</v>
      </c>
      <c r="C2248" s="74">
        <v>4.25</v>
      </c>
      <c r="D2248" s="75">
        <v>45536</v>
      </c>
      <c r="E2248" s="76">
        <v>45536</v>
      </c>
      <c r="F2248" s="77">
        <v>999409.33829999994</v>
      </c>
    </row>
    <row r="2249" spans="1:6" s="24" customFormat="1" ht="11.25" customHeight="1" x14ac:dyDescent="0.2">
      <c r="A2249" s="63" t="s">
        <v>132</v>
      </c>
      <c r="B2249" s="73">
        <v>3000000</v>
      </c>
      <c r="C2249" s="74">
        <v>4.3</v>
      </c>
      <c r="D2249" s="75">
        <v>45809</v>
      </c>
      <c r="E2249" s="76">
        <v>45809</v>
      </c>
      <c r="F2249" s="77">
        <v>2994922.8486000001</v>
      </c>
    </row>
    <row r="2250" spans="1:6" s="24" customFormat="1" ht="11.25" customHeight="1" x14ac:dyDescent="0.2">
      <c r="A2250" s="63" t="s">
        <v>132</v>
      </c>
      <c r="B2250" s="73">
        <v>4000000</v>
      </c>
      <c r="C2250" s="74">
        <v>4.3</v>
      </c>
      <c r="D2250" s="75">
        <v>46813</v>
      </c>
      <c r="E2250" s="76">
        <v>46813</v>
      </c>
      <c r="F2250" s="77">
        <v>3970041.8026999999</v>
      </c>
    </row>
    <row r="2251" spans="1:6" s="24" customFormat="1" ht="11.25" customHeight="1" x14ac:dyDescent="0.2">
      <c r="A2251" s="63" t="s">
        <v>1423</v>
      </c>
      <c r="B2251" s="73">
        <v>2000000</v>
      </c>
      <c r="C2251" s="74">
        <v>5.5</v>
      </c>
      <c r="D2251" s="75">
        <v>44925</v>
      </c>
      <c r="E2251" s="76">
        <v>44925</v>
      </c>
      <c r="F2251" s="77">
        <v>1996474.3751000001</v>
      </c>
    </row>
    <row r="2252" spans="1:6" s="24" customFormat="1" ht="11.25" customHeight="1" x14ac:dyDescent="0.2">
      <c r="A2252" s="63" t="s">
        <v>94</v>
      </c>
      <c r="B2252" s="73">
        <v>6000000</v>
      </c>
      <c r="C2252" s="74">
        <v>5.95</v>
      </c>
      <c r="D2252" s="75">
        <v>45366</v>
      </c>
      <c r="E2252" s="76">
        <v>45366</v>
      </c>
      <c r="F2252" s="77">
        <v>6005009.1040000003</v>
      </c>
    </row>
    <row r="2253" spans="1:6" s="24" customFormat="1" ht="11.25" customHeight="1" x14ac:dyDescent="0.2">
      <c r="A2253" s="63" t="s">
        <v>94</v>
      </c>
      <c r="B2253" s="73">
        <v>4000000</v>
      </c>
      <c r="C2253" s="74">
        <v>4.5</v>
      </c>
      <c r="D2253" s="75">
        <v>46583</v>
      </c>
      <c r="E2253" s="76">
        <v>46583</v>
      </c>
      <c r="F2253" s="77">
        <v>3767326.9438</v>
      </c>
    </row>
    <row r="2254" spans="1:6" s="24" customFormat="1" ht="11.25" customHeight="1" x14ac:dyDescent="0.2">
      <c r="A2254" s="63" t="s">
        <v>1424</v>
      </c>
      <c r="B2254" s="73">
        <v>1000000</v>
      </c>
      <c r="C2254" s="74">
        <v>4.2</v>
      </c>
      <c r="D2254" s="75">
        <v>46813</v>
      </c>
      <c r="E2254" s="76">
        <v>46813</v>
      </c>
      <c r="F2254" s="77">
        <v>994769.02800000005</v>
      </c>
    </row>
    <row r="2255" spans="1:6" s="24" customFormat="1" ht="11.25" customHeight="1" x14ac:dyDescent="0.2">
      <c r="A2255" s="63" t="s">
        <v>2476</v>
      </c>
      <c r="B2255" s="73">
        <v>4000000</v>
      </c>
      <c r="C2255" s="74">
        <v>4.6500000000000004</v>
      </c>
      <c r="D2255" s="75">
        <v>45597</v>
      </c>
      <c r="E2255" s="76">
        <v>45597</v>
      </c>
      <c r="F2255" s="77">
        <v>4070949.5137</v>
      </c>
    </row>
    <row r="2256" spans="1:6" s="24" customFormat="1" ht="11.25" customHeight="1" x14ac:dyDescent="0.2">
      <c r="A2256" s="63" t="s">
        <v>2386</v>
      </c>
      <c r="B2256" s="73">
        <v>2000000</v>
      </c>
      <c r="C2256" s="74">
        <v>6.25</v>
      </c>
      <c r="D2256" s="75">
        <v>44676</v>
      </c>
      <c r="E2256" s="76">
        <v>44676</v>
      </c>
      <c r="F2256" s="77">
        <v>2000000</v>
      </c>
    </row>
    <row r="2257" spans="1:6" s="24" customFormat="1" ht="11.25" customHeight="1" x14ac:dyDescent="0.2">
      <c r="A2257" s="63" t="s">
        <v>2386</v>
      </c>
      <c r="B2257" s="73">
        <v>2931979.72</v>
      </c>
      <c r="C2257" s="74">
        <v>5.25</v>
      </c>
      <c r="D2257" s="75">
        <v>45621</v>
      </c>
      <c r="E2257" s="76">
        <v>45621</v>
      </c>
      <c r="F2257" s="77">
        <v>2931979.72</v>
      </c>
    </row>
    <row r="2258" spans="1:6" s="24" customFormat="1" ht="11.25" customHeight="1" x14ac:dyDescent="0.2">
      <c r="A2258" s="63" t="s">
        <v>2386</v>
      </c>
      <c r="B2258" s="73">
        <v>3000000</v>
      </c>
      <c r="C2258" s="74">
        <v>6</v>
      </c>
      <c r="D2258" s="75">
        <v>45772</v>
      </c>
      <c r="E2258" s="76">
        <v>45772</v>
      </c>
      <c r="F2258" s="77">
        <v>2964455.4819999998</v>
      </c>
    </row>
    <row r="2259" spans="1:6" s="24" customFormat="1" ht="11.25" customHeight="1" x14ac:dyDescent="0.2">
      <c r="A2259" s="63" t="s">
        <v>2386</v>
      </c>
      <c r="B2259" s="73">
        <v>4000000</v>
      </c>
      <c r="C2259" s="74">
        <v>5</v>
      </c>
      <c r="D2259" s="75">
        <v>45986</v>
      </c>
      <c r="E2259" s="76">
        <v>45986</v>
      </c>
      <c r="F2259" s="77">
        <v>4000000</v>
      </c>
    </row>
    <row r="2260" spans="1:6" s="24" customFormat="1" ht="11.25" customHeight="1" x14ac:dyDescent="0.2">
      <c r="A2260" s="63" t="s">
        <v>1425</v>
      </c>
      <c r="B2260" s="73">
        <v>1000000</v>
      </c>
      <c r="C2260" s="74">
        <v>5.25</v>
      </c>
      <c r="D2260" s="75">
        <v>45071</v>
      </c>
      <c r="E2260" s="76">
        <v>45071</v>
      </c>
      <c r="F2260" s="77">
        <v>1000000</v>
      </c>
    </row>
    <row r="2261" spans="1:6" s="24" customFormat="1" ht="11.25" customHeight="1" x14ac:dyDescent="0.2">
      <c r="A2261" s="63" t="s">
        <v>1553</v>
      </c>
      <c r="B2261" s="73">
        <v>2015000</v>
      </c>
      <c r="C2261" s="74">
        <v>6.75</v>
      </c>
      <c r="D2261" s="75">
        <v>48288</v>
      </c>
      <c r="E2261" s="76">
        <v>48288</v>
      </c>
      <c r="F2261" s="77">
        <v>2645581.9657000001</v>
      </c>
    </row>
    <row r="2262" spans="1:6" s="24" customFormat="1" ht="11.25" customHeight="1" x14ac:dyDescent="0.2">
      <c r="A2262" s="63" t="s">
        <v>2032</v>
      </c>
      <c r="B2262" s="73">
        <v>5000000</v>
      </c>
      <c r="C2262" s="74">
        <v>4.5</v>
      </c>
      <c r="D2262" s="75">
        <v>47133</v>
      </c>
      <c r="E2262" s="76">
        <v>47133</v>
      </c>
      <c r="F2262" s="77">
        <v>4968437.2907999996</v>
      </c>
    </row>
    <row r="2263" spans="1:6" s="24" customFormat="1" ht="11.25" customHeight="1" x14ac:dyDescent="0.2">
      <c r="A2263" s="63" t="s">
        <v>2032</v>
      </c>
      <c r="B2263" s="73">
        <v>1455000</v>
      </c>
      <c r="C2263" s="74">
        <v>6.9</v>
      </c>
      <c r="D2263" s="75">
        <v>50510</v>
      </c>
      <c r="E2263" s="76">
        <v>50510</v>
      </c>
      <c r="F2263" s="77">
        <v>2078971.9680999999</v>
      </c>
    </row>
    <row r="2264" spans="1:6" s="24" customFormat="1" ht="11.25" customHeight="1" x14ac:dyDescent="0.2">
      <c r="A2264" s="63" t="s">
        <v>1426</v>
      </c>
      <c r="B2264" s="73">
        <v>3000000</v>
      </c>
      <c r="C2264" s="74">
        <v>3.25</v>
      </c>
      <c r="D2264" s="75">
        <v>45536</v>
      </c>
      <c r="E2264" s="76">
        <v>45536</v>
      </c>
      <c r="F2264" s="77">
        <v>2988648.2019000002</v>
      </c>
    </row>
    <row r="2265" spans="1:6" s="24" customFormat="1" ht="11.25" customHeight="1" x14ac:dyDescent="0.2">
      <c r="A2265" s="63" t="s">
        <v>150</v>
      </c>
      <c r="B2265" s="73">
        <v>4000000</v>
      </c>
      <c r="C2265" s="74">
        <v>3.8</v>
      </c>
      <c r="D2265" s="75">
        <v>45731</v>
      </c>
      <c r="E2265" s="76">
        <v>45731</v>
      </c>
      <c r="F2265" s="77">
        <v>4066524.8536</v>
      </c>
    </row>
    <row r="2266" spans="1:6" s="24" customFormat="1" ht="11.25" customHeight="1" x14ac:dyDescent="0.2">
      <c r="A2266" s="63" t="s">
        <v>2886</v>
      </c>
      <c r="B2266" s="73">
        <v>1760000</v>
      </c>
      <c r="C2266" s="74">
        <v>4.875</v>
      </c>
      <c r="D2266" s="75">
        <v>46327</v>
      </c>
      <c r="E2266" s="76">
        <v>46327</v>
      </c>
      <c r="F2266" s="77">
        <v>1820039.5946</v>
      </c>
    </row>
    <row r="2267" spans="1:6" s="24" customFormat="1" ht="11.25" customHeight="1" x14ac:dyDescent="0.2">
      <c r="A2267" s="63" t="s">
        <v>2886</v>
      </c>
      <c r="B2267" s="73">
        <v>2500000</v>
      </c>
      <c r="C2267" s="74">
        <v>4.625</v>
      </c>
      <c r="D2267" s="75">
        <v>45597</v>
      </c>
      <c r="E2267" s="76">
        <v>45597</v>
      </c>
      <c r="F2267" s="77">
        <v>2580312.6680000001</v>
      </c>
    </row>
    <row r="2268" spans="1:6" s="24" customFormat="1" ht="11.25" customHeight="1" x14ac:dyDescent="0.2">
      <c r="A2268" s="63" t="s">
        <v>133</v>
      </c>
      <c r="B2268" s="73">
        <v>7000000</v>
      </c>
      <c r="C2268" s="74">
        <v>3.75</v>
      </c>
      <c r="D2268" s="75">
        <v>45701</v>
      </c>
      <c r="E2268" s="76">
        <v>45701</v>
      </c>
      <c r="F2268" s="77">
        <v>6869132.7907999996</v>
      </c>
    </row>
    <row r="2269" spans="1:6" s="24" customFormat="1" ht="11.25" customHeight="1" x14ac:dyDescent="0.2">
      <c r="A2269" s="63" t="s">
        <v>3016</v>
      </c>
      <c r="B2269" s="73">
        <v>9500000</v>
      </c>
      <c r="C2269" s="74">
        <v>8</v>
      </c>
      <c r="D2269" s="75">
        <v>46188</v>
      </c>
      <c r="E2269" s="76">
        <v>46188</v>
      </c>
      <c r="F2269" s="77">
        <v>9500000</v>
      </c>
    </row>
    <row r="2270" spans="1:6" s="24" customFormat="1" ht="11.25" customHeight="1" x14ac:dyDescent="0.2">
      <c r="A2270" s="63" t="s">
        <v>179</v>
      </c>
      <c r="B2270" s="73">
        <v>10000000</v>
      </c>
      <c r="C2270" s="74">
        <v>4.75</v>
      </c>
      <c r="D2270" s="75">
        <v>46096</v>
      </c>
      <c r="E2270" s="76">
        <v>46096</v>
      </c>
      <c r="F2270" s="77">
        <v>10180675.7728</v>
      </c>
    </row>
    <row r="2271" spans="1:6" s="24" customFormat="1" ht="11.25" customHeight="1" x14ac:dyDescent="0.2">
      <c r="A2271" s="63" t="s">
        <v>91</v>
      </c>
      <c r="B2271" s="73">
        <v>3000000</v>
      </c>
      <c r="C2271" s="74">
        <v>4.75</v>
      </c>
      <c r="D2271" s="75">
        <v>44880</v>
      </c>
      <c r="E2271" s="76">
        <v>44880</v>
      </c>
      <c r="F2271" s="77">
        <v>2990948.1527</v>
      </c>
    </row>
    <row r="2272" spans="1:6" s="24" customFormat="1" ht="11.25" customHeight="1" x14ac:dyDescent="0.2">
      <c r="A2272" s="63" t="s">
        <v>2335</v>
      </c>
      <c r="B2272" s="73">
        <v>4000000</v>
      </c>
      <c r="C2272" s="74">
        <v>4.75</v>
      </c>
      <c r="D2272" s="75">
        <v>47470</v>
      </c>
      <c r="E2272" s="76">
        <v>47470</v>
      </c>
      <c r="F2272" s="77">
        <v>4000000</v>
      </c>
    </row>
    <row r="2273" spans="1:6" s="24" customFormat="1" ht="11.25" customHeight="1" x14ac:dyDescent="0.2">
      <c r="A2273" s="63" t="s">
        <v>3017</v>
      </c>
      <c r="B2273" s="73">
        <v>5000000</v>
      </c>
      <c r="C2273" s="74">
        <v>6</v>
      </c>
      <c r="D2273" s="75">
        <v>46203</v>
      </c>
      <c r="E2273" s="76">
        <v>46203</v>
      </c>
      <c r="F2273" s="77">
        <v>5000000</v>
      </c>
    </row>
    <row r="2274" spans="1:6" s="24" customFormat="1" ht="11.25" customHeight="1" x14ac:dyDescent="0.2">
      <c r="A2274" s="63" t="s">
        <v>134</v>
      </c>
      <c r="B2274" s="73">
        <v>5000000</v>
      </c>
      <c r="C2274" s="74">
        <v>4.95</v>
      </c>
      <c r="D2274" s="75">
        <v>44682</v>
      </c>
      <c r="E2274" s="76">
        <v>44682</v>
      </c>
      <c r="F2274" s="77">
        <v>5003854.0714999996</v>
      </c>
    </row>
    <row r="2275" spans="1:6" s="24" customFormat="1" ht="11.25" customHeight="1" x14ac:dyDescent="0.2">
      <c r="A2275" s="63" t="s">
        <v>2170</v>
      </c>
      <c r="B2275" s="73">
        <v>8000000</v>
      </c>
      <c r="C2275" s="74">
        <v>5.75</v>
      </c>
      <c r="D2275" s="75">
        <v>47330</v>
      </c>
      <c r="E2275" s="76">
        <v>47330</v>
      </c>
      <c r="F2275" s="77">
        <v>7960890.0670999996</v>
      </c>
    </row>
    <row r="2276" spans="1:6" s="24" customFormat="1" ht="11.25" customHeight="1" x14ac:dyDescent="0.2">
      <c r="A2276" s="63" t="s">
        <v>3018</v>
      </c>
      <c r="B2276" s="73">
        <v>3000000</v>
      </c>
      <c r="C2276" s="74">
        <v>3.875</v>
      </c>
      <c r="D2276" s="75">
        <v>47270</v>
      </c>
      <c r="E2276" s="76">
        <v>47270</v>
      </c>
      <c r="F2276" s="77">
        <v>3000000</v>
      </c>
    </row>
    <row r="2277" spans="1:6" s="24" customFormat="1" ht="11.25" customHeight="1" x14ac:dyDescent="0.2">
      <c r="A2277" s="63" t="s">
        <v>2742</v>
      </c>
      <c r="B2277" s="73">
        <v>4000000</v>
      </c>
      <c r="C2277" s="74">
        <v>4</v>
      </c>
      <c r="D2277" s="75">
        <v>45762</v>
      </c>
      <c r="E2277" s="76">
        <v>45762</v>
      </c>
      <c r="F2277" s="77">
        <v>3993031.7316999999</v>
      </c>
    </row>
    <row r="2278" spans="1:6" s="24" customFormat="1" ht="11.25" customHeight="1" x14ac:dyDescent="0.2">
      <c r="A2278" s="63" t="s">
        <v>2887</v>
      </c>
      <c r="B2278" s="73">
        <v>5000000</v>
      </c>
      <c r="C2278" s="74">
        <v>5.8</v>
      </c>
      <c r="D2278" s="75">
        <v>44635</v>
      </c>
      <c r="E2278" s="76">
        <v>44635</v>
      </c>
      <c r="F2278" s="77">
        <v>4999379.8597999997</v>
      </c>
    </row>
    <row r="2279" spans="1:6" s="24" customFormat="1" ht="11.25" customHeight="1" x14ac:dyDescent="0.2">
      <c r="A2279" s="63" t="s">
        <v>2888</v>
      </c>
      <c r="B2279" s="73">
        <v>2000000</v>
      </c>
      <c r="C2279" s="74">
        <v>5.5</v>
      </c>
      <c r="D2279" s="75">
        <v>47710</v>
      </c>
      <c r="E2279" s="76">
        <v>47710</v>
      </c>
      <c r="F2279" s="77">
        <v>2000000</v>
      </c>
    </row>
    <row r="2280" spans="1:6" s="24" customFormat="1" ht="11.25" customHeight="1" x14ac:dyDescent="0.2">
      <c r="A2280" s="63" t="s">
        <v>1427</v>
      </c>
      <c r="B2280" s="73">
        <v>2000000</v>
      </c>
      <c r="C2280" s="74">
        <v>5</v>
      </c>
      <c r="D2280" s="75">
        <v>46082</v>
      </c>
      <c r="E2280" s="76">
        <v>46082</v>
      </c>
      <c r="F2280" s="77">
        <v>1998766.7727999999</v>
      </c>
    </row>
    <row r="2281" spans="1:6" s="24" customFormat="1" ht="11.25" customHeight="1" x14ac:dyDescent="0.2">
      <c r="A2281" s="63" t="s">
        <v>1427</v>
      </c>
      <c r="B2281" s="73">
        <v>298000</v>
      </c>
      <c r="C2281" s="74">
        <v>6.4</v>
      </c>
      <c r="D2281" s="75">
        <v>50161</v>
      </c>
      <c r="E2281" s="76">
        <v>50161</v>
      </c>
      <c r="F2281" s="77">
        <v>377894.27649999998</v>
      </c>
    </row>
    <row r="2282" spans="1:6" s="24" customFormat="1" ht="11.25" customHeight="1" x14ac:dyDescent="0.2">
      <c r="A2282" s="63" t="s">
        <v>202</v>
      </c>
      <c r="B2282" s="73">
        <v>5000000</v>
      </c>
      <c r="C2282" s="74">
        <v>6.125</v>
      </c>
      <c r="D2282" s="75">
        <v>46433</v>
      </c>
      <c r="E2282" s="76">
        <v>46433</v>
      </c>
      <c r="F2282" s="77">
        <v>5000000</v>
      </c>
    </row>
    <row r="2283" spans="1:6" s="24" customFormat="1" ht="11.25" customHeight="1" x14ac:dyDescent="0.2">
      <c r="A2283" s="63" t="s">
        <v>2125</v>
      </c>
      <c r="B2283" s="73">
        <v>1919246.8836999999</v>
      </c>
      <c r="C2283" s="74">
        <v>4.5599999999999996</v>
      </c>
      <c r="D2283" s="75">
        <v>45930</v>
      </c>
      <c r="E2283" s="76">
        <v>45930</v>
      </c>
      <c r="F2283" s="77">
        <v>1994021.8515999999</v>
      </c>
    </row>
    <row r="2284" spans="1:6" s="24" customFormat="1" ht="11.25" customHeight="1" x14ac:dyDescent="0.2">
      <c r="A2284" s="63" t="s">
        <v>72</v>
      </c>
      <c r="B2284" s="73">
        <v>5000000</v>
      </c>
      <c r="C2284" s="74">
        <v>4.5</v>
      </c>
      <c r="D2284" s="75">
        <v>45047</v>
      </c>
      <c r="E2284" s="76">
        <v>45047</v>
      </c>
      <c r="F2284" s="77">
        <v>4998174.6670000004</v>
      </c>
    </row>
    <row r="2285" spans="1:6" s="24" customFormat="1" ht="11.25" customHeight="1" x14ac:dyDescent="0.2">
      <c r="A2285" s="63" t="s">
        <v>2803</v>
      </c>
      <c r="B2285" s="73">
        <v>2000000</v>
      </c>
      <c r="C2285" s="74">
        <v>6</v>
      </c>
      <c r="D2285" s="75">
        <v>47818</v>
      </c>
      <c r="E2285" s="76">
        <v>47818</v>
      </c>
      <c r="F2285" s="77">
        <v>2000000</v>
      </c>
    </row>
    <row r="2286" spans="1:6" s="24" customFormat="1" ht="11.25" customHeight="1" x14ac:dyDescent="0.2">
      <c r="A2286" s="63" t="s">
        <v>1428</v>
      </c>
      <c r="B2286" s="73">
        <v>5000000</v>
      </c>
      <c r="C2286" s="74">
        <v>4</v>
      </c>
      <c r="D2286" s="75">
        <v>46858</v>
      </c>
      <c r="E2286" s="76">
        <v>46858</v>
      </c>
      <c r="F2286" s="77">
        <v>4965939.9203000003</v>
      </c>
    </row>
    <row r="2287" spans="1:6" s="24" customFormat="1" ht="11.25" customHeight="1" x14ac:dyDescent="0.2">
      <c r="A2287" s="63" t="s">
        <v>3019</v>
      </c>
      <c r="B2287" s="73">
        <v>6000000</v>
      </c>
      <c r="C2287" s="74">
        <v>4.2</v>
      </c>
      <c r="D2287" s="75">
        <v>45099</v>
      </c>
      <c r="E2287" s="76">
        <v>45099</v>
      </c>
      <c r="F2287" s="77">
        <v>5999389.2284000004</v>
      </c>
    </row>
    <row r="2288" spans="1:6" s="24" customFormat="1" ht="11.25" customHeight="1" x14ac:dyDescent="0.2">
      <c r="A2288" s="63" t="s">
        <v>3019</v>
      </c>
      <c r="B2288" s="73">
        <v>4000000</v>
      </c>
      <c r="C2288" s="74">
        <v>4.875</v>
      </c>
      <c r="D2288" s="75">
        <v>46926</v>
      </c>
      <c r="E2288" s="76">
        <v>46926</v>
      </c>
      <c r="F2288" s="77">
        <v>3999500.0573999998</v>
      </c>
    </row>
    <row r="2289" spans="1:6" s="24" customFormat="1" ht="11.25" customHeight="1" x14ac:dyDescent="0.2">
      <c r="A2289" s="63" t="s">
        <v>1825</v>
      </c>
      <c r="B2289" s="73">
        <v>1214000</v>
      </c>
      <c r="C2289" s="74">
        <v>5.9</v>
      </c>
      <c r="D2289" s="75">
        <v>51089</v>
      </c>
      <c r="E2289" s="76">
        <v>51089</v>
      </c>
      <c r="F2289" s="77">
        <v>1667274.2596</v>
      </c>
    </row>
    <row r="2290" spans="1:6" s="24" customFormat="1" ht="11.25" customHeight="1" x14ac:dyDescent="0.2">
      <c r="A2290" s="63" t="s">
        <v>2863</v>
      </c>
      <c r="B2290" s="73">
        <v>5000000</v>
      </c>
      <c r="C2290" s="74">
        <v>4.5</v>
      </c>
      <c r="D2290" s="75">
        <v>46980</v>
      </c>
      <c r="E2290" s="76">
        <v>46980</v>
      </c>
      <c r="F2290" s="77">
        <v>5193565.3521999996</v>
      </c>
    </row>
    <row r="2291" spans="1:6" s="24" customFormat="1" ht="11.25" customHeight="1" x14ac:dyDescent="0.2">
      <c r="A2291" s="63" t="s">
        <v>2864</v>
      </c>
      <c r="B2291" s="73">
        <v>781000</v>
      </c>
      <c r="C2291" s="74">
        <v>6.75</v>
      </c>
      <c r="D2291" s="75">
        <v>46022</v>
      </c>
      <c r="E2291" s="76">
        <v>46022</v>
      </c>
      <c r="F2291" s="77">
        <v>816106.57770000002</v>
      </c>
    </row>
    <row r="2292" spans="1:6" s="24" customFormat="1" ht="11.25" customHeight="1" x14ac:dyDescent="0.2">
      <c r="A2292" s="63" t="s">
        <v>1429</v>
      </c>
      <c r="B2292" s="73">
        <v>3000000</v>
      </c>
      <c r="C2292" s="74">
        <v>3.375</v>
      </c>
      <c r="D2292" s="75">
        <v>45000</v>
      </c>
      <c r="E2292" s="76">
        <v>45000</v>
      </c>
      <c r="F2292" s="77">
        <v>2959343.3322999999</v>
      </c>
    </row>
    <row r="2293" spans="1:6" s="24" customFormat="1" ht="11.25" customHeight="1" x14ac:dyDescent="0.2">
      <c r="A2293" s="63" t="s">
        <v>2889</v>
      </c>
      <c r="B2293" s="73">
        <v>5000000</v>
      </c>
      <c r="C2293" s="74">
        <v>6</v>
      </c>
      <c r="D2293" s="75">
        <v>46084</v>
      </c>
      <c r="E2293" s="76">
        <v>46084</v>
      </c>
      <c r="F2293" s="77">
        <v>5000000</v>
      </c>
    </row>
    <row r="2294" spans="1:6" s="24" customFormat="1" ht="11.25" customHeight="1" x14ac:dyDescent="0.2">
      <c r="A2294" s="63" t="s">
        <v>2804</v>
      </c>
      <c r="B2294" s="73">
        <v>3000000</v>
      </c>
      <c r="C2294" s="74">
        <v>6.75</v>
      </c>
      <c r="D2294" s="75">
        <v>45236</v>
      </c>
      <c r="E2294" s="76">
        <v>45236</v>
      </c>
      <c r="F2294" s="77">
        <v>3000000</v>
      </c>
    </row>
    <row r="2295" spans="1:6" s="24" customFormat="1" ht="11.25" customHeight="1" x14ac:dyDescent="0.2">
      <c r="A2295" s="63" t="s">
        <v>182</v>
      </c>
      <c r="B2295" s="73">
        <v>4500000</v>
      </c>
      <c r="C2295" s="74">
        <v>8.25</v>
      </c>
      <c r="D2295" s="75">
        <v>45373</v>
      </c>
      <c r="E2295" s="76">
        <v>45373</v>
      </c>
      <c r="F2295" s="77">
        <v>4500000</v>
      </c>
    </row>
    <row r="2296" spans="1:6" s="24" customFormat="1" ht="11.25" customHeight="1" x14ac:dyDescent="0.2">
      <c r="A2296" s="63" t="s">
        <v>182</v>
      </c>
      <c r="B2296" s="73">
        <v>4000000</v>
      </c>
      <c r="C2296" s="74">
        <v>7.5</v>
      </c>
      <c r="D2296" s="75">
        <v>46751</v>
      </c>
      <c r="E2296" s="76">
        <v>46751</v>
      </c>
      <c r="F2296" s="77">
        <v>4000000</v>
      </c>
    </row>
    <row r="2297" spans="1:6" s="24" customFormat="1" ht="11.25" customHeight="1" x14ac:dyDescent="0.2">
      <c r="A2297" s="63" t="s">
        <v>2477</v>
      </c>
      <c r="B2297" s="73">
        <v>3000000</v>
      </c>
      <c r="C2297" s="74">
        <v>3.3820000000000001</v>
      </c>
      <c r="D2297" s="75">
        <v>45962</v>
      </c>
      <c r="E2297" s="76">
        <v>45962</v>
      </c>
      <c r="F2297" s="77">
        <v>3033020.3094000001</v>
      </c>
    </row>
    <row r="2298" spans="1:6" s="24" customFormat="1" ht="11.25" customHeight="1" x14ac:dyDescent="0.2">
      <c r="A2298" s="63" t="s">
        <v>2239</v>
      </c>
      <c r="B2298" s="73">
        <v>3000000</v>
      </c>
      <c r="C2298" s="74">
        <v>5.375</v>
      </c>
      <c r="D2298" s="75">
        <v>47482</v>
      </c>
      <c r="E2298" s="76">
        <v>47482</v>
      </c>
      <c r="F2298" s="77">
        <v>3000000</v>
      </c>
    </row>
    <row r="2299" spans="1:6" s="24" customFormat="1" ht="11.25" customHeight="1" x14ac:dyDescent="0.2">
      <c r="A2299" s="63" t="s">
        <v>213</v>
      </c>
      <c r="B2299" s="73">
        <v>3000000</v>
      </c>
      <c r="C2299" s="74">
        <v>3.875</v>
      </c>
      <c r="D2299" s="75">
        <v>47223</v>
      </c>
      <c r="E2299" s="76">
        <v>47223</v>
      </c>
      <c r="F2299" s="77">
        <v>3000000</v>
      </c>
    </row>
    <row r="2300" spans="1:6" s="24" customFormat="1" ht="11.25" customHeight="1" x14ac:dyDescent="0.2">
      <c r="A2300" s="63" t="s">
        <v>191</v>
      </c>
      <c r="B2300" s="73">
        <v>5000000</v>
      </c>
      <c r="C2300" s="74">
        <v>5.75</v>
      </c>
      <c r="D2300" s="75">
        <v>46249</v>
      </c>
      <c r="E2300" s="76">
        <v>46249</v>
      </c>
      <c r="F2300" s="77">
        <v>5000000</v>
      </c>
    </row>
    <row r="2301" spans="1:6" s="24" customFormat="1" ht="11.25" customHeight="1" x14ac:dyDescent="0.2">
      <c r="A2301" s="63" t="s">
        <v>1430</v>
      </c>
      <c r="B2301" s="73">
        <v>3000000</v>
      </c>
      <c r="C2301" s="74">
        <v>6.5</v>
      </c>
      <c r="D2301" s="75">
        <v>46204</v>
      </c>
      <c r="E2301" s="76">
        <v>46204</v>
      </c>
      <c r="F2301" s="77">
        <v>3000000</v>
      </c>
    </row>
    <row r="2302" spans="1:6" s="24" customFormat="1" ht="11.25" customHeight="1" x14ac:dyDescent="0.2">
      <c r="A2302" s="63" t="s">
        <v>1934</v>
      </c>
      <c r="B2302" s="73">
        <v>3000000</v>
      </c>
      <c r="C2302" s="74">
        <v>6.25</v>
      </c>
      <c r="D2302" s="75">
        <v>46461</v>
      </c>
      <c r="E2302" s="76">
        <v>46461</v>
      </c>
      <c r="F2302" s="77">
        <v>3000000</v>
      </c>
    </row>
    <row r="2303" spans="1:6" s="24" customFormat="1" ht="11.25" customHeight="1" x14ac:dyDescent="0.2">
      <c r="A2303" s="63" t="s">
        <v>2171</v>
      </c>
      <c r="B2303" s="73">
        <v>4000000</v>
      </c>
      <c r="C2303" s="74">
        <v>4.6630000000000003</v>
      </c>
      <c r="D2303" s="75">
        <v>47529</v>
      </c>
      <c r="E2303" s="76">
        <v>47529</v>
      </c>
      <c r="F2303" s="77">
        <v>3999989.8719000001</v>
      </c>
    </row>
    <row r="2304" spans="1:6" s="24" customFormat="1" ht="11.25" customHeight="1" x14ac:dyDescent="0.2">
      <c r="A2304" s="63" t="s">
        <v>2171</v>
      </c>
      <c r="B2304" s="73">
        <v>4000000</v>
      </c>
      <c r="C2304" s="74">
        <v>4.1849999999999996</v>
      </c>
      <c r="D2304" s="75">
        <v>46433</v>
      </c>
      <c r="E2304" s="76">
        <v>46433</v>
      </c>
      <c r="F2304" s="77">
        <v>3999987.9386</v>
      </c>
    </row>
    <row r="2305" spans="1:6" s="24" customFormat="1" ht="11.25" customHeight="1" x14ac:dyDescent="0.2">
      <c r="A2305" s="63" t="s">
        <v>2171</v>
      </c>
      <c r="B2305" s="73">
        <v>5000000</v>
      </c>
      <c r="C2305" s="74">
        <v>5.327</v>
      </c>
      <c r="D2305" s="75">
        <v>47155</v>
      </c>
      <c r="E2305" s="76">
        <v>47155</v>
      </c>
      <c r="F2305" s="77">
        <v>5419081.6666999999</v>
      </c>
    </row>
    <row r="2306" spans="1:6" s="24" customFormat="1" ht="11.25" customHeight="1" x14ac:dyDescent="0.2">
      <c r="A2306" s="63" t="s">
        <v>2240</v>
      </c>
      <c r="B2306" s="73">
        <v>5000000</v>
      </c>
      <c r="C2306" s="74">
        <v>5.5</v>
      </c>
      <c r="D2306" s="75">
        <v>49217</v>
      </c>
      <c r="E2306" s="76">
        <v>49217</v>
      </c>
      <c r="F2306" s="77">
        <v>5000000</v>
      </c>
    </row>
    <row r="2307" spans="1:6" s="24" customFormat="1" ht="11.25" customHeight="1" x14ac:dyDescent="0.2">
      <c r="A2307" s="63" t="s">
        <v>2743</v>
      </c>
      <c r="B2307" s="73">
        <v>5000000</v>
      </c>
      <c r="C2307" s="74">
        <v>5.75</v>
      </c>
      <c r="D2307" s="75">
        <v>47694</v>
      </c>
      <c r="E2307" s="76">
        <v>47694</v>
      </c>
      <c r="F2307" s="77">
        <v>5000000</v>
      </c>
    </row>
    <row r="2308" spans="1:6" s="24" customFormat="1" ht="11.25" customHeight="1" x14ac:dyDescent="0.2">
      <c r="A2308" s="63" t="s">
        <v>1935</v>
      </c>
      <c r="B2308" s="73">
        <v>5000000</v>
      </c>
      <c r="C2308" s="74">
        <v>7.5</v>
      </c>
      <c r="D2308" s="75">
        <v>45107</v>
      </c>
      <c r="E2308" s="76">
        <v>45107</v>
      </c>
      <c r="F2308" s="77">
        <v>4985988.2060000002</v>
      </c>
    </row>
    <row r="2309" spans="1:6" s="24" customFormat="1" ht="11.25" customHeight="1" x14ac:dyDescent="0.2">
      <c r="A2309" s="63" t="s">
        <v>1935</v>
      </c>
      <c r="B2309" s="73">
        <v>3000000</v>
      </c>
      <c r="C2309" s="74">
        <v>7.5</v>
      </c>
      <c r="D2309" s="75">
        <v>45747</v>
      </c>
      <c r="E2309" s="76">
        <v>45747</v>
      </c>
      <c r="F2309" s="77">
        <v>3000000</v>
      </c>
    </row>
    <row r="2310" spans="1:6" s="24" customFormat="1" ht="11.25" customHeight="1" x14ac:dyDescent="0.2">
      <c r="A2310" s="63" t="s">
        <v>2805</v>
      </c>
      <c r="B2310" s="73">
        <v>1716307.7275</v>
      </c>
      <c r="C2310" s="74">
        <v>6.5</v>
      </c>
      <c r="D2310" s="75">
        <v>45991</v>
      </c>
      <c r="E2310" s="76">
        <v>45991</v>
      </c>
      <c r="F2310" s="77">
        <v>1716307.7275</v>
      </c>
    </row>
    <row r="2311" spans="1:6" s="24" customFormat="1" ht="11.25" customHeight="1" x14ac:dyDescent="0.2">
      <c r="A2311" s="63" t="s">
        <v>2033</v>
      </c>
      <c r="B2311" s="73">
        <v>627547.23930000002</v>
      </c>
      <c r="C2311" s="74">
        <v>7.25</v>
      </c>
      <c r="D2311" s="75">
        <v>45322</v>
      </c>
      <c r="E2311" s="76">
        <v>45322</v>
      </c>
      <c r="F2311" s="77">
        <v>633389.70920000004</v>
      </c>
    </row>
    <row r="2312" spans="1:6" s="24" customFormat="1" ht="11.25" customHeight="1" x14ac:dyDescent="0.2">
      <c r="A2312" s="63" t="s">
        <v>74</v>
      </c>
      <c r="B2312" s="73">
        <v>8000000</v>
      </c>
      <c r="C2312" s="74">
        <v>4.3499999999999996</v>
      </c>
      <c r="D2312" s="75">
        <v>46273</v>
      </c>
      <c r="E2312" s="76">
        <v>46273</v>
      </c>
      <c r="F2312" s="77">
        <v>7994669.1155000003</v>
      </c>
    </row>
    <row r="2313" spans="1:6" s="24" customFormat="1" ht="11.25" customHeight="1" x14ac:dyDescent="0.2">
      <c r="A2313" s="63" t="s">
        <v>74</v>
      </c>
      <c r="B2313" s="73">
        <v>3000000</v>
      </c>
      <c r="C2313" s="74">
        <v>3.125</v>
      </c>
      <c r="D2313" s="75">
        <v>44949</v>
      </c>
      <c r="E2313" s="76">
        <v>44949</v>
      </c>
      <c r="F2313" s="77">
        <v>2997778.3624</v>
      </c>
    </row>
    <row r="2314" spans="1:6" s="24" customFormat="1" ht="11.25" customHeight="1" x14ac:dyDescent="0.2">
      <c r="A2314" s="63" t="s">
        <v>223</v>
      </c>
      <c r="B2314" s="73">
        <v>5000000</v>
      </c>
      <c r="C2314" s="74">
        <v>4.05</v>
      </c>
      <c r="D2314" s="75">
        <v>46706</v>
      </c>
      <c r="E2314" s="76">
        <v>46706</v>
      </c>
      <c r="F2314" s="77">
        <v>4932399.3154999996</v>
      </c>
    </row>
    <row r="2315" spans="1:6" s="24" customFormat="1" ht="11.25" customHeight="1" x14ac:dyDescent="0.2">
      <c r="A2315" s="63" t="s">
        <v>223</v>
      </c>
      <c r="B2315" s="73">
        <v>3365000</v>
      </c>
      <c r="C2315" s="74">
        <v>5.45</v>
      </c>
      <c r="D2315" s="75">
        <v>48898</v>
      </c>
      <c r="E2315" s="76">
        <v>48898</v>
      </c>
      <c r="F2315" s="77">
        <v>4147152.4671</v>
      </c>
    </row>
    <row r="2316" spans="1:6" s="24" customFormat="1" ht="11.25" customHeight="1" x14ac:dyDescent="0.2">
      <c r="A2316" s="63" t="s">
        <v>28</v>
      </c>
      <c r="B2316" s="73">
        <v>5000000</v>
      </c>
      <c r="C2316" s="74">
        <v>4</v>
      </c>
      <c r="D2316" s="75">
        <v>45536</v>
      </c>
      <c r="E2316" s="76">
        <v>45536</v>
      </c>
      <c r="F2316" s="77">
        <v>4964911.7846999997</v>
      </c>
    </row>
    <row r="2317" spans="1:6" s="24" customFormat="1" ht="11.25" customHeight="1" x14ac:dyDescent="0.2">
      <c r="A2317" s="63" t="s">
        <v>28</v>
      </c>
      <c r="B2317" s="73">
        <v>7000000</v>
      </c>
      <c r="C2317" s="74">
        <v>4.5999999999999996</v>
      </c>
      <c r="D2317" s="75">
        <v>47261</v>
      </c>
      <c r="E2317" s="76">
        <v>47261</v>
      </c>
      <c r="F2317" s="77">
        <v>6997688.8744999999</v>
      </c>
    </row>
    <row r="2318" spans="1:6" s="24" customFormat="1" ht="11.25" customHeight="1" x14ac:dyDescent="0.2">
      <c r="A2318" s="63" t="s">
        <v>2003</v>
      </c>
      <c r="B2318" s="73">
        <v>2000000</v>
      </c>
      <c r="C2318" s="74">
        <v>3.5</v>
      </c>
      <c r="D2318" s="75">
        <v>44896</v>
      </c>
      <c r="E2318" s="76">
        <v>44896</v>
      </c>
      <c r="F2318" s="77">
        <v>1998190.2268000001</v>
      </c>
    </row>
    <row r="2319" spans="1:6" s="24" customFormat="1" ht="11.25" customHeight="1" x14ac:dyDescent="0.2">
      <c r="A2319" s="63" t="s">
        <v>2003</v>
      </c>
      <c r="B2319" s="73">
        <v>6205000</v>
      </c>
      <c r="C2319" s="74">
        <v>4.5</v>
      </c>
      <c r="D2319" s="75">
        <v>50510</v>
      </c>
      <c r="E2319" s="76">
        <v>50510</v>
      </c>
      <c r="F2319" s="77">
        <v>6970074.4473999999</v>
      </c>
    </row>
    <row r="2320" spans="1:6" s="24" customFormat="1" ht="11.25" customHeight="1" x14ac:dyDescent="0.2">
      <c r="A2320" s="63" t="s">
        <v>2478</v>
      </c>
      <c r="B2320" s="73">
        <v>2000000</v>
      </c>
      <c r="C2320" s="74">
        <v>4.4820000000000002</v>
      </c>
      <c r="D2320" s="75">
        <v>53617</v>
      </c>
      <c r="E2320" s="76">
        <v>53617</v>
      </c>
      <c r="F2320" s="77">
        <v>2012953.8833999999</v>
      </c>
    </row>
    <row r="2321" spans="1:6" s="24" customFormat="1" ht="11.25" customHeight="1" x14ac:dyDescent="0.2">
      <c r="A2321" s="63" t="s">
        <v>2479</v>
      </c>
      <c r="B2321" s="73">
        <v>2000000</v>
      </c>
      <c r="C2321" s="74">
        <v>4.4640000000000004</v>
      </c>
      <c r="D2321" s="75">
        <v>53919</v>
      </c>
      <c r="E2321" s="76">
        <v>53919</v>
      </c>
      <c r="F2321" s="77">
        <v>2018746.2222</v>
      </c>
    </row>
    <row r="2322" spans="1:6" s="24" customFormat="1" ht="11.25" customHeight="1" x14ac:dyDescent="0.2">
      <c r="A2322" s="63" t="s">
        <v>2480</v>
      </c>
      <c r="B2322" s="73">
        <v>2000000</v>
      </c>
      <c r="C2322" s="74">
        <v>4.6369199999999999</v>
      </c>
      <c r="D2322" s="75">
        <v>53919</v>
      </c>
      <c r="E2322" s="76">
        <v>53919</v>
      </c>
      <c r="F2322" s="77">
        <v>1996621.5933000001</v>
      </c>
    </row>
    <row r="2323" spans="1:6" s="24" customFormat="1" ht="11.25" customHeight="1" x14ac:dyDescent="0.2">
      <c r="A2323" s="63" t="s">
        <v>3020</v>
      </c>
      <c r="B2323" s="73">
        <v>5000000</v>
      </c>
      <c r="C2323" s="74">
        <v>4</v>
      </c>
      <c r="D2323" s="75">
        <v>47284</v>
      </c>
      <c r="E2323" s="76">
        <v>47284</v>
      </c>
      <c r="F2323" s="77">
        <v>5121536.1339999996</v>
      </c>
    </row>
    <row r="2324" spans="1:6" s="24" customFormat="1" ht="11.25" customHeight="1" x14ac:dyDescent="0.2">
      <c r="A2324" s="63" t="s">
        <v>2078</v>
      </c>
      <c r="B2324" s="73">
        <v>3000000</v>
      </c>
      <c r="C2324" s="74">
        <v>7</v>
      </c>
      <c r="D2324" s="75">
        <v>45474</v>
      </c>
      <c r="E2324" s="76">
        <v>45474</v>
      </c>
      <c r="F2324" s="77">
        <v>3000000</v>
      </c>
    </row>
    <row r="2325" spans="1:6" s="24" customFormat="1" ht="11.25" customHeight="1" x14ac:dyDescent="0.2">
      <c r="A2325" s="63" t="s">
        <v>1432</v>
      </c>
      <c r="B2325" s="73">
        <v>3000000</v>
      </c>
      <c r="C2325" s="74">
        <v>6.5</v>
      </c>
      <c r="D2325" s="75">
        <v>46233</v>
      </c>
      <c r="E2325" s="76">
        <v>46233</v>
      </c>
      <c r="F2325" s="77">
        <v>3000000</v>
      </c>
    </row>
    <row r="2326" spans="1:6" s="24" customFormat="1" ht="11.25" customHeight="1" x14ac:dyDescent="0.2">
      <c r="A2326" s="63" t="s">
        <v>1432</v>
      </c>
      <c r="B2326" s="73">
        <v>4000000</v>
      </c>
      <c r="C2326" s="74">
        <v>5.875</v>
      </c>
      <c r="D2326" s="75">
        <v>46736</v>
      </c>
      <c r="E2326" s="76">
        <v>46736</v>
      </c>
      <c r="F2326" s="77">
        <v>4000000</v>
      </c>
    </row>
    <row r="2327" spans="1:6" s="24" customFormat="1" ht="11.25" customHeight="1" x14ac:dyDescent="0.2">
      <c r="A2327" s="63" t="s">
        <v>2481</v>
      </c>
      <c r="B2327" s="73">
        <v>7500000</v>
      </c>
      <c r="C2327" s="74">
        <v>4.25</v>
      </c>
      <c r="D2327" s="75">
        <v>45444</v>
      </c>
      <c r="E2327" s="76">
        <v>45444</v>
      </c>
      <c r="F2327" s="77">
        <v>7501264.7057999996</v>
      </c>
    </row>
    <row r="2328" spans="1:6" s="24" customFormat="1" ht="11.25" customHeight="1" x14ac:dyDescent="0.2">
      <c r="A2328" s="63" t="s">
        <v>82</v>
      </c>
      <c r="B2328" s="73">
        <v>3000000</v>
      </c>
      <c r="C2328" s="74">
        <v>3.75</v>
      </c>
      <c r="D2328" s="75">
        <v>44986</v>
      </c>
      <c r="E2328" s="76">
        <v>44986</v>
      </c>
      <c r="F2328" s="77">
        <v>2998503.5554</v>
      </c>
    </row>
    <row r="2329" spans="1:6" s="24" customFormat="1" ht="11.25" customHeight="1" x14ac:dyDescent="0.2">
      <c r="A2329" s="63" t="s">
        <v>82</v>
      </c>
      <c r="B2329" s="73">
        <v>8000000</v>
      </c>
      <c r="C2329" s="74">
        <v>4.75</v>
      </c>
      <c r="D2329" s="75">
        <v>46997</v>
      </c>
      <c r="E2329" s="76">
        <v>46997</v>
      </c>
      <c r="F2329" s="77">
        <v>7975979.7133999998</v>
      </c>
    </row>
    <row r="2330" spans="1:6" s="24" customFormat="1" ht="11.25" customHeight="1" x14ac:dyDescent="0.2">
      <c r="A2330" s="63" t="s">
        <v>82</v>
      </c>
      <c r="B2330" s="73">
        <v>6000000</v>
      </c>
      <c r="C2330" s="74">
        <v>3.95</v>
      </c>
      <c r="D2330" s="75">
        <v>46645</v>
      </c>
      <c r="E2330" s="76">
        <v>46645</v>
      </c>
      <c r="F2330" s="77">
        <v>5888946.3302999996</v>
      </c>
    </row>
    <row r="2331" spans="1:6" s="24" customFormat="1" ht="11.25" customHeight="1" x14ac:dyDescent="0.2">
      <c r="A2331" s="63" t="s">
        <v>2890</v>
      </c>
      <c r="B2331" s="73">
        <v>2330000</v>
      </c>
      <c r="C2331" s="74">
        <v>3.15</v>
      </c>
      <c r="D2331" s="75">
        <v>46758</v>
      </c>
      <c r="E2331" s="76">
        <v>46758</v>
      </c>
      <c r="F2331" s="77">
        <v>2330000</v>
      </c>
    </row>
    <row r="2332" spans="1:6" s="24" customFormat="1" ht="11.25" customHeight="1" x14ac:dyDescent="0.2">
      <c r="A2332" s="63" t="s">
        <v>1433</v>
      </c>
      <c r="B2332" s="73">
        <v>6000000</v>
      </c>
      <c r="C2332" s="74">
        <v>4.5</v>
      </c>
      <c r="D2332" s="75">
        <v>46461</v>
      </c>
      <c r="E2332" s="76">
        <v>46461</v>
      </c>
      <c r="F2332" s="77">
        <v>5970432.2400000002</v>
      </c>
    </row>
    <row r="2333" spans="1:6" s="24" customFormat="1" ht="11.25" customHeight="1" x14ac:dyDescent="0.2">
      <c r="A2333" s="63" t="s">
        <v>3021</v>
      </c>
      <c r="B2333" s="73">
        <v>1885000</v>
      </c>
      <c r="C2333" s="74">
        <v>5.375</v>
      </c>
      <c r="D2333" s="75">
        <v>51394</v>
      </c>
      <c r="E2333" s="76">
        <v>51394</v>
      </c>
      <c r="F2333" s="77">
        <v>2406820.8955000001</v>
      </c>
    </row>
    <row r="2334" spans="1:6" s="24" customFormat="1" ht="11.25" customHeight="1" x14ac:dyDescent="0.2">
      <c r="A2334" s="63" t="s">
        <v>2079</v>
      </c>
      <c r="B2334" s="73">
        <v>3050000</v>
      </c>
      <c r="C2334" s="74">
        <v>4.87</v>
      </c>
      <c r="D2334" s="75">
        <v>44956</v>
      </c>
      <c r="E2334" s="76">
        <v>44956</v>
      </c>
      <c r="F2334" s="77">
        <v>3050000</v>
      </c>
    </row>
    <row r="2335" spans="1:6" s="24" customFormat="1" ht="11.25" customHeight="1" x14ac:dyDescent="0.2">
      <c r="A2335" s="63" t="s">
        <v>1902</v>
      </c>
      <c r="B2335" s="73">
        <v>5000000</v>
      </c>
      <c r="C2335" s="74">
        <v>5.9</v>
      </c>
      <c r="D2335" s="75">
        <v>47063</v>
      </c>
      <c r="E2335" s="76">
        <v>47063</v>
      </c>
      <c r="F2335" s="77">
        <v>5000000</v>
      </c>
    </row>
    <row r="2336" spans="1:6" s="24" customFormat="1" ht="11.25" customHeight="1" x14ac:dyDescent="0.2">
      <c r="A2336" s="63" t="s">
        <v>2949</v>
      </c>
      <c r="B2336" s="73">
        <v>4000000</v>
      </c>
      <c r="C2336" s="74">
        <v>5.75</v>
      </c>
      <c r="D2336" s="75">
        <v>46142</v>
      </c>
      <c r="E2336" s="76">
        <v>46142</v>
      </c>
      <c r="F2336" s="77">
        <v>4000000</v>
      </c>
    </row>
    <row r="2337" spans="1:6" s="24" customFormat="1" ht="11.25" customHeight="1" x14ac:dyDescent="0.2">
      <c r="A2337" s="63" t="s">
        <v>2482</v>
      </c>
      <c r="B2337" s="73">
        <v>5000000</v>
      </c>
      <c r="C2337" s="74">
        <v>4.7</v>
      </c>
      <c r="D2337" s="75">
        <v>46113</v>
      </c>
      <c r="E2337" s="76">
        <v>46113</v>
      </c>
      <c r="F2337" s="77">
        <v>5000940.1403000001</v>
      </c>
    </row>
    <row r="2338" spans="1:6" s="24" customFormat="1" ht="11.25" customHeight="1" x14ac:dyDescent="0.2">
      <c r="A2338" s="63" t="s">
        <v>2806</v>
      </c>
      <c r="B2338" s="73">
        <v>3000000</v>
      </c>
      <c r="C2338" s="74">
        <v>6.25</v>
      </c>
      <c r="D2338" s="75">
        <v>45627</v>
      </c>
      <c r="E2338" s="76">
        <v>45627</v>
      </c>
      <c r="F2338" s="77">
        <v>3000000</v>
      </c>
    </row>
    <row r="2339" spans="1:6" s="24" customFormat="1" ht="11.25" customHeight="1" x14ac:dyDescent="0.2">
      <c r="A2339" s="63" t="s">
        <v>2891</v>
      </c>
      <c r="B2339" s="73">
        <v>200000</v>
      </c>
      <c r="C2339" s="74">
        <v>5.5</v>
      </c>
      <c r="D2339" s="75">
        <v>46054</v>
      </c>
      <c r="E2339" s="76">
        <v>46054</v>
      </c>
      <c r="F2339" s="77">
        <v>5000000</v>
      </c>
    </row>
    <row r="2340" spans="1:6" s="24" customFormat="1" ht="11.25" customHeight="1" x14ac:dyDescent="0.2">
      <c r="A2340" s="63" t="s">
        <v>1434</v>
      </c>
      <c r="B2340" s="73">
        <v>8000000</v>
      </c>
      <c r="C2340" s="74">
        <v>4.5388799999999998</v>
      </c>
      <c r="D2340" s="75">
        <v>46097</v>
      </c>
      <c r="E2340" s="76">
        <v>46097</v>
      </c>
      <c r="F2340" s="77">
        <v>7984268.1338</v>
      </c>
    </row>
    <row r="2341" spans="1:6" s="24" customFormat="1" ht="11.25" customHeight="1" x14ac:dyDescent="0.2">
      <c r="A2341" s="63" t="s">
        <v>177</v>
      </c>
      <c r="B2341" s="73">
        <v>6000000</v>
      </c>
      <c r="C2341" s="74">
        <v>6.375</v>
      </c>
      <c r="D2341" s="75">
        <v>46660</v>
      </c>
      <c r="E2341" s="76">
        <v>46660</v>
      </c>
      <c r="F2341" s="77">
        <v>6000000</v>
      </c>
    </row>
    <row r="2342" spans="1:6" s="24" customFormat="1" ht="11.25" customHeight="1" x14ac:dyDescent="0.2">
      <c r="A2342" s="63" t="s">
        <v>2807</v>
      </c>
      <c r="B2342" s="73">
        <v>2000000</v>
      </c>
      <c r="C2342" s="74">
        <v>7.5</v>
      </c>
      <c r="D2342" s="75">
        <v>45945</v>
      </c>
      <c r="E2342" s="76">
        <v>45945</v>
      </c>
      <c r="F2342" s="77">
        <v>1982055.9674</v>
      </c>
    </row>
    <row r="2343" spans="1:6" s="24" customFormat="1" ht="11.25" customHeight="1" x14ac:dyDescent="0.2">
      <c r="A2343" s="63" t="s">
        <v>2926</v>
      </c>
      <c r="B2343" s="73">
        <v>3362000</v>
      </c>
      <c r="C2343" s="74">
        <v>7.7679999999999998</v>
      </c>
      <c r="D2343" s="75">
        <v>50389</v>
      </c>
      <c r="E2343" s="76">
        <v>50389</v>
      </c>
      <c r="F2343" s="77">
        <v>4580962.9631000003</v>
      </c>
    </row>
    <row r="2344" spans="1:6" s="24" customFormat="1" ht="11.25" customHeight="1" x14ac:dyDescent="0.2">
      <c r="A2344" s="63" t="s">
        <v>2292</v>
      </c>
      <c r="B2344" s="73">
        <v>2000000</v>
      </c>
      <c r="C2344" s="74">
        <v>4.25</v>
      </c>
      <c r="D2344" s="75">
        <v>48061</v>
      </c>
      <c r="E2344" s="76">
        <v>48061</v>
      </c>
      <c r="F2344" s="77">
        <v>1998394.2080000001</v>
      </c>
    </row>
    <row r="2345" spans="1:6" s="24" customFormat="1" ht="11.25" customHeight="1" x14ac:dyDescent="0.2">
      <c r="A2345" s="63" t="s">
        <v>2241</v>
      </c>
      <c r="B2345" s="73">
        <v>10000000</v>
      </c>
      <c r="C2345" s="74">
        <v>7.25</v>
      </c>
      <c r="D2345" s="75">
        <v>46362</v>
      </c>
      <c r="E2345" s="76">
        <v>46362</v>
      </c>
      <c r="F2345" s="77">
        <v>9946556.1688999999</v>
      </c>
    </row>
    <row r="2346" spans="1:6" s="24" customFormat="1" ht="11.25" customHeight="1" x14ac:dyDescent="0.2">
      <c r="A2346" s="63" t="s">
        <v>2242</v>
      </c>
      <c r="B2346" s="73">
        <v>4000000</v>
      </c>
      <c r="C2346" s="74">
        <v>4.75</v>
      </c>
      <c r="D2346" s="75">
        <v>47482</v>
      </c>
      <c r="E2346" s="76">
        <v>47482</v>
      </c>
      <c r="F2346" s="77">
        <v>4000000</v>
      </c>
    </row>
    <row r="2347" spans="1:6" s="24" customFormat="1" ht="11.25" customHeight="1" x14ac:dyDescent="0.2">
      <c r="A2347" s="63" t="s">
        <v>1435</v>
      </c>
      <c r="B2347" s="73">
        <v>1250000</v>
      </c>
      <c r="C2347" s="74">
        <v>6.12</v>
      </c>
      <c r="D2347" s="75">
        <v>44731</v>
      </c>
      <c r="E2347" s="76">
        <v>44731</v>
      </c>
      <c r="F2347" s="77">
        <v>1250000</v>
      </c>
    </row>
    <row r="2348" spans="1:6" s="24" customFormat="1" ht="11.25" customHeight="1" x14ac:dyDescent="0.2">
      <c r="A2348" s="63" t="s">
        <v>2865</v>
      </c>
      <c r="B2348" s="73">
        <v>7272000</v>
      </c>
      <c r="C2348" s="74">
        <v>5.75</v>
      </c>
      <c r="D2348" s="75">
        <v>45931</v>
      </c>
      <c r="E2348" s="76">
        <v>45931</v>
      </c>
      <c r="F2348" s="77">
        <v>7790669.4395000003</v>
      </c>
    </row>
    <row r="2349" spans="1:6" s="24" customFormat="1" ht="11.25" customHeight="1" x14ac:dyDescent="0.2">
      <c r="A2349" s="63" t="s">
        <v>2865</v>
      </c>
      <c r="B2349" s="73">
        <v>1158000</v>
      </c>
      <c r="C2349" s="74">
        <v>6</v>
      </c>
      <c r="D2349" s="75">
        <v>46174</v>
      </c>
      <c r="E2349" s="76">
        <v>46174</v>
      </c>
      <c r="F2349" s="77">
        <v>1254570.686</v>
      </c>
    </row>
    <row r="2350" spans="1:6" s="24" customFormat="1" ht="11.25" customHeight="1" x14ac:dyDescent="0.2">
      <c r="A2350" s="63" t="s">
        <v>2865</v>
      </c>
      <c r="B2350" s="73">
        <v>3443000</v>
      </c>
      <c r="C2350" s="74">
        <v>5.625</v>
      </c>
      <c r="D2350" s="75">
        <v>46505</v>
      </c>
      <c r="E2350" s="76">
        <v>46505</v>
      </c>
      <c r="F2350" s="77">
        <v>3670316.8933999999</v>
      </c>
    </row>
    <row r="2351" spans="1:6" s="24" customFormat="1" ht="11.25" customHeight="1" x14ac:dyDescent="0.2">
      <c r="A2351" s="63" t="s">
        <v>2865</v>
      </c>
      <c r="B2351" s="73">
        <v>3820000</v>
      </c>
      <c r="C2351" s="74">
        <v>6.375</v>
      </c>
      <c r="D2351" s="75">
        <v>47757</v>
      </c>
      <c r="E2351" s="76">
        <v>47757</v>
      </c>
      <c r="F2351" s="77">
        <v>4191734.8383999998</v>
      </c>
    </row>
    <row r="2352" spans="1:6" s="24" customFormat="1" ht="11.25" customHeight="1" x14ac:dyDescent="0.2">
      <c r="A2352" s="63" t="s">
        <v>2970</v>
      </c>
      <c r="B2352" s="73">
        <v>10000000</v>
      </c>
      <c r="C2352" s="74">
        <v>6.125</v>
      </c>
      <c r="D2352" s="75">
        <v>51516</v>
      </c>
      <c r="E2352" s="76">
        <v>51516</v>
      </c>
      <c r="F2352" s="77">
        <v>14217424.175899999</v>
      </c>
    </row>
    <row r="2353" spans="1:6" s="24" customFormat="1" ht="11.25" customHeight="1" x14ac:dyDescent="0.2">
      <c r="A2353" s="63" t="s">
        <v>1983</v>
      </c>
      <c r="B2353" s="73">
        <v>2000000</v>
      </c>
      <c r="C2353" s="74">
        <v>5.35</v>
      </c>
      <c r="D2353" s="75">
        <v>46082</v>
      </c>
      <c r="E2353" s="76">
        <v>46082</v>
      </c>
      <c r="F2353" s="77">
        <v>1999839.1723</v>
      </c>
    </row>
    <row r="2354" spans="1:6" s="24" customFormat="1" ht="11.25" customHeight="1" x14ac:dyDescent="0.2">
      <c r="A2354" s="63" t="s">
        <v>1983</v>
      </c>
      <c r="B2354" s="73">
        <v>3000000</v>
      </c>
      <c r="C2354" s="74">
        <v>4.3</v>
      </c>
      <c r="D2354" s="75">
        <v>47287</v>
      </c>
      <c r="E2354" s="76">
        <v>47287</v>
      </c>
      <c r="F2354" s="77">
        <v>2991387.8599</v>
      </c>
    </row>
    <row r="2355" spans="1:6" s="24" customFormat="1" ht="11.25" customHeight="1" x14ac:dyDescent="0.2">
      <c r="A2355" s="63" t="s">
        <v>1983</v>
      </c>
      <c r="B2355" s="73">
        <v>2500000</v>
      </c>
      <c r="C2355" s="74">
        <v>5.55</v>
      </c>
      <c r="D2355" s="75">
        <v>47088</v>
      </c>
      <c r="E2355" s="76">
        <v>47088</v>
      </c>
      <c r="F2355" s="77">
        <v>2737578.4035999998</v>
      </c>
    </row>
    <row r="2356" spans="1:6" s="24" customFormat="1" ht="11.25" customHeight="1" x14ac:dyDescent="0.2">
      <c r="A2356" s="63" t="s">
        <v>113</v>
      </c>
      <c r="B2356" s="73">
        <v>3000000</v>
      </c>
      <c r="C2356" s="74">
        <v>4.3499999999999996</v>
      </c>
      <c r="D2356" s="75">
        <v>46905</v>
      </c>
      <c r="E2356" s="76">
        <v>46905</v>
      </c>
      <c r="F2356" s="77">
        <v>2994139.3440999999</v>
      </c>
    </row>
    <row r="2357" spans="1:6" s="24" customFormat="1" ht="11.25" customHeight="1" x14ac:dyDescent="0.2">
      <c r="A2357" s="63" t="s">
        <v>2808</v>
      </c>
      <c r="B2357" s="73">
        <v>6000000</v>
      </c>
      <c r="C2357" s="74">
        <v>6.5</v>
      </c>
      <c r="D2357" s="75">
        <v>46021</v>
      </c>
      <c r="E2357" s="76">
        <v>46021</v>
      </c>
      <c r="F2357" s="77">
        <v>6000000</v>
      </c>
    </row>
    <row r="2358" spans="1:6" s="24" customFormat="1" ht="11.25" customHeight="1" x14ac:dyDescent="0.2">
      <c r="A2358" s="63" t="s">
        <v>2172</v>
      </c>
      <c r="B2358" s="73">
        <v>1000000</v>
      </c>
      <c r="C2358" s="74">
        <v>7.125</v>
      </c>
      <c r="D2358" s="75">
        <v>46675</v>
      </c>
      <c r="E2358" s="76">
        <v>46675</v>
      </c>
      <c r="F2358" s="77">
        <v>1189612.7590999999</v>
      </c>
    </row>
    <row r="2359" spans="1:6" s="24" customFormat="1" ht="11.25" customHeight="1" x14ac:dyDescent="0.2">
      <c r="A2359" s="63" t="s">
        <v>2172</v>
      </c>
      <c r="B2359" s="73">
        <v>5000000</v>
      </c>
      <c r="C2359" s="74">
        <v>7.875</v>
      </c>
      <c r="D2359" s="75">
        <v>48106</v>
      </c>
      <c r="E2359" s="76">
        <v>48106</v>
      </c>
      <c r="F2359" s="77">
        <v>6508576.4779000003</v>
      </c>
    </row>
    <row r="2360" spans="1:6" s="24" customFormat="1" ht="11.25" customHeight="1" x14ac:dyDescent="0.2">
      <c r="A2360" s="63" t="s">
        <v>1436</v>
      </c>
      <c r="B2360" s="73">
        <v>3000000</v>
      </c>
      <c r="C2360" s="74">
        <v>4.6500000000000004</v>
      </c>
      <c r="D2360" s="75">
        <v>45611</v>
      </c>
      <c r="E2360" s="76">
        <v>45611</v>
      </c>
      <c r="F2360" s="77">
        <v>1333500.5734999999</v>
      </c>
    </row>
    <row r="2361" spans="1:6" s="24" customFormat="1" ht="11.25" customHeight="1" x14ac:dyDescent="0.2">
      <c r="A2361" s="63" t="s">
        <v>1437</v>
      </c>
      <c r="B2361" s="73">
        <v>3000000</v>
      </c>
      <c r="C2361" s="74">
        <v>5.125</v>
      </c>
      <c r="D2361" s="75">
        <v>46295</v>
      </c>
      <c r="E2361" s="76">
        <v>46295</v>
      </c>
      <c r="F2361" s="77">
        <v>3000000</v>
      </c>
    </row>
    <row r="2362" spans="1:6" s="24" customFormat="1" ht="11.25" customHeight="1" x14ac:dyDescent="0.2">
      <c r="A2362" s="63" t="s">
        <v>1437</v>
      </c>
      <c r="B2362" s="73">
        <v>3000000</v>
      </c>
      <c r="C2362" s="74">
        <v>5.25</v>
      </c>
      <c r="D2362" s="75">
        <v>47618</v>
      </c>
      <c r="E2362" s="76">
        <v>47618</v>
      </c>
      <c r="F2362" s="77">
        <v>3000000</v>
      </c>
    </row>
    <row r="2363" spans="1:6" s="24" customFormat="1" ht="11.25" customHeight="1" x14ac:dyDescent="0.2">
      <c r="A2363" s="63" t="s">
        <v>3022</v>
      </c>
      <c r="B2363" s="73">
        <v>1816453.05</v>
      </c>
      <c r="C2363" s="74">
        <v>4.6900000000000004</v>
      </c>
      <c r="D2363" s="75">
        <v>52351</v>
      </c>
      <c r="E2363" s="76">
        <v>52351</v>
      </c>
      <c r="F2363" s="77">
        <v>1816453.05</v>
      </c>
    </row>
    <row r="2364" spans="1:6" s="24" customFormat="1" ht="11.25" customHeight="1" x14ac:dyDescent="0.2">
      <c r="A2364" s="63" t="s">
        <v>2483</v>
      </c>
      <c r="B2364" s="73">
        <v>3000000</v>
      </c>
      <c r="C2364" s="74">
        <v>4.1500000000000004</v>
      </c>
      <c r="D2364" s="75">
        <v>44593</v>
      </c>
      <c r="E2364" s="76">
        <v>44593</v>
      </c>
      <c r="F2364" s="77">
        <v>2996415.8470000001</v>
      </c>
    </row>
    <row r="2365" spans="1:6" s="24" customFormat="1" ht="11.25" customHeight="1" x14ac:dyDescent="0.2">
      <c r="A2365" s="63" t="s">
        <v>2483</v>
      </c>
      <c r="B2365" s="73">
        <v>2000000</v>
      </c>
      <c r="C2365" s="74">
        <v>4.5</v>
      </c>
      <c r="D2365" s="75">
        <v>45689</v>
      </c>
      <c r="E2365" s="76">
        <v>45689</v>
      </c>
      <c r="F2365" s="77">
        <v>1983410.5900999999</v>
      </c>
    </row>
    <row r="2366" spans="1:6" s="24" customFormat="1" ht="11.25" customHeight="1" x14ac:dyDescent="0.2">
      <c r="A2366" s="63" t="s">
        <v>2483</v>
      </c>
      <c r="B2366" s="73">
        <v>2000000</v>
      </c>
      <c r="C2366" s="74">
        <v>2.65</v>
      </c>
      <c r="D2366" s="75">
        <v>46188</v>
      </c>
      <c r="E2366" s="76">
        <v>46188</v>
      </c>
      <c r="F2366" s="77">
        <v>1996739.8688999999</v>
      </c>
    </row>
    <row r="2367" spans="1:6" s="24" customFormat="1" ht="11.25" customHeight="1" x14ac:dyDescent="0.2">
      <c r="A2367" s="63" t="s">
        <v>2892</v>
      </c>
      <c r="B2367" s="73">
        <v>5000000</v>
      </c>
      <c r="C2367" s="74">
        <v>4.75</v>
      </c>
      <c r="D2367" s="75">
        <v>46063</v>
      </c>
      <c r="E2367" s="76">
        <v>46063</v>
      </c>
      <c r="F2367" s="77">
        <v>4949103.4590999996</v>
      </c>
    </row>
    <row r="2368" spans="1:6" s="24" customFormat="1" ht="11.25" customHeight="1" x14ac:dyDescent="0.2">
      <c r="A2368" s="63" t="s">
        <v>3023</v>
      </c>
      <c r="B2368" s="73">
        <v>2483000</v>
      </c>
      <c r="C2368" s="74">
        <v>6.6</v>
      </c>
      <c r="D2368" s="75">
        <v>48625</v>
      </c>
      <c r="E2368" s="76">
        <v>48625</v>
      </c>
      <c r="F2368" s="77">
        <v>3348748.1798</v>
      </c>
    </row>
    <row r="2369" spans="1:6" s="24" customFormat="1" ht="11.25" customHeight="1" x14ac:dyDescent="0.2">
      <c r="A2369" s="63" t="s">
        <v>1438</v>
      </c>
      <c r="B2369" s="73">
        <v>5000000</v>
      </c>
      <c r="C2369" s="74">
        <v>4.125</v>
      </c>
      <c r="D2369" s="75">
        <v>45519</v>
      </c>
      <c r="E2369" s="76">
        <v>45519</v>
      </c>
      <c r="F2369" s="77">
        <v>5000000</v>
      </c>
    </row>
    <row r="2370" spans="1:6" s="24" customFormat="1" ht="11.25" customHeight="1" x14ac:dyDescent="0.2">
      <c r="A2370" s="63" t="s">
        <v>1439</v>
      </c>
      <c r="B2370" s="73">
        <v>12015000</v>
      </c>
      <c r="C2370" s="74">
        <v>4.875</v>
      </c>
      <c r="D2370" s="75">
        <v>45566</v>
      </c>
      <c r="E2370" s="76">
        <v>45566</v>
      </c>
      <c r="F2370" s="77">
        <v>12036448.273600001</v>
      </c>
    </row>
    <row r="2371" spans="1:6" s="24" customFormat="1" ht="11.25" customHeight="1" x14ac:dyDescent="0.2">
      <c r="A2371" s="63" t="s">
        <v>1439</v>
      </c>
      <c r="B2371" s="73">
        <v>4000000</v>
      </c>
      <c r="C2371" s="74">
        <v>3.875</v>
      </c>
      <c r="D2371" s="75">
        <v>46260</v>
      </c>
      <c r="E2371" s="76">
        <v>46260</v>
      </c>
      <c r="F2371" s="77">
        <v>3902635.8198000002</v>
      </c>
    </row>
    <row r="2372" spans="1:6" s="24" customFormat="1" ht="11.25" customHeight="1" x14ac:dyDescent="0.2">
      <c r="A2372" s="63" t="s">
        <v>198</v>
      </c>
      <c r="B2372" s="73">
        <v>5000000</v>
      </c>
      <c r="C2372" s="74">
        <v>5.75</v>
      </c>
      <c r="D2372" s="75">
        <v>46387</v>
      </c>
      <c r="E2372" s="76">
        <v>46387</v>
      </c>
      <c r="F2372" s="77">
        <v>5000000</v>
      </c>
    </row>
    <row r="2373" spans="1:6" s="24" customFormat="1" ht="11.25" customHeight="1" x14ac:dyDescent="0.2">
      <c r="A2373" s="63" t="s">
        <v>2173</v>
      </c>
      <c r="B2373" s="73">
        <v>1000000</v>
      </c>
      <c r="C2373" s="74">
        <v>5.625</v>
      </c>
      <c r="D2373" s="75">
        <v>47331</v>
      </c>
      <c r="E2373" s="76">
        <v>47331</v>
      </c>
      <c r="F2373" s="77">
        <v>1007425.7889</v>
      </c>
    </row>
    <row r="2374" spans="1:6" s="24" customFormat="1" ht="11.25" customHeight="1" x14ac:dyDescent="0.2">
      <c r="A2374" s="63" t="s">
        <v>1440</v>
      </c>
      <c r="B2374" s="73">
        <v>1000000</v>
      </c>
      <c r="C2374" s="74">
        <v>4.5</v>
      </c>
      <c r="D2374" s="75">
        <v>45672</v>
      </c>
      <c r="E2374" s="76">
        <v>45672</v>
      </c>
      <c r="F2374" s="77">
        <v>993167.79090000002</v>
      </c>
    </row>
    <row r="2375" spans="1:6" s="24" customFormat="1" ht="11.25" customHeight="1" x14ac:dyDescent="0.2">
      <c r="A2375" s="63" t="s">
        <v>1440</v>
      </c>
      <c r="B2375" s="73">
        <v>4000000</v>
      </c>
      <c r="C2375" s="74">
        <v>5.25</v>
      </c>
      <c r="D2375" s="75">
        <v>46037</v>
      </c>
      <c r="E2375" s="76">
        <v>46037</v>
      </c>
      <c r="F2375" s="77">
        <v>3994164.0465000002</v>
      </c>
    </row>
    <row r="2376" spans="1:6" s="24" customFormat="1" ht="11.25" customHeight="1" x14ac:dyDescent="0.2">
      <c r="A2376" s="63" t="s">
        <v>1440</v>
      </c>
      <c r="B2376" s="73">
        <v>3000000</v>
      </c>
      <c r="C2376" s="74">
        <v>4.375</v>
      </c>
      <c r="D2376" s="75">
        <v>45139</v>
      </c>
      <c r="E2376" s="76">
        <v>45139</v>
      </c>
      <c r="F2376" s="77">
        <v>2997496.6875</v>
      </c>
    </row>
    <row r="2377" spans="1:6" s="24" customFormat="1" ht="11.25" customHeight="1" x14ac:dyDescent="0.2">
      <c r="A2377" s="63" t="s">
        <v>1440</v>
      </c>
      <c r="B2377" s="73">
        <v>2000000</v>
      </c>
      <c r="C2377" s="74">
        <v>4.5</v>
      </c>
      <c r="D2377" s="75">
        <v>46478</v>
      </c>
      <c r="E2377" s="76">
        <v>46478</v>
      </c>
      <c r="F2377" s="77">
        <v>1984211.9242</v>
      </c>
    </row>
    <row r="2378" spans="1:6" s="24" customFormat="1" ht="11.25" customHeight="1" x14ac:dyDescent="0.2">
      <c r="A2378" s="63" t="s">
        <v>1440</v>
      </c>
      <c r="B2378" s="73">
        <v>4000000</v>
      </c>
      <c r="C2378" s="74">
        <v>3.375</v>
      </c>
      <c r="D2378" s="75">
        <v>47880</v>
      </c>
      <c r="E2378" s="76">
        <v>47880</v>
      </c>
      <c r="F2378" s="77">
        <v>3933966.8048</v>
      </c>
    </row>
    <row r="2379" spans="1:6" s="24" customFormat="1" ht="11.25" customHeight="1" x14ac:dyDescent="0.2">
      <c r="A2379" s="63" t="s">
        <v>3024</v>
      </c>
      <c r="B2379" s="73">
        <v>3000000</v>
      </c>
      <c r="C2379" s="74">
        <v>5.25</v>
      </c>
      <c r="D2379" s="75">
        <v>51409</v>
      </c>
      <c r="E2379" s="76">
        <v>51409</v>
      </c>
      <c r="F2379" s="77">
        <v>3969644.2252000002</v>
      </c>
    </row>
    <row r="2380" spans="1:6" s="24" customFormat="1" ht="11.25" customHeight="1" x14ac:dyDescent="0.2">
      <c r="A2380" s="63" t="s">
        <v>2336</v>
      </c>
      <c r="B2380" s="73">
        <v>3000000</v>
      </c>
      <c r="C2380" s="74">
        <v>4.25</v>
      </c>
      <c r="D2380" s="75">
        <v>47529</v>
      </c>
      <c r="E2380" s="76">
        <v>47529</v>
      </c>
      <c r="F2380" s="77">
        <v>3000000</v>
      </c>
    </row>
    <row r="2381" spans="1:6" s="24" customFormat="1" ht="11.25" customHeight="1" x14ac:dyDescent="0.2">
      <c r="A2381" s="63" t="s">
        <v>1441</v>
      </c>
      <c r="B2381" s="73">
        <v>4000000</v>
      </c>
      <c r="C2381" s="74">
        <v>6.15</v>
      </c>
      <c r="D2381" s="75">
        <v>44793</v>
      </c>
      <c r="E2381" s="76">
        <v>44793</v>
      </c>
      <c r="F2381" s="77">
        <v>4000000</v>
      </c>
    </row>
    <row r="2382" spans="1:6" s="24" customFormat="1" ht="11.25" customHeight="1" x14ac:dyDescent="0.2">
      <c r="A2382" s="63" t="s">
        <v>2484</v>
      </c>
      <c r="B2382" s="73">
        <v>3000000</v>
      </c>
      <c r="C2382" s="74">
        <v>6.5</v>
      </c>
      <c r="D2382" s="75">
        <v>49171</v>
      </c>
      <c r="E2382" s="76">
        <v>49171</v>
      </c>
      <c r="F2382" s="77">
        <v>1426004.0611</v>
      </c>
    </row>
    <row r="2383" spans="1:6" s="24" customFormat="1" ht="11.25" customHeight="1" x14ac:dyDescent="0.2">
      <c r="A2383" s="63" t="s">
        <v>2484</v>
      </c>
      <c r="B2383" s="73">
        <v>2600000</v>
      </c>
      <c r="C2383" s="74">
        <v>7.2</v>
      </c>
      <c r="D2383" s="75">
        <v>48153</v>
      </c>
      <c r="E2383" s="76">
        <v>48153</v>
      </c>
      <c r="F2383" s="77">
        <v>1163570.2294999999</v>
      </c>
    </row>
    <row r="2384" spans="1:6" s="24" customFormat="1" ht="11.25" customHeight="1" x14ac:dyDescent="0.2">
      <c r="A2384" s="63" t="s">
        <v>148</v>
      </c>
      <c r="B2384" s="73">
        <v>3000000</v>
      </c>
      <c r="C2384" s="74">
        <v>4.2</v>
      </c>
      <c r="D2384" s="75">
        <v>44910</v>
      </c>
      <c r="E2384" s="76">
        <v>44910</v>
      </c>
      <c r="F2384" s="77">
        <v>3004920.7082000002</v>
      </c>
    </row>
    <row r="2385" spans="1:6" s="24" customFormat="1" ht="11.25" customHeight="1" x14ac:dyDescent="0.2">
      <c r="A2385" s="63" t="s">
        <v>148</v>
      </c>
      <c r="B2385" s="73">
        <v>1000000</v>
      </c>
      <c r="C2385" s="74">
        <v>4.2</v>
      </c>
      <c r="D2385" s="75">
        <v>45627</v>
      </c>
      <c r="E2385" s="76">
        <v>45627</v>
      </c>
      <c r="F2385" s="77">
        <v>992516.18740000005</v>
      </c>
    </row>
    <row r="2386" spans="1:6" s="24" customFormat="1" ht="11.25" customHeight="1" x14ac:dyDescent="0.2">
      <c r="A2386" s="63" t="s">
        <v>2080</v>
      </c>
      <c r="B2386" s="73">
        <v>6000000</v>
      </c>
      <c r="C2386" s="74">
        <v>4.875</v>
      </c>
      <c r="D2386" s="75">
        <v>47253</v>
      </c>
      <c r="E2386" s="76">
        <v>47253</v>
      </c>
      <c r="F2386" s="77">
        <v>6000000</v>
      </c>
    </row>
    <row r="2387" spans="1:6" s="24" customFormat="1" ht="11.25" customHeight="1" x14ac:dyDescent="0.2">
      <c r="A2387" s="63" t="s">
        <v>2485</v>
      </c>
      <c r="B2387" s="73">
        <v>6000000</v>
      </c>
      <c r="C2387" s="74">
        <v>5.5</v>
      </c>
      <c r="D2387" s="75">
        <v>46204</v>
      </c>
      <c r="E2387" s="76">
        <v>46204</v>
      </c>
      <c r="F2387" s="77">
        <v>6000000</v>
      </c>
    </row>
    <row r="2388" spans="1:6" s="24" customFormat="1" ht="11.25" customHeight="1" x14ac:dyDescent="0.2">
      <c r="A2388" s="63" t="s">
        <v>3025</v>
      </c>
      <c r="B2388" s="73">
        <v>5444000</v>
      </c>
      <c r="C2388" s="74">
        <v>6.25</v>
      </c>
      <c r="D2388" s="75">
        <v>50328</v>
      </c>
      <c r="E2388" s="76">
        <v>50328</v>
      </c>
      <c r="F2388" s="77">
        <v>7578836.6914999997</v>
      </c>
    </row>
    <row r="2389" spans="1:6" s="24" customFormat="1" ht="11.25" customHeight="1" x14ac:dyDescent="0.2">
      <c r="A2389" s="63" t="s">
        <v>3026</v>
      </c>
      <c r="B2389" s="73">
        <v>4000000</v>
      </c>
      <c r="C2389" s="74">
        <v>6.5</v>
      </c>
      <c r="D2389" s="75">
        <v>47679</v>
      </c>
      <c r="E2389" s="76">
        <v>47679</v>
      </c>
      <c r="F2389" s="77">
        <v>4000000</v>
      </c>
    </row>
    <row r="2390" spans="1:6" s="24" customFormat="1" ht="11.25" customHeight="1" x14ac:dyDescent="0.2">
      <c r="A2390" s="63" t="s">
        <v>2337</v>
      </c>
      <c r="B2390" s="73">
        <v>5000000</v>
      </c>
      <c r="C2390" s="74">
        <v>6</v>
      </c>
      <c r="D2390" s="75">
        <v>47573</v>
      </c>
      <c r="E2390" s="76">
        <v>47573</v>
      </c>
      <c r="F2390" s="77">
        <v>5000000</v>
      </c>
    </row>
    <row r="2391" spans="1:6" s="24" customFormat="1" ht="11.25" customHeight="1" x14ac:dyDescent="0.2">
      <c r="A2391" s="63" t="s">
        <v>1442</v>
      </c>
      <c r="B2391" s="73">
        <v>6000000</v>
      </c>
      <c r="C2391" s="74">
        <v>7</v>
      </c>
      <c r="D2391" s="75">
        <v>44552</v>
      </c>
      <c r="E2391" s="76">
        <v>44552</v>
      </c>
      <c r="F2391" s="77">
        <v>6000000</v>
      </c>
    </row>
    <row r="2392" spans="1:6" s="24" customFormat="1" ht="11.25" customHeight="1" x14ac:dyDescent="0.2">
      <c r="A2392" s="63" t="s">
        <v>1443</v>
      </c>
      <c r="B2392" s="73">
        <v>7000000</v>
      </c>
      <c r="C2392" s="74">
        <v>4.75</v>
      </c>
      <c r="D2392" s="75">
        <v>46736</v>
      </c>
      <c r="E2392" s="76">
        <v>46736</v>
      </c>
      <c r="F2392" s="77">
        <v>7010449.0148999998</v>
      </c>
    </row>
    <row r="2393" spans="1:6" s="24" customFormat="1" ht="11.25" customHeight="1" x14ac:dyDescent="0.2">
      <c r="A2393" s="63" t="s">
        <v>2034</v>
      </c>
      <c r="B2393" s="73">
        <v>3000000</v>
      </c>
      <c r="C2393" s="74">
        <v>7.25</v>
      </c>
      <c r="D2393" s="75">
        <v>47164</v>
      </c>
      <c r="E2393" s="76">
        <v>47164</v>
      </c>
      <c r="F2393" s="77">
        <v>3000000</v>
      </c>
    </row>
    <row r="2394" spans="1:6" s="24" customFormat="1" ht="11.25" customHeight="1" x14ac:dyDescent="0.2">
      <c r="A2394" s="63" t="s">
        <v>3027</v>
      </c>
      <c r="B2394" s="73">
        <v>3000000</v>
      </c>
      <c r="C2394" s="74">
        <v>4.5</v>
      </c>
      <c r="D2394" s="75">
        <v>46143</v>
      </c>
      <c r="E2394" s="76">
        <v>46143</v>
      </c>
      <c r="F2394" s="77">
        <v>2983882.6390999998</v>
      </c>
    </row>
    <row r="2395" spans="1:6" s="24" customFormat="1" ht="11.25" customHeight="1" x14ac:dyDescent="0.2">
      <c r="A2395" s="63" t="s">
        <v>1444</v>
      </c>
      <c r="B2395" s="73">
        <v>1000000</v>
      </c>
      <c r="C2395" s="74">
        <v>4.875</v>
      </c>
      <c r="D2395" s="75">
        <v>44753</v>
      </c>
      <c r="E2395" s="76">
        <v>44753</v>
      </c>
      <c r="F2395" s="77">
        <v>999212.5575</v>
      </c>
    </row>
    <row r="2396" spans="1:6" s="24" customFormat="1" ht="11.25" customHeight="1" x14ac:dyDescent="0.2">
      <c r="A2396" s="63" t="s">
        <v>1444</v>
      </c>
      <c r="B2396" s="73">
        <v>15000000</v>
      </c>
      <c r="C2396" s="74">
        <v>4</v>
      </c>
      <c r="D2396" s="75">
        <v>45853</v>
      </c>
      <c r="E2396" s="76">
        <v>45853</v>
      </c>
      <c r="F2396" s="77">
        <v>14961265.6975</v>
      </c>
    </row>
    <row r="2397" spans="1:6" s="24" customFormat="1" ht="11.25" customHeight="1" x14ac:dyDescent="0.2">
      <c r="A2397" s="63" t="s">
        <v>2081</v>
      </c>
      <c r="B2397" s="73">
        <v>7000000</v>
      </c>
      <c r="C2397" s="74">
        <v>4.5</v>
      </c>
      <c r="D2397" s="75">
        <v>47300</v>
      </c>
      <c r="E2397" s="76">
        <v>47300</v>
      </c>
      <c r="F2397" s="77">
        <v>6964706.4287999999</v>
      </c>
    </row>
    <row r="2398" spans="1:6" s="24" customFormat="1" ht="11.25" customHeight="1" x14ac:dyDescent="0.2">
      <c r="A2398" s="63" t="s">
        <v>2486</v>
      </c>
      <c r="B2398" s="73">
        <v>6000000</v>
      </c>
      <c r="C2398" s="74">
        <v>5.75</v>
      </c>
      <c r="D2398" s="75">
        <v>45566</v>
      </c>
      <c r="E2398" s="76">
        <v>45566</v>
      </c>
      <c r="F2398" s="77">
        <v>6053371.0086000003</v>
      </c>
    </row>
    <row r="2399" spans="1:6" s="24" customFormat="1" ht="11.25" customHeight="1" x14ac:dyDescent="0.2">
      <c r="A2399" s="63" t="s">
        <v>1984</v>
      </c>
      <c r="B2399" s="73">
        <v>3000000</v>
      </c>
      <c r="C2399" s="74">
        <v>5.375</v>
      </c>
      <c r="D2399" s="75">
        <v>47072</v>
      </c>
      <c r="E2399" s="76">
        <v>47072</v>
      </c>
      <c r="F2399" s="77">
        <v>3000000</v>
      </c>
    </row>
    <row r="2400" spans="1:6" s="24" customFormat="1" ht="11.25" customHeight="1" x14ac:dyDescent="0.2">
      <c r="A2400" s="63" t="s">
        <v>1445</v>
      </c>
      <c r="B2400" s="73">
        <v>1000000</v>
      </c>
      <c r="C2400" s="74">
        <v>4.375</v>
      </c>
      <c r="D2400" s="75">
        <v>46096</v>
      </c>
      <c r="E2400" s="76">
        <v>46096</v>
      </c>
      <c r="F2400" s="77">
        <v>998733.92110000004</v>
      </c>
    </row>
    <row r="2401" spans="1:6" s="24" customFormat="1" ht="11.25" customHeight="1" x14ac:dyDescent="0.2">
      <c r="A2401" s="63" t="s">
        <v>2893</v>
      </c>
      <c r="B2401" s="73">
        <v>4000000</v>
      </c>
      <c r="C2401" s="74">
        <v>3.28</v>
      </c>
      <c r="D2401" s="75">
        <v>46773</v>
      </c>
      <c r="E2401" s="76">
        <v>46773</v>
      </c>
      <c r="F2401" s="77">
        <v>4000000</v>
      </c>
    </row>
    <row r="2402" spans="1:6" s="24" customFormat="1" ht="11.25" customHeight="1" x14ac:dyDescent="0.2">
      <c r="A2402" s="63" t="s">
        <v>29</v>
      </c>
      <c r="B2402" s="73">
        <v>2000000</v>
      </c>
      <c r="C2402" s="74">
        <v>4.5</v>
      </c>
      <c r="D2402" s="75">
        <v>46045</v>
      </c>
      <c r="E2402" s="76">
        <v>46045</v>
      </c>
      <c r="F2402" s="77">
        <v>1504186.0697000001</v>
      </c>
    </row>
    <row r="2403" spans="1:6" s="24" customFormat="1" ht="11.25" customHeight="1" x14ac:dyDescent="0.2">
      <c r="A2403" s="63" t="s">
        <v>29</v>
      </c>
      <c r="B2403" s="73">
        <v>3000000</v>
      </c>
      <c r="C2403" s="74">
        <v>4.875</v>
      </c>
      <c r="D2403" s="75">
        <v>45309</v>
      </c>
      <c r="E2403" s="76">
        <v>45309</v>
      </c>
      <c r="F2403" s="77">
        <v>2450298.6104000001</v>
      </c>
    </row>
    <row r="2404" spans="1:6" s="24" customFormat="1" ht="11.25" customHeight="1" x14ac:dyDescent="0.2">
      <c r="A2404" s="63" t="s">
        <v>29</v>
      </c>
      <c r="B2404" s="73">
        <v>4000000</v>
      </c>
      <c r="C2404" s="74">
        <v>4.875</v>
      </c>
      <c r="D2404" s="75">
        <v>44585</v>
      </c>
      <c r="E2404" s="76">
        <v>44585</v>
      </c>
      <c r="F2404" s="77">
        <v>3997670.9682999998</v>
      </c>
    </row>
    <row r="2405" spans="1:6" s="24" customFormat="1" ht="11.25" customHeight="1" x14ac:dyDescent="0.2">
      <c r="A2405" s="63" t="s">
        <v>115</v>
      </c>
      <c r="B2405" s="73">
        <v>1790000</v>
      </c>
      <c r="C2405" s="74">
        <v>4.6500000000000004</v>
      </c>
      <c r="D2405" s="75">
        <v>49263</v>
      </c>
      <c r="E2405" s="76">
        <v>49263</v>
      </c>
      <c r="F2405" s="77">
        <v>2090312.4106999999</v>
      </c>
    </row>
    <row r="2406" spans="1:6" s="24" customFormat="1" ht="11.25" customHeight="1" x14ac:dyDescent="0.2">
      <c r="A2406" s="63" t="s">
        <v>1446</v>
      </c>
      <c r="B2406" s="73">
        <v>4190000</v>
      </c>
      <c r="C2406" s="74">
        <v>4.45</v>
      </c>
      <c r="D2406" s="75">
        <v>45366</v>
      </c>
      <c r="E2406" s="76">
        <v>45366</v>
      </c>
      <c r="F2406" s="77">
        <v>4227103.8750999998</v>
      </c>
    </row>
    <row r="2407" spans="1:6" s="24" customFormat="1" ht="11.25" customHeight="1" x14ac:dyDescent="0.2">
      <c r="A2407" s="63" t="s">
        <v>2174</v>
      </c>
      <c r="B2407" s="73">
        <v>4000000</v>
      </c>
      <c r="C2407" s="74">
        <v>4.125</v>
      </c>
      <c r="D2407" s="75">
        <v>47376</v>
      </c>
      <c r="E2407" s="76">
        <v>47376</v>
      </c>
      <c r="F2407" s="77">
        <v>4000000</v>
      </c>
    </row>
    <row r="2408" spans="1:6" s="24" customFormat="1" ht="11.25" customHeight="1" x14ac:dyDescent="0.2">
      <c r="A2408" s="63" t="s">
        <v>116</v>
      </c>
      <c r="B2408" s="73">
        <v>5000000</v>
      </c>
      <c r="C2408" s="74">
        <v>5.625</v>
      </c>
      <c r="D2408" s="75">
        <v>44696</v>
      </c>
      <c r="E2408" s="76">
        <v>44696</v>
      </c>
      <c r="F2408" s="77">
        <v>5091143.2533</v>
      </c>
    </row>
    <row r="2409" spans="1:6" s="24" customFormat="1" ht="11.25" customHeight="1" x14ac:dyDescent="0.2">
      <c r="A2409" s="63" t="s">
        <v>1447</v>
      </c>
      <c r="B2409" s="73">
        <v>2000000</v>
      </c>
      <c r="C2409" s="74">
        <v>4.5</v>
      </c>
      <c r="D2409" s="75">
        <v>46371</v>
      </c>
      <c r="E2409" s="76">
        <v>46371</v>
      </c>
      <c r="F2409" s="77">
        <v>1996675.3818999999</v>
      </c>
    </row>
    <row r="2410" spans="1:6" s="24" customFormat="1" ht="11.25" customHeight="1" x14ac:dyDescent="0.2">
      <c r="A2410" s="63" t="s">
        <v>0</v>
      </c>
      <c r="B2410" s="73">
        <v>3000000</v>
      </c>
      <c r="C2410" s="74">
        <v>4.2</v>
      </c>
      <c r="D2410" s="75">
        <v>44727</v>
      </c>
      <c r="E2410" s="76">
        <v>44727</v>
      </c>
      <c r="F2410" s="77">
        <v>2998870.4138000002</v>
      </c>
    </row>
    <row r="2411" spans="1:6" s="24" customFormat="1" ht="11.25" customHeight="1" x14ac:dyDescent="0.2">
      <c r="A2411" s="63" t="s">
        <v>88</v>
      </c>
      <c r="B2411" s="73">
        <v>3759000</v>
      </c>
      <c r="C2411" s="74">
        <v>4.75</v>
      </c>
      <c r="D2411" s="75">
        <v>44757</v>
      </c>
      <c r="E2411" s="76">
        <v>44757</v>
      </c>
      <c r="F2411" s="77">
        <v>3803246.9992</v>
      </c>
    </row>
    <row r="2412" spans="1:6" s="24" customFormat="1" ht="11.25" customHeight="1" x14ac:dyDescent="0.2">
      <c r="A2412" s="63" t="s">
        <v>2894</v>
      </c>
      <c r="B2412" s="73">
        <v>4000000</v>
      </c>
      <c r="C2412" s="74">
        <v>5.875</v>
      </c>
      <c r="D2412" s="75">
        <v>46418</v>
      </c>
      <c r="E2412" s="76">
        <v>46418</v>
      </c>
      <c r="F2412" s="77">
        <v>4000000</v>
      </c>
    </row>
    <row r="2413" spans="1:6" s="24" customFormat="1" ht="11.25" customHeight="1" x14ac:dyDescent="0.2">
      <c r="A2413" s="63" t="s">
        <v>2894</v>
      </c>
      <c r="B2413" s="73">
        <v>4000000</v>
      </c>
      <c r="C2413" s="74">
        <v>5.4</v>
      </c>
      <c r="D2413" s="75">
        <v>47727</v>
      </c>
      <c r="E2413" s="76">
        <v>47727</v>
      </c>
      <c r="F2413" s="77">
        <v>4000000</v>
      </c>
    </row>
    <row r="2414" spans="1:6" s="24" customFormat="1" ht="11.25" customHeight="1" x14ac:dyDescent="0.2">
      <c r="A2414" s="63" t="s">
        <v>1449</v>
      </c>
      <c r="B2414" s="73">
        <v>2000000</v>
      </c>
      <c r="C2414" s="74">
        <v>3.3</v>
      </c>
      <c r="D2414" s="75">
        <v>44819</v>
      </c>
      <c r="E2414" s="76">
        <v>44819</v>
      </c>
      <c r="F2414" s="77">
        <v>1999009.6379</v>
      </c>
    </row>
    <row r="2415" spans="1:6" s="24" customFormat="1" ht="11.25" customHeight="1" x14ac:dyDescent="0.2">
      <c r="A2415" s="63" t="s">
        <v>128</v>
      </c>
      <c r="B2415" s="73">
        <v>10000000</v>
      </c>
      <c r="C2415" s="74">
        <v>5.3</v>
      </c>
      <c r="D2415" s="75">
        <v>45245</v>
      </c>
      <c r="E2415" s="76">
        <v>45245</v>
      </c>
      <c r="F2415" s="77">
        <v>10069994.027899999</v>
      </c>
    </row>
    <row r="2416" spans="1:6" s="24" customFormat="1" ht="11.25" customHeight="1" x14ac:dyDescent="0.2">
      <c r="A2416" s="63" t="s">
        <v>2035</v>
      </c>
      <c r="B2416" s="73">
        <v>5000000</v>
      </c>
      <c r="C2416" s="74">
        <v>6.375</v>
      </c>
      <c r="D2416" s="75">
        <v>45306</v>
      </c>
      <c r="E2416" s="76">
        <v>45306</v>
      </c>
      <c r="F2416" s="77">
        <v>5062145.6726000002</v>
      </c>
    </row>
    <row r="2417" spans="1:6" s="24" customFormat="1" ht="11.25" customHeight="1" x14ac:dyDescent="0.2">
      <c r="A2417" s="63" t="s">
        <v>117</v>
      </c>
      <c r="B2417" s="73">
        <v>5000000</v>
      </c>
      <c r="C2417" s="74">
        <v>3.85</v>
      </c>
      <c r="D2417" s="75">
        <v>45078</v>
      </c>
      <c r="E2417" s="76">
        <v>45078</v>
      </c>
      <c r="F2417" s="77">
        <v>4998910.7901999997</v>
      </c>
    </row>
    <row r="2418" spans="1:6" s="24" customFormat="1" ht="11.25" customHeight="1" x14ac:dyDescent="0.2">
      <c r="A2418" s="63" t="s">
        <v>3028</v>
      </c>
      <c r="B2418" s="73">
        <v>10000000</v>
      </c>
      <c r="C2418" s="74">
        <v>5.7640000000000002</v>
      </c>
      <c r="D2418" s="75">
        <v>51332</v>
      </c>
      <c r="E2418" s="76">
        <v>51332</v>
      </c>
      <c r="F2418" s="77">
        <v>13601419.7028</v>
      </c>
    </row>
    <row r="2419" spans="1:6" s="24" customFormat="1" ht="11.25" customHeight="1" x14ac:dyDescent="0.2">
      <c r="A2419" s="63" t="s">
        <v>3029</v>
      </c>
      <c r="B2419" s="73">
        <v>9459000</v>
      </c>
      <c r="C2419" s="74">
        <v>6.375</v>
      </c>
      <c r="D2419" s="75">
        <v>48714</v>
      </c>
      <c r="E2419" s="76">
        <v>48714</v>
      </c>
      <c r="F2419" s="77">
        <v>12472926.284600001</v>
      </c>
    </row>
    <row r="2420" spans="1:6" s="24" customFormat="1" ht="11.25" customHeight="1" x14ac:dyDescent="0.2">
      <c r="A2420" s="63" t="s">
        <v>2036</v>
      </c>
      <c r="B2420" s="73">
        <v>5000000</v>
      </c>
      <c r="C2420" s="74">
        <v>5.375</v>
      </c>
      <c r="D2420" s="75">
        <v>47164</v>
      </c>
      <c r="E2420" s="76">
        <v>47164</v>
      </c>
      <c r="F2420" s="77">
        <v>5000000</v>
      </c>
    </row>
    <row r="2421" spans="1:6" s="24" customFormat="1" ht="11.25" customHeight="1" x14ac:dyDescent="0.2">
      <c r="A2421" s="63" t="s">
        <v>2037</v>
      </c>
      <c r="B2421" s="73">
        <v>5000000</v>
      </c>
      <c r="C2421" s="74">
        <v>4.2</v>
      </c>
      <c r="D2421" s="75">
        <v>47299</v>
      </c>
      <c r="E2421" s="76">
        <v>47299</v>
      </c>
      <c r="F2421" s="77">
        <v>4987887.5296999998</v>
      </c>
    </row>
    <row r="2422" spans="1:6" s="24" customFormat="1" ht="11.25" customHeight="1" x14ac:dyDescent="0.2">
      <c r="A2422" s="63" t="s">
        <v>92</v>
      </c>
      <c r="B2422" s="73">
        <v>2000000</v>
      </c>
      <c r="C2422" s="74">
        <v>4.375</v>
      </c>
      <c r="D2422" s="75">
        <v>45000</v>
      </c>
      <c r="E2422" s="76">
        <v>45000</v>
      </c>
      <c r="F2422" s="77">
        <v>1999909.2444</v>
      </c>
    </row>
    <row r="2423" spans="1:6" s="24" customFormat="1" ht="11.25" customHeight="1" x14ac:dyDescent="0.2">
      <c r="A2423" s="63" t="s">
        <v>30</v>
      </c>
      <c r="B2423" s="73">
        <v>5000000</v>
      </c>
      <c r="C2423" s="74">
        <v>6.75</v>
      </c>
      <c r="D2423" s="75">
        <v>44531</v>
      </c>
      <c r="E2423" s="76">
        <v>44531</v>
      </c>
      <c r="F2423" s="77">
        <v>4995001.8757999996</v>
      </c>
    </row>
    <row r="2424" spans="1:6" s="24" customFormat="1" ht="11.25" customHeight="1" x14ac:dyDescent="0.2">
      <c r="A2424" s="63" t="s">
        <v>2629</v>
      </c>
      <c r="B2424" s="73">
        <v>2550000</v>
      </c>
      <c r="C2424" s="74">
        <v>6.05</v>
      </c>
      <c r="D2424" s="75">
        <v>49827</v>
      </c>
      <c r="E2424" s="76">
        <v>49827</v>
      </c>
      <c r="F2424" s="77">
        <v>3479837.1433999999</v>
      </c>
    </row>
    <row r="2425" spans="1:6" s="24" customFormat="1" ht="11.25" customHeight="1" x14ac:dyDescent="0.2">
      <c r="A2425" s="63" t="s">
        <v>2175</v>
      </c>
      <c r="B2425" s="73">
        <v>160000</v>
      </c>
      <c r="C2425" s="74">
        <v>6.2</v>
      </c>
      <c r="D2425" s="75">
        <v>46233</v>
      </c>
      <c r="E2425" s="76">
        <v>46233</v>
      </c>
      <c r="F2425" s="77">
        <v>4008291.6381999999</v>
      </c>
    </row>
    <row r="2426" spans="1:6" s="24" customFormat="1" ht="11.25" customHeight="1" x14ac:dyDescent="0.2">
      <c r="A2426" s="63" t="s">
        <v>2175</v>
      </c>
      <c r="B2426" s="73">
        <v>200000</v>
      </c>
      <c r="C2426" s="74">
        <v>5.75</v>
      </c>
      <c r="D2426" s="75">
        <v>46068</v>
      </c>
      <c r="E2426" s="76">
        <v>46068</v>
      </c>
      <c r="F2426" s="77">
        <v>5000000</v>
      </c>
    </row>
    <row r="2427" spans="1:6" s="24" customFormat="1" ht="11.25" customHeight="1" x14ac:dyDescent="0.2">
      <c r="A2427" s="63" t="s">
        <v>203</v>
      </c>
      <c r="B2427" s="73">
        <v>8000000</v>
      </c>
      <c r="C2427" s="74">
        <v>7.5</v>
      </c>
      <c r="D2427" s="75">
        <v>44607</v>
      </c>
      <c r="E2427" s="76">
        <v>44607</v>
      </c>
      <c r="F2427" s="77">
        <v>8016032.6163999997</v>
      </c>
    </row>
    <row r="2428" spans="1:6" s="24" customFormat="1" ht="11.25" customHeight="1" x14ac:dyDescent="0.2">
      <c r="A2428" s="63" t="s">
        <v>175</v>
      </c>
      <c r="B2428" s="73">
        <v>5000000</v>
      </c>
      <c r="C2428" s="74">
        <v>6.75</v>
      </c>
      <c r="D2428" s="75">
        <v>45962</v>
      </c>
      <c r="E2428" s="76">
        <v>45962</v>
      </c>
      <c r="F2428" s="77">
        <v>5548524.1153999995</v>
      </c>
    </row>
    <row r="2429" spans="1:6" s="24" customFormat="1" ht="11.25" customHeight="1" x14ac:dyDescent="0.2">
      <c r="A2429" s="63" t="s">
        <v>175</v>
      </c>
      <c r="B2429" s="73">
        <v>5000000</v>
      </c>
      <c r="C2429" s="74">
        <v>7.75</v>
      </c>
      <c r="D2429" s="75">
        <v>45550</v>
      </c>
      <c r="E2429" s="76">
        <v>45550</v>
      </c>
      <c r="F2429" s="77">
        <v>5521619.8186999997</v>
      </c>
    </row>
    <row r="2430" spans="1:6" s="24" customFormat="1" ht="11.25" customHeight="1" x14ac:dyDescent="0.2">
      <c r="A2430" s="63" t="s">
        <v>2744</v>
      </c>
      <c r="B2430" s="73">
        <v>2000000</v>
      </c>
      <c r="C2430" s="74">
        <v>5.4</v>
      </c>
      <c r="D2430" s="75">
        <v>44606</v>
      </c>
      <c r="E2430" s="76">
        <v>44606</v>
      </c>
      <c r="F2430" s="77">
        <v>2001634.4982</v>
      </c>
    </row>
    <row r="2431" spans="1:6" s="24" customFormat="1" ht="11.25" customHeight="1" x14ac:dyDescent="0.2">
      <c r="A2431" s="63" t="s">
        <v>1831</v>
      </c>
      <c r="B2431" s="73">
        <v>2919000</v>
      </c>
      <c r="C2431" s="74">
        <v>6.85</v>
      </c>
      <c r="D2431" s="75">
        <v>49994</v>
      </c>
      <c r="E2431" s="76">
        <v>49994</v>
      </c>
      <c r="F2431" s="77">
        <v>4000418.7127999999</v>
      </c>
    </row>
    <row r="2432" spans="1:6" s="24" customFormat="1" ht="11.25" customHeight="1" x14ac:dyDescent="0.2">
      <c r="A2432" s="63" t="s">
        <v>2243</v>
      </c>
      <c r="B2432" s="73">
        <v>4000000</v>
      </c>
      <c r="C2432" s="74">
        <v>5.125</v>
      </c>
      <c r="D2432" s="75">
        <v>47467</v>
      </c>
      <c r="E2432" s="76">
        <v>47467</v>
      </c>
      <c r="F2432" s="77">
        <v>4000000</v>
      </c>
    </row>
    <row r="2433" spans="1:6" s="24" customFormat="1" ht="11.25" customHeight="1" x14ac:dyDescent="0.2">
      <c r="A2433" s="63" t="s">
        <v>192</v>
      </c>
      <c r="B2433" s="73">
        <v>5000000</v>
      </c>
      <c r="C2433" s="74">
        <v>5</v>
      </c>
      <c r="D2433" s="75">
        <v>46266</v>
      </c>
      <c r="E2433" s="76">
        <v>46266</v>
      </c>
      <c r="F2433" s="77">
        <v>5000000</v>
      </c>
    </row>
    <row r="2434" spans="1:6" s="24" customFormat="1" ht="11.25" customHeight="1" x14ac:dyDescent="0.2">
      <c r="A2434" s="63" t="s">
        <v>192</v>
      </c>
      <c r="B2434" s="73">
        <v>3000000</v>
      </c>
      <c r="C2434" s="74">
        <v>4.5</v>
      </c>
      <c r="D2434" s="75">
        <v>49567</v>
      </c>
      <c r="E2434" s="76">
        <v>49567</v>
      </c>
      <c r="F2434" s="77">
        <v>3000000</v>
      </c>
    </row>
    <row r="2435" spans="1:6" s="24" customFormat="1" ht="11.25" customHeight="1" x14ac:dyDescent="0.2">
      <c r="A2435" s="63" t="s">
        <v>2038</v>
      </c>
      <c r="B2435" s="73">
        <v>6000000</v>
      </c>
      <c r="C2435" s="74">
        <v>8</v>
      </c>
      <c r="D2435" s="75">
        <v>44834</v>
      </c>
      <c r="E2435" s="76">
        <v>44834</v>
      </c>
      <c r="F2435" s="77">
        <v>6000000</v>
      </c>
    </row>
    <row r="2436" spans="1:6" s="24" customFormat="1" ht="11.25" customHeight="1" x14ac:dyDescent="0.2">
      <c r="A2436" s="63" t="s">
        <v>1451</v>
      </c>
      <c r="B2436" s="73">
        <v>3000000</v>
      </c>
      <c r="C2436" s="74">
        <v>5.625</v>
      </c>
      <c r="D2436" s="75">
        <v>46295</v>
      </c>
      <c r="E2436" s="76">
        <v>46295</v>
      </c>
      <c r="F2436" s="77">
        <v>3000000</v>
      </c>
    </row>
    <row r="2437" spans="1:6" s="24" customFormat="1" ht="11.25" customHeight="1" x14ac:dyDescent="0.2">
      <c r="A2437" s="63" t="s">
        <v>1833</v>
      </c>
      <c r="B2437" s="73">
        <v>4000000</v>
      </c>
      <c r="C2437" s="74">
        <v>4.5999999999999996</v>
      </c>
      <c r="D2437" s="75">
        <v>47100</v>
      </c>
      <c r="E2437" s="76">
        <v>47100</v>
      </c>
      <c r="F2437" s="77">
        <v>4000000</v>
      </c>
    </row>
    <row r="2438" spans="1:6" s="24" customFormat="1" ht="11.25" customHeight="1" x14ac:dyDescent="0.2">
      <c r="A2438" s="63" t="s">
        <v>2809</v>
      </c>
      <c r="B2438" s="73">
        <v>2000000</v>
      </c>
      <c r="C2438" s="74">
        <v>5.25</v>
      </c>
      <c r="D2438" s="75">
        <v>47788</v>
      </c>
      <c r="E2438" s="76">
        <v>47788</v>
      </c>
      <c r="F2438" s="77">
        <v>2000000</v>
      </c>
    </row>
    <row r="2439" spans="1:6" s="24" customFormat="1" ht="11.25" customHeight="1" x14ac:dyDescent="0.2">
      <c r="A2439" s="63" t="s">
        <v>83</v>
      </c>
      <c r="B2439" s="73">
        <v>12985000</v>
      </c>
      <c r="C2439" s="74">
        <v>4.875</v>
      </c>
      <c r="D2439" s="75">
        <v>45184</v>
      </c>
      <c r="E2439" s="76">
        <v>45184</v>
      </c>
      <c r="F2439" s="77">
        <v>13027390.520300001</v>
      </c>
    </row>
    <row r="2440" spans="1:6" s="24" customFormat="1" ht="11.25" customHeight="1" x14ac:dyDescent="0.2">
      <c r="A2440" s="63" t="s">
        <v>1452</v>
      </c>
      <c r="B2440" s="73">
        <v>4000000</v>
      </c>
      <c r="C2440" s="74">
        <v>5.25</v>
      </c>
      <c r="D2440" s="75">
        <v>44880</v>
      </c>
      <c r="E2440" s="76">
        <v>44880</v>
      </c>
      <c r="F2440" s="77">
        <v>4120080.0507</v>
      </c>
    </row>
    <row r="2441" spans="1:6" s="24" customFormat="1" ht="11.25" customHeight="1" x14ac:dyDescent="0.2">
      <c r="A2441" s="63" t="s">
        <v>2895</v>
      </c>
      <c r="B2441" s="73">
        <v>4000000</v>
      </c>
      <c r="C2441" s="74">
        <v>4.16</v>
      </c>
      <c r="D2441" s="75">
        <v>48626</v>
      </c>
      <c r="E2441" s="76">
        <v>48626</v>
      </c>
      <c r="F2441" s="77">
        <v>4000000</v>
      </c>
    </row>
    <row r="2442" spans="1:6" s="24" customFormat="1" ht="11.25" customHeight="1" x14ac:dyDescent="0.2">
      <c r="A2442" s="63" t="s">
        <v>2895</v>
      </c>
      <c r="B2442" s="73">
        <v>4200000</v>
      </c>
      <c r="C2442" s="74">
        <v>4.26</v>
      </c>
      <c r="D2442" s="75">
        <v>49721</v>
      </c>
      <c r="E2442" s="76">
        <v>49721</v>
      </c>
      <c r="F2442" s="77">
        <v>4200000</v>
      </c>
    </row>
    <row r="2443" spans="1:6" s="24" customFormat="1" ht="11.25" customHeight="1" x14ac:dyDescent="0.2">
      <c r="A2443" s="63" t="s">
        <v>1936</v>
      </c>
      <c r="B2443" s="73">
        <v>2540000</v>
      </c>
      <c r="C2443" s="74">
        <v>4.1509999999999998</v>
      </c>
      <c r="D2443" s="75">
        <v>48458</v>
      </c>
      <c r="E2443" s="76">
        <v>48458</v>
      </c>
      <c r="F2443" s="77">
        <v>2540000</v>
      </c>
    </row>
    <row r="2444" spans="1:6" s="24" customFormat="1" ht="11.25" customHeight="1" x14ac:dyDescent="0.2">
      <c r="A2444" s="63" t="s">
        <v>2930</v>
      </c>
      <c r="B2444" s="73">
        <v>1822000</v>
      </c>
      <c r="C2444" s="74">
        <v>5.35</v>
      </c>
      <c r="D2444" s="75">
        <v>49444</v>
      </c>
      <c r="E2444" s="76">
        <v>49444</v>
      </c>
      <c r="F2444" s="77">
        <v>2285097.9709000001</v>
      </c>
    </row>
    <row r="2445" spans="1:6" s="24" customFormat="1" ht="11.25" customHeight="1" x14ac:dyDescent="0.2">
      <c r="A2445" s="63" t="s">
        <v>2487</v>
      </c>
      <c r="B2445" s="73">
        <v>4000000</v>
      </c>
      <c r="C2445" s="74">
        <v>4.7537500000000001</v>
      </c>
      <c r="D2445" s="75">
        <v>45945</v>
      </c>
      <c r="E2445" s="76">
        <v>45945</v>
      </c>
      <c r="F2445" s="77">
        <v>4000000</v>
      </c>
    </row>
    <row r="2446" spans="1:6" s="24" customFormat="1" ht="11.25" customHeight="1" x14ac:dyDescent="0.2">
      <c r="A2446" s="63" t="s">
        <v>1453</v>
      </c>
      <c r="B2446" s="73">
        <v>4500000</v>
      </c>
      <c r="C2446" s="74">
        <v>5.875</v>
      </c>
      <c r="D2446" s="75">
        <v>46266</v>
      </c>
      <c r="E2446" s="76">
        <v>46266</v>
      </c>
      <c r="F2446" s="77">
        <v>4500000</v>
      </c>
    </row>
    <row r="2447" spans="1:6" s="24" customFormat="1" ht="11.25" customHeight="1" x14ac:dyDescent="0.2">
      <c r="A2447" s="63" t="s">
        <v>3030</v>
      </c>
      <c r="B2447" s="73">
        <v>2000000</v>
      </c>
      <c r="C2447" s="74">
        <v>5.25</v>
      </c>
      <c r="D2447" s="75">
        <v>47444</v>
      </c>
      <c r="E2447" s="76">
        <v>47444</v>
      </c>
      <c r="F2447" s="77">
        <v>2000000</v>
      </c>
    </row>
    <row r="2448" spans="1:6" s="24" customFormat="1" ht="11.25" customHeight="1" x14ac:dyDescent="0.2">
      <c r="A2448" s="63" t="s">
        <v>2488</v>
      </c>
      <c r="B2448" s="73">
        <v>5000000</v>
      </c>
      <c r="C2448" s="74">
        <v>4.95</v>
      </c>
      <c r="D2448" s="75">
        <v>46433</v>
      </c>
      <c r="E2448" s="76">
        <v>46433</v>
      </c>
      <c r="F2448" s="77">
        <v>3862725.5074999998</v>
      </c>
    </row>
    <row r="2449" spans="1:6" s="24" customFormat="1" ht="11.25" customHeight="1" x14ac:dyDescent="0.2">
      <c r="A2449" s="63" t="s">
        <v>2488</v>
      </c>
      <c r="B2449" s="73">
        <v>2000000</v>
      </c>
      <c r="C2449" s="74">
        <v>4.6500000000000004</v>
      </c>
      <c r="D2449" s="75">
        <v>45366</v>
      </c>
      <c r="E2449" s="76">
        <v>45366</v>
      </c>
      <c r="F2449" s="77">
        <v>1533129.9246</v>
      </c>
    </row>
    <row r="2450" spans="1:6" s="24" customFormat="1" ht="11.25" customHeight="1" x14ac:dyDescent="0.2">
      <c r="A2450" s="63" t="s">
        <v>2488</v>
      </c>
      <c r="B2450" s="73">
        <v>3000000</v>
      </c>
      <c r="C2450" s="74">
        <v>5.25</v>
      </c>
      <c r="D2450" s="75">
        <v>46068</v>
      </c>
      <c r="E2450" s="76">
        <v>46068</v>
      </c>
      <c r="F2450" s="77">
        <v>2210309.6091999998</v>
      </c>
    </row>
    <row r="2451" spans="1:6" s="24" customFormat="1" ht="11.25" customHeight="1" x14ac:dyDescent="0.2">
      <c r="A2451" s="63" t="s">
        <v>93</v>
      </c>
      <c r="B2451" s="73">
        <v>2000000</v>
      </c>
      <c r="C2451" s="74">
        <v>3.6</v>
      </c>
      <c r="D2451" s="75">
        <v>45020</v>
      </c>
      <c r="E2451" s="76">
        <v>45020</v>
      </c>
      <c r="F2451" s="77">
        <v>1998071.5634000001</v>
      </c>
    </row>
    <row r="2452" spans="1:6" s="24" customFormat="1" ht="11.25" customHeight="1" x14ac:dyDescent="0.2">
      <c r="A2452" s="63" t="s">
        <v>2810</v>
      </c>
      <c r="B2452" s="73">
        <v>3000000</v>
      </c>
      <c r="C2452" s="74">
        <v>5.375</v>
      </c>
      <c r="D2452" s="75">
        <v>47727</v>
      </c>
      <c r="E2452" s="76">
        <v>47727</v>
      </c>
      <c r="F2452" s="77">
        <v>3000000</v>
      </c>
    </row>
    <row r="2453" spans="1:6" s="24" customFormat="1" ht="11.25" customHeight="1" x14ac:dyDescent="0.2">
      <c r="A2453" s="63" t="s">
        <v>1454</v>
      </c>
      <c r="B2453" s="73">
        <v>2500000</v>
      </c>
      <c r="C2453" s="74">
        <v>5</v>
      </c>
      <c r="D2453" s="75">
        <v>46844</v>
      </c>
      <c r="E2453" s="76">
        <v>46844</v>
      </c>
      <c r="F2453" s="77">
        <v>2500000</v>
      </c>
    </row>
    <row r="2454" spans="1:6" s="24" customFormat="1" ht="11.25" customHeight="1" x14ac:dyDescent="0.2">
      <c r="A2454" s="63" t="s">
        <v>2489</v>
      </c>
      <c r="B2454" s="73">
        <v>3000000</v>
      </c>
      <c r="C2454" s="74">
        <v>4.25</v>
      </c>
      <c r="D2454" s="75">
        <v>46054</v>
      </c>
      <c r="E2454" s="76">
        <v>46054</v>
      </c>
      <c r="F2454" s="77">
        <v>2986355.8002999998</v>
      </c>
    </row>
    <row r="2455" spans="1:6" s="24" customFormat="1" ht="11.25" customHeight="1" x14ac:dyDescent="0.2">
      <c r="A2455" s="63" t="s">
        <v>2490</v>
      </c>
      <c r="B2455" s="73">
        <v>3000000</v>
      </c>
      <c r="C2455" s="74">
        <v>4.5</v>
      </c>
      <c r="D2455" s="75">
        <v>44948</v>
      </c>
      <c r="E2455" s="76">
        <v>44948</v>
      </c>
      <c r="F2455" s="77">
        <v>2999687.8009000001</v>
      </c>
    </row>
    <row r="2456" spans="1:6" s="24" customFormat="1" ht="11.25" customHeight="1" x14ac:dyDescent="0.2">
      <c r="A2456" s="63" t="s">
        <v>3031</v>
      </c>
      <c r="B2456" s="73">
        <v>3000000</v>
      </c>
      <c r="C2456" s="74">
        <v>3</v>
      </c>
      <c r="D2456" s="75">
        <v>48000</v>
      </c>
      <c r="E2456" s="76">
        <v>48000</v>
      </c>
      <c r="F2456" s="77">
        <v>2988519.4282</v>
      </c>
    </row>
    <row r="2457" spans="1:6" s="24" customFormat="1" ht="11.25" customHeight="1" x14ac:dyDescent="0.2">
      <c r="A2457" s="63" t="s">
        <v>2896</v>
      </c>
      <c r="B2457" s="73">
        <v>4000000</v>
      </c>
      <c r="C2457" s="74">
        <v>4.5999999999999996</v>
      </c>
      <c r="D2457" s="75">
        <v>44689</v>
      </c>
      <c r="E2457" s="76">
        <v>44689</v>
      </c>
      <c r="F2457" s="77">
        <v>4000000</v>
      </c>
    </row>
    <row r="2458" spans="1:6" s="24" customFormat="1" ht="11.25" customHeight="1" x14ac:dyDescent="0.2">
      <c r="A2458" s="63" t="s">
        <v>1937</v>
      </c>
      <c r="B2458" s="73">
        <v>2500000</v>
      </c>
      <c r="C2458" s="74">
        <v>5.625</v>
      </c>
      <c r="D2458" s="75">
        <v>47028</v>
      </c>
      <c r="E2458" s="76">
        <v>47028</v>
      </c>
      <c r="F2458" s="77">
        <v>2500000</v>
      </c>
    </row>
    <row r="2459" spans="1:6" s="24" customFormat="1" ht="11.25" customHeight="1" x14ac:dyDescent="0.2">
      <c r="A2459" s="63" t="s">
        <v>2244</v>
      </c>
      <c r="B2459" s="73">
        <v>3000000</v>
      </c>
      <c r="C2459" s="74">
        <v>5.75</v>
      </c>
      <c r="D2459" s="75">
        <v>47413</v>
      </c>
      <c r="E2459" s="76">
        <v>47413</v>
      </c>
      <c r="F2459" s="77">
        <v>3000000</v>
      </c>
    </row>
    <row r="2460" spans="1:6" s="24" customFormat="1" ht="11.25" customHeight="1" x14ac:dyDescent="0.2">
      <c r="A2460" s="63" t="s">
        <v>2491</v>
      </c>
      <c r="B2460" s="73">
        <v>5000000</v>
      </c>
      <c r="C2460" s="74">
        <v>5.75</v>
      </c>
      <c r="D2460" s="75">
        <v>47635</v>
      </c>
      <c r="E2460" s="76">
        <v>47635</v>
      </c>
      <c r="F2460" s="77">
        <v>5000000</v>
      </c>
    </row>
    <row r="2461" spans="1:6" s="24" customFormat="1" ht="11.25" customHeight="1" x14ac:dyDescent="0.2">
      <c r="A2461" s="63" t="s">
        <v>3032</v>
      </c>
      <c r="B2461" s="73">
        <v>2595000</v>
      </c>
      <c r="C2461" s="74">
        <v>4.25</v>
      </c>
      <c r="D2461" s="75">
        <v>49857</v>
      </c>
      <c r="E2461" s="76">
        <v>49857</v>
      </c>
      <c r="F2461" s="77">
        <v>2979074.3618000001</v>
      </c>
    </row>
    <row r="2462" spans="1:6" s="24" customFormat="1" ht="11.25" customHeight="1" x14ac:dyDescent="0.2">
      <c r="A2462" s="63" t="s">
        <v>193</v>
      </c>
      <c r="B2462" s="73">
        <v>4000000</v>
      </c>
      <c r="C2462" s="74">
        <v>5.5</v>
      </c>
      <c r="D2462" s="75">
        <v>46295</v>
      </c>
      <c r="E2462" s="76">
        <v>46295</v>
      </c>
      <c r="F2462" s="77">
        <v>4000000</v>
      </c>
    </row>
    <row r="2463" spans="1:6" s="24" customFormat="1" ht="11.25" customHeight="1" x14ac:dyDescent="0.2">
      <c r="A2463" s="63" t="s">
        <v>34</v>
      </c>
      <c r="B2463" s="73">
        <v>3000000</v>
      </c>
      <c r="C2463" s="74">
        <v>4.0999999999999996</v>
      </c>
      <c r="D2463" s="75">
        <v>44635</v>
      </c>
      <c r="E2463" s="76">
        <v>44635</v>
      </c>
      <c r="F2463" s="77">
        <v>2999718.7820000001</v>
      </c>
    </row>
    <row r="2464" spans="1:6" s="24" customFormat="1" ht="11.25" customHeight="1" x14ac:dyDescent="0.2">
      <c r="A2464" s="63" t="s">
        <v>43</v>
      </c>
      <c r="B2464" s="73">
        <v>3000000</v>
      </c>
      <c r="C2464" s="74">
        <v>3.95</v>
      </c>
      <c r="D2464" s="75">
        <v>44937</v>
      </c>
      <c r="E2464" s="76">
        <v>44937</v>
      </c>
      <c r="F2464" s="77">
        <v>2999391.5814</v>
      </c>
    </row>
    <row r="2465" spans="1:6" s="24" customFormat="1" ht="11.25" customHeight="1" x14ac:dyDescent="0.2">
      <c r="A2465" s="63" t="s">
        <v>1985</v>
      </c>
      <c r="B2465" s="73">
        <v>1500000</v>
      </c>
      <c r="C2465" s="74">
        <v>4.25</v>
      </c>
      <c r="D2465" s="75">
        <v>47072</v>
      </c>
      <c r="E2465" s="76">
        <v>47072</v>
      </c>
      <c r="F2465" s="77">
        <v>1496339.0874000001</v>
      </c>
    </row>
    <row r="2466" spans="1:6" s="24" customFormat="1" ht="11.25" customHeight="1" x14ac:dyDescent="0.2">
      <c r="A2466" s="63" t="s">
        <v>1938</v>
      </c>
      <c r="B2466" s="73">
        <v>3000000</v>
      </c>
      <c r="C2466" s="74">
        <v>4</v>
      </c>
      <c r="D2466" s="75">
        <v>47072</v>
      </c>
      <c r="E2466" s="76">
        <v>47072</v>
      </c>
      <c r="F2466" s="77">
        <v>2997341.2100999998</v>
      </c>
    </row>
    <row r="2467" spans="1:6" s="24" customFormat="1" ht="11.25" customHeight="1" x14ac:dyDescent="0.2">
      <c r="A2467" s="63" t="s">
        <v>35</v>
      </c>
      <c r="B2467" s="73">
        <v>8125000</v>
      </c>
      <c r="C2467" s="74">
        <v>5.125</v>
      </c>
      <c r="D2467" s="75">
        <v>47136</v>
      </c>
      <c r="E2467" s="76">
        <v>47136</v>
      </c>
      <c r="F2467" s="77">
        <v>8321807.3004999999</v>
      </c>
    </row>
    <row r="2468" spans="1:6" s="24" customFormat="1" ht="11.25" customHeight="1" x14ac:dyDescent="0.2">
      <c r="A2468" s="63" t="s">
        <v>1455</v>
      </c>
      <c r="B2468" s="73">
        <v>6000000</v>
      </c>
      <c r="C2468" s="74">
        <v>6.0037500000000001</v>
      </c>
      <c r="D2468" s="75">
        <v>46127</v>
      </c>
      <c r="E2468" s="76">
        <v>46127</v>
      </c>
      <c r="F2468" s="77">
        <v>6000000</v>
      </c>
    </row>
    <row r="2469" spans="1:6" s="24" customFormat="1" ht="11.25" customHeight="1" x14ac:dyDescent="0.2">
      <c r="A2469" s="63" t="s">
        <v>143</v>
      </c>
      <c r="B2469" s="73">
        <v>10000000</v>
      </c>
      <c r="C2469" s="74">
        <v>4.25</v>
      </c>
      <c r="D2469" s="75">
        <v>45491</v>
      </c>
      <c r="E2469" s="76">
        <v>45491</v>
      </c>
      <c r="F2469" s="77">
        <v>9995036.5022999998</v>
      </c>
    </row>
    <row r="2470" spans="1:6" s="24" customFormat="1" ht="11.25" customHeight="1" x14ac:dyDescent="0.2">
      <c r="A2470" s="63" t="s">
        <v>183</v>
      </c>
      <c r="B2470" s="73">
        <v>3000000</v>
      </c>
      <c r="C2470" s="74">
        <v>4.7300000000000004</v>
      </c>
      <c r="D2470" s="75">
        <v>46140</v>
      </c>
      <c r="E2470" s="76">
        <v>46140</v>
      </c>
      <c r="F2470" s="77">
        <v>3000000</v>
      </c>
    </row>
    <row r="2471" spans="1:6" s="24" customFormat="1" ht="11.25" customHeight="1" x14ac:dyDescent="0.2">
      <c r="A2471" s="63" t="s">
        <v>1456</v>
      </c>
      <c r="B2471" s="73">
        <v>5000000</v>
      </c>
      <c r="C2471" s="74">
        <v>4.25</v>
      </c>
      <c r="D2471" s="75">
        <v>45488</v>
      </c>
      <c r="E2471" s="76">
        <v>45488</v>
      </c>
      <c r="F2471" s="77">
        <v>5028640.7889</v>
      </c>
    </row>
    <row r="2472" spans="1:6" s="24" customFormat="1" ht="11.25" customHeight="1" x14ac:dyDescent="0.2">
      <c r="A2472" s="63" t="s">
        <v>171</v>
      </c>
      <c r="B2472" s="73">
        <v>10000000</v>
      </c>
      <c r="C2472" s="74">
        <v>4.5</v>
      </c>
      <c r="D2472" s="75">
        <v>45861</v>
      </c>
      <c r="E2472" s="76">
        <v>45861</v>
      </c>
      <c r="F2472" s="77">
        <v>10072310.308599999</v>
      </c>
    </row>
    <row r="2473" spans="1:6" s="24" customFormat="1" ht="11.25" customHeight="1" x14ac:dyDescent="0.2">
      <c r="A2473" s="63" t="s">
        <v>2338</v>
      </c>
      <c r="B2473" s="73">
        <v>2000000</v>
      </c>
      <c r="C2473" s="74">
        <v>2.2890000000000001</v>
      </c>
      <c r="D2473" s="75">
        <v>44967</v>
      </c>
      <c r="E2473" s="76">
        <v>44967</v>
      </c>
      <c r="F2473" s="77">
        <v>2000000</v>
      </c>
    </row>
    <row r="2474" spans="1:6" s="24" customFormat="1" ht="11.25" customHeight="1" x14ac:dyDescent="0.2">
      <c r="A2474" s="63" t="s">
        <v>226</v>
      </c>
      <c r="B2474" s="73">
        <v>5000000</v>
      </c>
      <c r="C2474" s="74">
        <v>5.9</v>
      </c>
      <c r="D2474" s="75">
        <v>47156</v>
      </c>
      <c r="E2474" s="76">
        <v>47156</v>
      </c>
      <c r="F2474" s="77">
        <v>5292678.4483000003</v>
      </c>
    </row>
    <row r="2475" spans="1:6" s="24" customFormat="1" ht="11.25" customHeight="1" x14ac:dyDescent="0.2">
      <c r="A2475" s="63" t="s">
        <v>2339</v>
      </c>
      <c r="B2475" s="73">
        <v>2000000</v>
      </c>
      <c r="C2475" s="74">
        <v>5.65</v>
      </c>
      <c r="D2475" s="75">
        <v>45748</v>
      </c>
      <c r="E2475" s="76">
        <v>45748</v>
      </c>
      <c r="F2475" s="77">
        <v>1998926.0172999999</v>
      </c>
    </row>
    <row r="2476" spans="1:6" s="24" customFormat="1" ht="11.25" customHeight="1" x14ac:dyDescent="0.2">
      <c r="A2476" s="63" t="s">
        <v>2492</v>
      </c>
      <c r="B2476" s="73">
        <v>3000000</v>
      </c>
      <c r="C2476" s="74">
        <v>4.125</v>
      </c>
      <c r="D2476" s="75">
        <v>46583</v>
      </c>
      <c r="E2476" s="76">
        <v>46583</v>
      </c>
      <c r="F2476" s="77">
        <v>2997337.4745</v>
      </c>
    </row>
    <row r="2477" spans="1:6" s="24" customFormat="1" ht="11.25" customHeight="1" x14ac:dyDescent="0.2">
      <c r="A2477" s="63" t="s">
        <v>2866</v>
      </c>
      <c r="B2477" s="73">
        <v>8500000</v>
      </c>
      <c r="C2477" s="74">
        <v>5.875</v>
      </c>
      <c r="D2477" s="75">
        <v>46127</v>
      </c>
      <c r="E2477" s="76">
        <v>46127</v>
      </c>
      <c r="F2477" s="77">
        <v>8847067.2075999994</v>
      </c>
    </row>
    <row r="2478" spans="1:6" s="24" customFormat="1" ht="11.25" customHeight="1" x14ac:dyDescent="0.2">
      <c r="A2478" s="63" t="s">
        <v>2866</v>
      </c>
      <c r="B2478" s="73">
        <v>4902000</v>
      </c>
      <c r="C2478" s="74">
        <v>5.375</v>
      </c>
      <c r="D2478" s="75">
        <v>46419</v>
      </c>
      <c r="E2478" s="76">
        <v>46419</v>
      </c>
      <c r="F2478" s="77">
        <v>5106164.5356999999</v>
      </c>
    </row>
    <row r="2479" spans="1:6" s="24" customFormat="1" ht="11.25" customHeight="1" x14ac:dyDescent="0.2">
      <c r="A2479" s="63" t="s">
        <v>2866</v>
      </c>
      <c r="B2479" s="73">
        <v>8750000</v>
      </c>
      <c r="C2479" s="74">
        <v>5</v>
      </c>
      <c r="D2479" s="75">
        <v>46767</v>
      </c>
      <c r="E2479" s="76">
        <v>46767</v>
      </c>
      <c r="F2479" s="77">
        <v>9196308.6347000003</v>
      </c>
    </row>
    <row r="2480" spans="1:6" s="24" customFormat="1" ht="11.25" customHeight="1" x14ac:dyDescent="0.2">
      <c r="A2480" s="63" t="s">
        <v>1939</v>
      </c>
      <c r="B2480" s="73">
        <v>5000000</v>
      </c>
      <c r="C2480" s="74">
        <v>8</v>
      </c>
      <c r="D2480" s="75">
        <v>45170</v>
      </c>
      <c r="E2480" s="76">
        <v>45170</v>
      </c>
      <c r="F2480" s="77">
        <v>5000000</v>
      </c>
    </row>
    <row r="2481" spans="1:6" s="24" customFormat="1" ht="11.25" customHeight="1" x14ac:dyDescent="0.2">
      <c r="A2481" s="63" t="s">
        <v>2811</v>
      </c>
      <c r="B2481" s="73">
        <v>5000000</v>
      </c>
      <c r="C2481" s="74">
        <v>8</v>
      </c>
      <c r="D2481" s="75">
        <v>45323</v>
      </c>
      <c r="E2481" s="76">
        <v>45323</v>
      </c>
      <c r="F2481" s="77">
        <v>5000000</v>
      </c>
    </row>
    <row r="2482" spans="1:6" s="24" customFormat="1" ht="11.25" customHeight="1" x14ac:dyDescent="0.2">
      <c r="A2482" s="63" t="s">
        <v>2493</v>
      </c>
      <c r="B2482" s="73">
        <v>4000000</v>
      </c>
      <c r="C2482" s="74">
        <v>4.75</v>
      </c>
      <c r="D2482" s="75">
        <v>45657</v>
      </c>
      <c r="E2482" s="76">
        <v>45657</v>
      </c>
      <c r="F2482" s="77">
        <v>4000000</v>
      </c>
    </row>
    <row r="2483" spans="1:6" s="24" customFormat="1" ht="11.25" customHeight="1" x14ac:dyDescent="0.2">
      <c r="A2483" s="63" t="s">
        <v>2176</v>
      </c>
      <c r="B2483" s="73">
        <v>10000000</v>
      </c>
      <c r="C2483" s="74">
        <v>6.95</v>
      </c>
      <c r="D2483" s="75">
        <v>46433</v>
      </c>
      <c r="E2483" s="76">
        <v>46433</v>
      </c>
      <c r="F2483" s="77">
        <v>10420176.1226</v>
      </c>
    </row>
    <row r="2484" spans="1:6" s="24" customFormat="1" ht="11.25" customHeight="1" x14ac:dyDescent="0.2">
      <c r="A2484" s="63" t="s">
        <v>1457</v>
      </c>
      <c r="B2484" s="73">
        <v>1000000</v>
      </c>
      <c r="C2484" s="74">
        <v>4.125</v>
      </c>
      <c r="D2484" s="75">
        <v>44696</v>
      </c>
      <c r="E2484" s="76">
        <v>44696</v>
      </c>
      <c r="F2484" s="77">
        <v>1001068.4240999999</v>
      </c>
    </row>
    <row r="2485" spans="1:6" s="24" customFormat="1" ht="11.25" customHeight="1" x14ac:dyDescent="0.2">
      <c r="A2485" s="63" t="s">
        <v>36</v>
      </c>
      <c r="B2485" s="73">
        <v>6000000</v>
      </c>
      <c r="C2485" s="74">
        <v>4.1029999999999998</v>
      </c>
      <c r="D2485" s="75">
        <v>46454</v>
      </c>
      <c r="E2485" s="76">
        <v>46454</v>
      </c>
      <c r="F2485" s="77">
        <v>5903465.1514999997</v>
      </c>
    </row>
    <row r="2486" spans="1:6" s="24" customFormat="1" ht="11.25" customHeight="1" x14ac:dyDescent="0.2">
      <c r="A2486" s="63" t="s">
        <v>2494</v>
      </c>
      <c r="B2486" s="73">
        <v>2000000</v>
      </c>
      <c r="C2486" s="74">
        <v>4.8</v>
      </c>
      <c r="D2486" s="75">
        <v>44481</v>
      </c>
      <c r="E2486" s="76">
        <v>44481</v>
      </c>
      <c r="F2486" s="77">
        <v>2001435.4554000001</v>
      </c>
    </row>
    <row r="2487" spans="1:6" s="24" customFormat="1" ht="11.25" customHeight="1" x14ac:dyDescent="0.2">
      <c r="A2487" s="63" t="s">
        <v>2495</v>
      </c>
      <c r="B2487" s="73">
        <v>3000000</v>
      </c>
      <c r="C2487" s="74">
        <v>8.375</v>
      </c>
      <c r="D2487" s="75">
        <v>48380</v>
      </c>
      <c r="E2487" s="76">
        <v>48380</v>
      </c>
      <c r="F2487" s="77">
        <v>4110941.088</v>
      </c>
    </row>
    <row r="2488" spans="1:6" s="24" customFormat="1" ht="11.25" customHeight="1" x14ac:dyDescent="0.2">
      <c r="A2488" s="63" t="s">
        <v>172</v>
      </c>
      <c r="B2488" s="73">
        <v>18000000</v>
      </c>
      <c r="C2488" s="74">
        <v>5.25</v>
      </c>
      <c r="D2488" s="75">
        <v>46053</v>
      </c>
      <c r="E2488" s="76">
        <v>46053</v>
      </c>
      <c r="F2488" s="77">
        <v>18395579.717</v>
      </c>
    </row>
    <row r="2489" spans="1:6" s="24" customFormat="1" ht="11.25" customHeight="1" x14ac:dyDescent="0.2">
      <c r="A2489" s="63" t="s">
        <v>209</v>
      </c>
      <c r="B2489" s="73">
        <v>2000000</v>
      </c>
      <c r="C2489" s="74">
        <v>2.625</v>
      </c>
      <c r="D2489" s="75">
        <v>45427</v>
      </c>
      <c r="E2489" s="76">
        <v>45427</v>
      </c>
      <c r="F2489" s="77">
        <v>1993381.6124</v>
      </c>
    </row>
    <row r="2490" spans="1:6" s="24" customFormat="1" ht="11.25" customHeight="1" x14ac:dyDescent="0.2">
      <c r="A2490" s="63" t="s">
        <v>2082</v>
      </c>
      <c r="B2490" s="73">
        <v>3000000</v>
      </c>
      <c r="C2490" s="74">
        <v>5.75</v>
      </c>
      <c r="D2490" s="75">
        <v>47284</v>
      </c>
      <c r="E2490" s="76">
        <v>47284</v>
      </c>
      <c r="F2490" s="77">
        <v>3000000</v>
      </c>
    </row>
    <row r="2491" spans="1:6" s="24" customFormat="1" ht="11.25" customHeight="1" x14ac:dyDescent="0.2">
      <c r="A2491" s="63" t="s">
        <v>2340</v>
      </c>
      <c r="B2491" s="73">
        <v>9000000</v>
      </c>
      <c r="C2491" s="74">
        <v>9.5</v>
      </c>
      <c r="D2491" s="75">
        <v>44988</v>
      </c>
      <c r="E2491" s="76">
        <v>44988</v>
      </c>
      <c r="F2491" s="77">
        <v>9000000</v>
      </c>
    </row>
    <row r="2492" spans="1:6" s="24" customFormat="1" ht="11.25" customHeight="1" x14ac:dyDescent="0.2">
      <c r="A2492" s="63" t="s">
        <v>2897</v>
      </c>
      <c r="B2492" s="73">
        <v>2000000</v>
      </c>
      <c r="C2492" s="74">
        <v>5.5</v>
      </c>
      <c r="D2492" s="75">
        <v>47376</v>
      </c>
      <c r="E2492" s="76">
        <v>47376</v>
      </c>
      <c r="F2492" s="77">
        <v>2000000</v>
      </c>
    </row>
    <row r="2493" spans="1:6" s="24" customFormat="1" ht="11.25" customHeight="1" x14ac:dyDescent="0.2">
      <c r="A2493" s="63" t="s">
        <v>2341</v>
      </c>
      <c r="B2493" s="73">
        <v>2000000</v>
      </c>
      <c r="C2493" s="74">
        <v>4.133</v>
      </c>
      <c r="D2493" s="75">
        <v>45741</v>
      </c>
      <c r="E2493" s="76">
        <v>45741</v>
      </c>
      <c r="F2493" s="77">
        <v>2000000</v>
      </c>
    </row>
    <row r="2494" spans="1:6" s="24" customFormat="1" ht="11.25" customHeight="1" x14ac:dyDescent="0.2">
      <c r="A2494" s="63" t="s">
        <v>37</v>
      </c>
      <c r="B2494" s="73">
        <v>3000000</v>
      </c>
      <c r="C2494" s="74">
        <v>4.3</v>
      </c>
      <c r="D2494" s="75">
        <v>45253</v>
      </c>
      <c r="E2494" s="76">
        <v>45253</v>
      </c>
      <c r="F2494" s="77">
        <v>2994854.7242999999</v>
      </c>
    </row>
    <row r="2495" spans="1:6" s="24" customFormat="1" ht="11.25" customHeight="1" x14ac:dyDescent="0.2">
      <c r="A2495" s="63" t="s">
        <v>2496</v>
      </c>
      <c r="B2495" s="73">
        <v>3000000</v>
      </c>
      <c r="C2495" s="74">
        <v>4.8228799999999996</v>
      </c>
      <c r="D2495" s="75">
        <v>46096</v>
      </c>
      <c r="E2495" s="76">
        <v>46096</v>
      </c>
      <c r="F2495" s="77">
        <v>3000000</v>
      </c>
    </row>
    <row r="2496" spans="1:6" s="24" customFormat="1" ht="11.25" customHeight="1" x14ac:dyDescent="0.2">
      <c r="A2496" s="63" t="s">
        <v>2496</v>
      </c>
      <c r="B2496" s="73">
        <v>4000000</v>
      </c>
      <c r="C2496" s="74">
        <v>5.75</v>
      </c>
      <c r="D2496" s="75">
        <v>45840</v>
      </c>
      <c r="E2496" s="76">
        <v>45840</v>
      </c>
      <c r="F2496" s="77">
        <v>4000000</v>
      </c>
    </row>
    <row r="2497" spans="1:6" s="24" customFormat="1" ht="11.25" customHeight="1" x14ac:dyDescent="0.2">
      <c r="A2497" s="63" t="s">
        <v>38</v>
      </c>
      <c r="B2497" s="73">
        <v>3000000</v>
      </c>
      <c r="C2497" s="74">
        <v>3.875</v>
      </c>
      <c r="D2497" s="75">
        <v>45536</v>
      </c>
      <c r="E2497" s="76">
        <v>45536</v>
      </c>
      <c r="F2497" s="77">
        <v>2988220.6537000001</v>
      </c>
    </row>
    <row r="2498" spans="1:6" s="24" customFormat="1" ht="11.25" customHeight="1" x14ac:dyDescent="0.2">
      <c r="A2498" s="63" t="s">
        <v>38</v>
      </c>
      <c r="B2498" s="73">
        <v>3000000</v>
      </c>
      <c r="C2498" s="74">
        <v>4.5</v>
      </c>
      <c r="D2498" s="75">
        <v>47102</v>
      </c>
      <c r="E2498" s="76">
        <v>47102</v>
      </c>
      <c r="F2498" s="77">
        <v>2996810.5602000002</v>
      </c>
    </row>
    <row r="2499" spans="1:6" s="24" customFormat="1" ht="11.25" customHeight="1" x14ac:dyDescent="0.2">
      <c r="A2499" s="63" t="s">
        <v>1458</v>
      </c>
      <c r="B2499" s="73">
        <v>1000000</v>
      </c>
      <c r="C2499" s="74">
        <v>5.875</v>
      </c>
      <c r="D2499" s="75">
        <v>44607</v>
      </c>
      <c r="E2499" s="76">
        <v>44607</v>
      </c>
      <c r="F2499" s="77">
        <v>1000013.0705</v>
      </c>
    </row>
    <row r="2500" spans="1:6" s="24" customFormat="1" ht="11.25" customHeight="1" x14ac:dyDescent="0.2">
      <c r="A2500" s="63" t="s">
        <v>1459</v>
      </c>
      <c r="B2500" s="73">
        <v>4000000</v>
      </c>
      <c r="C2500" s="74">
        <v>4.5</v>
      </c>
      <c r="D2500" s="75">
        <v>46598</v>
      </c>
      <c r="E2500" s="76">
        <v>46598</v>
      </c>
      <c r="F2500" s="77">
        <v>4000000</v>
      </c>
    </row>
    <row r="2501" spans="1:6" s="24" customFormat="1" ht="11.25" customHeight="1" x14ac:dyDescent="0.2">
      <c r="A2501" s="63" t="s">
        <v>84</v>
      </c>
      <c r="B2501" s="73">
        <v>5000000</v>
      </c>
      <c r="C2501" s="74">
        <v>4.5</v>
      </c>
      <c r="D2501" s="75">
        <v>44880</v>
      </c>
      <c r="E2501" s="76">
        <v>44880</v>
      </c>
      <c r="F2501" s="77">
        <v>4985704.5872</v>
      </c>
    </row>
    <row r="2502" spans="1:6" s="24" customFormat="1" ht="11.25" customHeight="1" x14ac:dyDescent="0.2">
      <c r="A2502" s="63" t="s">
        <v>2932</v>
      </c>
      <c r="B2502" s="73">
        <v>1090000</v>
      </c>
      <c r="C2502" s="74">
        <v>6.2</v>
      </c>
      <c r="D2502" s="75">
        <v>50328</v>
      </c>
      <c r="E2502" s="76">
        <v>50328</v>
      </c>
      <c r="F2502" s="77">
        <v>1467633.4783999999</v>
      </c>
    </row>
    <row r="2503" spans="1:6" s="24" customFormat="1" ht="11.25" customHeight="1" x14ac:dyDescent="0.2">
      <c r="A2503" s="63" t="s">
        <v>2932</v>
      </c>
      <c r="B2503" s="73">
        <v>325000</v>
      </c>
      <c r="C2503" s="74">
        <v>5.6</v>
      </c>
      <c r="D2503" s="75">
        <v>49034</v>
      </c>
      <c r="E2503" s="76">
        <v>49034</v>
      </c>
      <c r="F2503" s="77">
        <v>413929.75</v>
      </c>
    </row>
    <row r="2504" spans="1:6" s="24" customFormat="1" ht="11.25" customHeight="1" x14ac:dyDescent="0.2">
      <c r="A2504" s="63" t="s">
        <v>1460</v>
      </c>
      <c r="B2504" s="73">
        <v>3000000</v>
      </c>
      <c r="C2504" s="74">
        <v>4.75</v>
      </c>
      <c r="D2504" s="75">
        <v>45627</v>
      </c>
      <c r="E2504" s="76">
        <v>45627</v>
      </c>
      <c r="F2504" s="77">
        <v>2990629.4934</v>
      </c>
    </row>
    <row r="2505" spans="1:6" s="24" customFormat="1" ht="11.25" customHeight="1" x14ac:dyDescent="0.2">
      <c r="A2505" s="63" t="s">
        <v>2497</v>
      </c>
      <c r="B2505" s="73">
        <v>6000000</v>
      </c>
      <c r="C2505" s="74">
        <v>5.75</v>
      </c>
      <c r="D2505" s="75">
        <v>47618</v>
      </c>
      <c r="E2505" s="76">
        <v>47618</v>
      </c>
      <c r="F2505" s="77">
        <v>6000000</v>
      </c>
    </row>
    <row r="2506" spans="1:6" s="24" customFormat="1" ht="11.25" customHeight="1" x14ac:dyDescent="0.2">
      <c r="A2506" s="63" t="s">
        <v>194</v>
      </c>
      <c r="B2506" s="73">
        <v>3000000</v>
      </c>
      <c r="C2506" s="74">
        <v>6.5</v>
      </c>
      <c r="D2506" s="75">
        <v>46295</v>
      </c>
      <c r="E2506" s="76">
        <v>46295</v>
      </c>
      <c r="F2506" s="77">
        <v>3000000</v>
      </c>
    </row>
    <row r="2507" spans="1:6" s="24" customFormat="1" ht="11.25" customHeight="1" x14ac:dyDescent="0.2">
      <c r="A2507" s="63" t="s">
        <v>194</v>
      </c>
      <c r="B2507" s="73">
        <v>3000000</v>
      </c>
      <c r="C2507" s="74">
        <v>4.875</v>
      </c>
      <c r="D2507" s="75">
        <v>47449</v>
      </c>
      <c r="E2507" s="76">
        <v>47449</v>
      </c>
      <c r="F2507" s="77">
        <v>3000000</v>
      </c>
    </row>
    <row r="2508" spans="1:6" s="24" customFormat="1" ht="11.25" customHeight="1" x14ac:dyDescent="0.2">
      <c r="A2508" s="63" t="s">
        <v>2377</v>
      </c>
      <c r="B2508" s="73">
        <v>3000000</v>
      </c>
      <c r="C2508" s="74">
        <v>3</v>
      </c>
      <c r="D2508" s="75">
        <v>44959</v>
      </c>
      <c r="E2508" s="76">
        <v>44959</v>
      </c>
      <c r="F2508" s="77">
        <v>2996630.8809000002</v>
      </c>
    </row>
    <row r="2509" spans="1:6" s="24" customFormat="1" ht="11.25" customHeight="1" x14ac:dyDescent="0.2">
      <c r="A2509" s="63" t="s">
        <v>2317</v>
      </c>
      <c r="B2509" s="73">
        <v>8100000</v>
      </c>
      <c r="C2509" s="74">
        <v>4.25</v>
      </c>
      <c r="D2509" s="75">
        <v>45565</v>
      </c>
      <c r="E2509" s="76">
        <v>45565</v>
      </c>
      <c r="F2509" s="77">
        <v>8108790.6358000003</v>
      </c>
    </row>
    <row r="2510" spans="1:6" s="24" customFormat="1" ht="11.25" customHeight="1" x14ac:dyDescent="0.2">
      <c r="A2510" s="63" t="s">
        <v>2317</v>
      </c>
      <c r="B2510" s="73">
        <v>10000000</v>
      </c>
      <c r="C2510" s="74">
        <v>4</v>
      </c>
      <c r="D2510" s="75">
        <v>45778</v>
      </c>
      <c r="E2510" s="76">
        <v>45778</v>
      </c>
      <c r="F2510" s="77">
        <v>9992596.8947000001</v>
      </c>
    </row>
    <row r="2511" spans="1:6" s="24" customFormat="1" ht="11.25" customHeight="1" x14ac:dyDescent="0.2">
      <c r="A2511" s="63" t="s">
        <v>2498</v>
      </c>
      <c r="B2511" s="73">
        <v>1000000</v>
      </c>
      <c r="C2511" s="74">
        <v>5.2572200000000002</v>
      </c>
      <c r="D2511" s="75">
        <v>55288</v>
      </c>
      <c r="E2511" s="76">
        <v>55288</v>
      </c>
      <c r="F2511" s="77">
        <v>994372.97979999997</v>
      </c>
    </row>
    <row r="2512" spans="1:6" s="24" customFormat="1" ht="11.25" customHeight="1" x14ac:dyDescent="0.2">
      <c r="A2512" s="63" t="s">
        <v>2499</v>
      </c>
      <c r="B2512" s="73">
        <v>1000000</v>
      </c>
      <c r="C2512" s="74">
        <v>4.7874999999999996</v>
      </c>
      <c r="D2512" s="75">
        <v>55382</v>
      </c>
      <c r="E2512" s="76">
        <v>55382</v>
      </c>
      <c r="F2512" s="77">
        <v>1022280.0955000001</v>
      </c>
    </row>
    <row r="2513" spans="1:6" s="24" customFormat="1" ht="11.25" customHeight="1" x14ac:dyDescent="0.2">
      <c r="A2513" s="63" t="s">
        <v>2500</v>
      </c>
      <c r="B2513" s="73">
        <v>1000000</v>
      </c>
      <c r="C2513" s="74">
        <v>4.7011188795073897</v>
      </c>
      <c r="D2513" s="75">
        <v>55199</v>
      </c>
      <c r="E2513" s="76">
        <v>55199</v>
      </c>
      <c r="F2513" s="77">
        <v>987572.90689999994</v>
      </c>
    </row>
    <row r="2514" spans="1:6" s="24" customFormat="1" ht="11.25" customHeight="1" x14ac:dyDescent="0.2">
      <c r="A2514" s="63" t="s">
        <v>1461</v>
      </c>
      <c r="B2514" s="73">
        <v>2000000</v>
      </c>
      <c r="C2514" s="74">
        <v>4.5</v>
      </c>
      <c r="D2514" s="75">
        <v>46782</v>
      </c>
      <c r="E2514" s="76">
        <v>46782</v>
      </c>
      <c r="F2514" s="77">
        <v>2000000</v>
      </c>
    </row>
    <row r="2515" spans="1:6" s="24" customFormat="1" ht="11.25" customHeight="1" x14ac:dyDescent="0.2">
      <c r="A2515" s="63" t="s">
        <v>39</v>
      </c>
      <c r="B2515" s="73">
        <v>2000000</v>
      </c>
      <c r="C2515" s="74">
        <v>6.26</v>
      </c>
      <c r="D2515" s="75">
        <v>44809</v>
      </c>
      <c r="E2515" s="76">
        <v>44809</v>
      </c>
      <c r="F2515" s="77">
        <v>2000000</v>
      </c>
    </row>
    <row r="2516" spans="1:6" s="24" customFormat="1" ht="11.25" customHeight="1" x14ac:dyDescent="0.2">
      <c r="A2516" s="63" t="s">
        <v>39</v>
      </c>
      <c r="B2516" s="73">
        <v>1500000</v>
      </c>
      <c r="C2516" s="74">
        <v>6.26</v>
      </c>
      <c r="D2516" s="75">
        <v>44901</v>
      </c>
      <c r="E2516" s="76">
        <v>44901</v>
      </c>
      <c r="F2516" s="77">
        <v>1500000</v>
      </c>
    </row>
    <row r="2517" spans="1:6" s="24" customFormat="1" ht="11.25" customHeight="1" x14ac:dyDescent="0.2">
      <c r="A2517" s="63" t="s">
        <v>2342</v>
      </c>
      <c r="B2517" s="73">
        <v>2000000</v>
      </c>
      <c r="C2517" s="74">
        <v>4.45</v>
      </c>
      <c r="D2517" s="75">
        <v>47574</v>
      </c>
      <c r="E2517" s="76">
        <v>47574</v>
      </c>
      <c r="F2517" s="77">
        <v>1993257.63</v>
      </c>
    </row>
    <row r="2518" spans="1:6" s="24" customFormat="1" ht="11.25" customHeight="1" x14ac:dyDescent="0.2">
      <c r="A2518" s="63" t="s">
        <v>1840</v>
      </c>
      <c r="B2518" s="73">
        <v>2000000</v>
      </c>
      <c r="C2518" s="74">
        <v>5.25</v>
      </c>
      <c r="D2518" s="75">
        <v>47498</v>
      </c>
      <c r="E2518" s="76">
        <v>47498</v>
      </c>
      <c r="F2518" s="77">
        <v>2078487.4413000001</v>
      </c>
    </row>
    <row r="2519" spans="1:6" s="24" customFormat="1" ht="11.25" customHeight="1" x14ac:dyDescent="0.2">
      <c r="A2519" s="63" t="s">
        <v>1840</v>
      </c>
      <c r="B2519" s="73">
        <v>2000000</v>
      </c>
      <c r="C2519" s="74">
        <v>4.875</v>
      </c>
      <c r="D2519" s="75">
        <v>46767</v>
      </c>
      <c r="E2519" s="76">
        <v>46767</v>
      </c>
      <c r="F2519" s="77">
        <v>2065897.7757999999</v>
      </c>
    </row>
    <row r="2520" spans="1:6" s="24" customFormat="1" ht="11.25" customHeight="1" x14ac:dyDescent="0.2">
      <c r="A2520" s="63" t="s">
        <v>3033</v>
      </c>
      <c r="B2520" s="73">
        <v>5000000</v>
      </c>
      <c r="C2520" s="74">
        <v>3.95</v>
      </c>
      <c r="D2520" s="75">
        <v>46188</v>
      </c>
      <c r="E2520" s="76">
        <v>46188</v>
      </c>
      <c r="F2520" s="77">
        <v>4979123.3153999997</v>
      </c>
    </row>
    <row r="2521" spans="1:6" s="24" customFormat="1" ht="11.25" customHeight="1" x14ac:dyDescent="0.2">
      <c r="A2521" s="63" t="s">
        <v>1462</v>
      </c>
      <c r="B2521" s="73">
        <v>2000000</v>
      </c>
      <c r="C2521" s="74">
        <v>4.375</v>
      </c>
      <c r="D2521" s="75">
        <v>46371</v>
      </c>
      <c r="E2521" s="76">
        <v>46371</v>
      </c>
      <c r="F2521" s="77">
        <v>1999544.3393000001</v>
      </c>
    </row>
    <row r="2522" spans="1:6" s="24" customFormat="1" ht="11.25" customHeight="1" x14ac:dyDescent="0.2">
      <c r="A2522" s="63" t="s">
        <v>1462</v>
      </c>
      <c r="B2522" s="73">
        <v>10000000</v>
      </c>
      <c r="C2522" s="74">
        <v>4.5</v>
      </c>
      <c r="D2522" s="75">
        <v>46827</v>
      </c>
      <c r="E2522" s="76">
        <v>46827</v>
      </c>
      <c r="F2522" s="77">
        <v>9981100.6296999995</v>
      </c>
    </row>
    <row r="2523" spans="1:6" s="24" customFormat="1" ht="11.25" customHeight="1" x14ac:dyDescent="0.2">
      <c r="A2523" s="63" t="s">
        <v>130</v>
      </c>
      <c r="B2523" s="73">
        <v>3000000</v>
      </c>
      <c r="C2523" s="74">
        <v>5.125</v>
      </c>
      <c r="D2523" s="75">
        <v>45196</v>
      </c>
      <c r="E2523" s="76">
        <v>45196</v>
      </c>
      <c r="F2523" s="77">
        <v>3000982.0693999999</v>
      </c>
    </row>
    <row r="2524" spans="1:6" s="24" customFormat="1" ht="11.25" customHeight="1" x14ac:dyDescent="0.2">
      <c r="A2524" s="63" t="s">
        <v>130</v>
      </c>
      <c r="B2524" s="73">
        <v>7000000</v>
      </c>
      <c r="C2524" s="74">
        <v>4.55</v>
      </c>
      <c r="D2524" s="75">
        <v>45838</v>
      </c>
      <c r="E2524" s="76">
        <v>45838</v>
      </c>
      <c r="F2524" s="77">
        <v>6998773.4263000004</v>
      </c>
    </row>
    <row r="2525" spans="1:6" s="24" customFormat="1" ht="11.25" customHeight="1" x14ac:dyDescent="0.2">
      <c r="A2525" s="63" t="s">
        <v>130</v>
      </c>
      <c r="B2525" s="73">
        <v>3000000</v>
      </c>
      <c r="C2525" s="74">
        <v>5.25</v>
      </c>
      <c r="D2525" s="75">
        <v>47649</v>
      </c>
      <c r="E2525" s="76">
        <v>47649</v>
      </c>
      <c r="F2525" s="77">
        <v>3000000</v>
      </c>
    </row>
    <row r="2526" spans="1:6" s="24" customFormat="1" ht="11.25" customHeight="1" x14ac:dyDescent="0.2">
      <c r="A2526" s="63" t="s">
        <v>2501</v>
      </c>
      <c r="B2526" s="73">
        <v>2000000</v>
      </c>
      <c r="C2526" s="74">
        <v>5.875</v>
      </c>
      <c r="D2526" s="75">
        <v>47635</v>
      </c>
      <c r="E2526" s="76">
        <v>47635</v>
      </c>
      <c r="F2526" s="77">
        <v>2000000</v>
      </c>
    </row>
    <row r="2527" spans="1:6" s="24" customFormat="1" ht="11.25" customHeight="1" x14ac:dyDescent="0.2">
      <c r="A2527" s="63" t="s">
        <v>178</v>
      </c>
      <c r="B2527" s="73">
        <v>1250000</v>
      </c>
      <c r="C2527" s="74">
        <v>4.75</v>
      </c>
      <c r="D2527" s="75">
        <v>46583</v>
      </c>
      <c r="E2527" s="76">
        <v>46583</v>
      </c>
      <c r="F2527" s="77">
        <v>1250000</v>
      </c>
    </row>
    <row r="2528" spans="1:6" s="24" customFormat="1" ht="11.25" customHeight="1" x14ac:dyDescent="0.2">
      <c r="A2528" s="63" t="s">
        <v>178</v>
      </c>
      <c r="B2528" s="73">
        <v>3000000</v>
      </c>
      <c r="C2528" s="74">
        <v>5.25</v>
      </c>
      <c r="D2528" s="75">
        <v>45748</v>
      </c>
      <c r="E2528" s="76">
        <v>45748</v>
      </c>
      <c r="F2528" s="77">
        <v>2986219.8286000001</v>
      </c>
    </row>
    <row r="2529" spans="1:6" s="24" customFormat="1" ht="11.25" customHeight="1" x14ac:dyDescent="0.2">
      <c r="A2529" s="63" t="s">
        <v>40</v>
      </c>
      <c r="B2529" s="73">
        <v>2000000</v>
      </c>
      <c r="C2529" s="74">
        <v>4</v>
      </c>
      <c r="D2529" s="75">
        <v>45823</v>
      </c>
      <c r="E2529" s="76">
        <v>45823</v>
      </c>
      <c r="F2529" s="77">
        <v>1995313.7450000001</v>
      </c>
    </row>
    <row r="2530" spans="1:6" s="24" customFormat="1" ht="11.25" customHeight="1" x14ac:dyDescent="0.2">
      <c r="A2530" s="63" t="s">
        <v>40</v>
      </c>
      <c r="B2530" s="73">
        <v>3000000</v>
      </c>
      <c r="C2530" s="74">
        <v>4.125</v>
      </c>
      <c r="D2530" s="75">
        <v>44816</v>
      </c>
      <c r="E2530" s="76">
        <v>44816</v>
      </c>
      <c r="F2530" s="77">
        <v>2996644.5290000001</v>
      </c>
    </row>
    <row r="2531" spans="1:6" s="24" customFormat="1" ht="11.25" customHeight="1" x14ac:dyDescent="0.2">
      <c r="A2531" s="63" t="s">
        <v>2343</v>
      </c>
      <c r="B2531" s="73">
        <v>4000000</v>
      </c>
      <c r="C2531" s="74">
        <v>8.5</v>
      </c>
      <c r="D2531" s="75">
        <v>46371</v>
      </c>
      <c r="E2531" s="76">
        <v>46371</v>
      </c>
      <c r="F2531" s="77">
        <v>4000000</v>
      </c>
    </row>
    <row r="2532" spans="1:6" s="24" customFormat="1" ht="11.25" customHeight="1" x14ac:dyDescent="0.2">
      <c r="A2532" s="63" t="s">
        <v>2343</v>
      </c>
      <c r="B2532" s="73">
        <v>3000000</v>
      </c>
      <c r="C2532" s="74">
        <v>4.75</v>
      </c>
      <c r="D2532" s="75">
        <v>47437</v>
      </c>
      <c r="E2532" s="76">
        <v>47437</v>
      </c>
      <c r="F2532" s="77">
        <v>3000000</v>
      </c>
    </row>
    <row r="2533" spans="1:6" s="24" customFormat="1" ht="11.25" customHeight="1" x14ac:dyDescent="0.2">
      <c r="A2533" s="63" t="s">
        <v>131</v>
      </c>
      <c r="B2533" s="73">
        <v>2000000</v>
      </c>
      <c r="C2533" s="74">
        <v>8.75</v>
      </c>
      <c r="D2533" s="75">
        <v>48075</v>
      </c>
      <c r="E2533" s="76">
        <v>48075</v>
      </c>
      <c r="F2533" s="77">
        <v>2389746.0525000002</v>
      </c>
    </row>
    <row r="2534" spans="1:6" s="24" customFormat="1" ht="11.25" customHeight="1" x14ac:dyDescent="0.2">
      <c r="A2534" s="63" t="s">
        <v>131</v>
      </c>
      <c r="B2534" s="73">
        <v>1000000</v>
      </c>
      <c r="C2534" s="74">
        <v>6</v>
      </c>
      <c r="D2534" s="75">
        <v>47088</v>
      </c>
      <c r="E2534" s="76">
        <v>47088</v>
      </c>
      <c r="F2534" s="77">
        <v>1017800.1183</v>
      </c>
    </row>
    <row r="2535" spans="1:6" s="24" customFormat="1" ht="11.25" customHeight="1" x14ac:dyDescent="0.2">
      <c r="A2535" s="63" t="s">
        <v>3034</v>
      </c>
      <c r="B2535" s="73">
        <v>5000000</v>
      </c>
      <c r="C2535" s="74">
        <v>5</v>
      </c>
      <c r="D2535" s="75">
        <v>47969</v>
      </c>
      <c r="E2535" s="76">
        <v>47969</v>
      </c>
      <c r="F2535" s="77">
        <v>5000000</v>
      </c>
    </row>
    <row r="2536" spans="1:6" s="24" customFormat="1" ht="11.25" customHeight="1" x14ac:dyDescent="0.2">
      <c r="A2536" s="63" t="s">
        <v>2344</v>
      </c>
      <c r="B2536" s="73">
        <v>3000000</v>
      </c>
      <c r="C2536" s="74">
        <v>7.875</v>
      </c>
      <c r="D2536" s="75">
        <v>47694</v>
      </c>
      <c r="E2536" s="76">
        <v>47694</v>
      </c>
      <c r="F2536" s="77">
        <v>3554527.6129999999</v>
      </c>
    </row>
    <row r="2537" spans="1:6" s="24" customFormat="1" ht="11.25" customHeight="1" x14ac:dyDescent="0.2">
      <c r="A2537" s="63" t="s">
        <v>2344</v>
      </c>
      <c r="B2537" s="73">
        <v>2000000</v>
      </c>
      <c r="C2537" s="74">
        <v>4</v>
      </c>
      <c r="D2537" s="75">
        <v>46037</v>
      </c>
      <c r="E2537" s="76">
        <v>46037</v>
      </c>
      <c r="F2537" s="77">
        <v>1982420.3679</v>
      </c>
    </row>
    <row r="2538" spans="1:6" s="24" customFormat="1" ht="11.25" customHeight="1" x14ac:dyDescent="0.2">
      <c r="A2538" s="63" t="s">
        <v>2344</v>
      </c>
      <c r="B2538" s="73">
        <v>5000000</v>
      </c>
      <c r="C2538" s="74">
        <v>4.75</v>
      </c>
      <c r="D2538" s="75">
        <v>45792</v>
      </c>
      <c r="E2538" s="76">
        <v>45792</v>
      </c>
      <c r="F2538" s="77">
        <v>4980802.6370999999</v>
      </c>
    </row>
    <row r="2539" spans="1:6" s="24" customFormat="1" ht="11.25" customHeight="1" x14ac:dyDescent="0.2">
      <c r="A2539" s="63" t="s">
        <v>3035</v>
      </c>
      <c r="B2539" s="73">
        <v>3427000</v>
      </c>
      <c r="C2539" s="74">
        <v>6.35</v>
      </c>
      <c r="D2539" s="75">
        <v>50374</v>
      </c>
      <c r="E2539" s="76">
        <v>50374</v>
      </c>
      <c r="F2539" s="77">
        <v>4872077.9497999996</v>
      </c>
    </row>
    <row r="2540" spans="1:6" s="24" customFormat="1" ht="11.25" customHeight="1" x14ac:dyDescent="0.2">
      <c r="A2540" s="63" t="s">
        <v>2245</v>
      </c>
      <c r="B2540" s="73">
        <v>3000000</v>
      </c>
      <c r="C2540" s="74">
        <v>5.75</v>
      </c>
      <c r="D2540" s="75">
        <v>47437</v>
      </c>
      <c r="E2540" s="76">
        <v>47437</v>
      </c>
      <c r="F2540" s="77">
        <v>3000000</v>
      </c>
    </row>
    <row r="2541" spans="1:6" s="24" customFormat="1" ht="11.25" customHeight="1" x14ac:dyDescent="0.2">
      <c r="A2541" s="63" t="s">
        <v>2898</v>
      </c>
      <c r="B2541" s="73">
        <v>5000000</v>
      </c>
      <c r="C2541" s="74">
        <v>2.4</v>
      </c>
      <c r="D2541" s="75">
        <v>46844</v>
      </c>
      <c r="E2541" s="76">
        <v>46844</v>
      </c>
      <c r="F2541" s="77">
        <v>4985771.5924000004</v>
      </c>
    </row>
    <row r="2542" spans="1:6" s="24" customFormat="1" ht="11.25" customHeight="1" x14ac:dyDescent="0.2">
      <c r="A2542" s="63" t="s">
        <v>3036</v>
      </c>
      <c r="B2542" s="73">
        <v>2000000</v>
      </c>
      <c r="C2542" s="74">
        <v>3.4</v>
      </c>
      <c r="D2542" s="75">
        <v>48000</v>
      </c>
      <c r="E2542" s="76">
        <v>48000</v>
      </c>
      <c r="F2542" s="77">
        <v>1991814.2731999999</v>
      </c>
    </row>
    <row r="2543" spans="1:6" s="24" customFormat="1" ht="11.25" customHeight="1" x14ac:dyDescent="0.2">
      <c r="A2543" s="63" t="s">
        <v>2048</v>
      </c>
      <c r="B2543" s="73">
        <v>5000000</v>
      </c>
      <c r="C2543" s="74">
        <v>3.35</v>
      </c>
      <c r="D2543" s="75">
        <v>45740</v>
      </c>
      <c r="E2543" s="76">
        <v>45740</v>
      </c>
      <c r="F2543" s="77">
        <v>4997909.7051999997</v>
      </c>
    </row>
    <row r="2544" spans="1:6" s="24" customFormat="1" ht="11.25" customHeight="1" x14ac:dyDescent="0.2">
      <c r="A2544" s="63" t="s">
        <v>41</v>
      </c>
      <c r="B2544" s="73">
        <v>3000000</v>
      </c>
      <c r="C2544" s="74">
        <v>4.0999999999999996</v>
      </c>
      <c r="D2544" s="75">
        <v>46176</v>
      </c>
      <c r="E2544" s="76">
        <v>46176</v>
      </c>
      <c r="F2544" s="77">
        <v>3127533.6549999998</v>
      </c>
    </row>
    <row r="2545" spans="1:6" s="24" customFormat="1" ht="11.25" customHeight="1" x14ac:dyDescent="0.2">
      <c r="A2545" s="63" t="s">
        <v>41</v>
      </c>
      <c r="B2545" s="73">
        <v>950000</v>
      </c>
      <c r="C2545" s="74">
        <v>7.5739999999999998</v>
      </c>
      <c r="D2545" s="75">
        <v>46235</v>
      </c>
      <c r="E2545" s="76">
        <v>46235</v>
      </c>
      <c r="F2545" s="77">
        <v>1103182.5811999999</v>
      </c>
    </row>
    <row r="2546" spans="1:6" s="24" customFormat="1" ht="11.25" customHeight="1" x14ac:dyDescent="0.2">
      <c r="A2546" s="63" t="s">
        <v>1463</v>
      </c>
      <c r="B2546" s="73">
        <v>2000000</v>
      </c>
      <c r="C2546" s="74">
        <v>4</v>
      </c>
      <c r="D2546" s="75">
        <v>45809</v>
      </c>
      <c r="E2546" s="76">
        <v>45809</v>
      </c>
      <c r="F2546" s="77">
        <v>1999386.2021999999</v>
      </c>
    </row>
    <row r="2547" spans="1:6" s="24" customFormat="1" ht="11.25" customHeight="1" x14ac:dyDescent="0.2">
      <c r="A2547" s="63" t="s">
        <v>2502</v>
      </c>
      <c r="B2547" s="73">
        <v>4000000</v>
      </c>
      <c r="C2547" s="74">
        <v>5.625</v>
      </c>
      <c r="D2547" s="75">
        <v>46249</v>
      </c>
      <c r="E2547" s="76">
        <v>46249</v>
      </c>
      <c r="F2547" s="77">
        <v>4000000</v>
      </c>
    </row>
    <row r="2548" spans="1:6" s="24" customFormat="1" ht="11.25" customHeight="1" x14ac:dyDescent="0.2">
      <c r="A2548" s="63" t="s">
        <v>1464</v>
      </c>
      <c r="B2548" s="73">
        <v>4000000</v>
      </c>
      <c r="C2548" s="74">
        <v>4.3499999999999996</v>
      </c>
      <c r="D2548" s="75">
        <v>45580</v>
      </c>
      <c r="E2548" s="76">
        <v>45580</v>
      </c>
      <c r="F2548" s="77">
        <v>4000000</v>
      </c>
    </row>
    <row r="2549" spans="1:6" s="24" customFormat="1" ht="11.25" customHeight="1" x14ac:dyDescent="0.2">
      <c r="A2549" s="63" t="s">
        <v>158</v>
      </c>
      <c r="B2549" s="73">
        <v>5000000</v>
      </c>
      <c r="C2549" s="74">
        <v>5.25</v>
      </c>
      <c r="D2549" s="75">
        <v>47635</v>
      </c>
      <c r="E2549" s="76">
        <v>47635</v>
      </c>
      <c r="F2549" s="77">
        <v>5000000</v>
      </c>
    </row>
    <row r="2550" spans="1:6" s="24" customFormat="1" ht="11.25" customHeight="1" x14ac:dyDescent="0.2">
      <c r="A2550" s="63" t="s">
        <v>2503</v>
      </c>
      <c r="B2550" s="73">
        <v>4000000</v>
      </c>
      <c r="C2550" s="74">
        <v>4.75</v>
      </c>
      <c r="D2550" s="75">
        <v>46980</v>
      </c>
      <c r="E2550" s="76">
        <v>46980</v>
      </c>
      <c r="F2550" s="77">
        <v>1949638.4147999999</v>
      </c>
    </row>
    <row r="2551" spans="1:6" s="24" customFormat="1" ht="11.25" customHeight="1" x14ac:dyDescent="0.2">
      <c r="A2551" s="63" t="s">
        <v>2503</v>
      </c>
      <c r="B2551" s="73">
        <v>3000000</v>
      </c>
      <c r="C2551" s="74">
        <v>4.5</v>
      </c>
      <c r="D2551" s="75">
        <v>46813</v>
      </c>
      <c r="E2551" s="76">
        <v>46813</v>
      </c>
      <c r="F2551" s="77">
        <v>1499237.9945</v>
      </c>
    </row>
    <row r="2552" spans="1:6" s="24" customFormat="1" ht="11.25" customHeight="1" x14ac:dyDescent="0.2">
      <c r="A2552" s="63" t="s">
        <v>2357</v>
      </c>
      <c r="B2552" s="73">
        <v>600000</v>
      </c>
      <c r="C2552" s="74">
        <v>6.875</v>
      </c>
      <c r="D2552" s="75">
        <v>48928</v>
      </c>
      <c r="E2552" s="76">
        <v>48928</v>
      </c>
      <c r="F2552" s="77">
        <v>817260.6544</v>
      </c>
    </row>
    <row r="2553" spans="1:6" s="24" customFormat="1" ht="11.25" customHeight="1" x14ac:dyDescent="0.2">
      <c r="A2553" s="63" t="s">
        <v>2504</v>
      </c>
      <c r="B2553" s="73">
        <v>2000000</v>
      </c>
      <c r="C2553" s="74">
        <v>7.7</v>
      </c>
      <c r="D2553" s="75">
        <v>46068</v>
      </c>
      <c r="E2553" s="76">
        <v>46068</v>
      </c>
      <c r="F2553" s="77">
        <v>1998029.9924000001</v>
      </c>
    </row>
    <row r="2554" spans="1:6" s="24" customFormat="1" ht="11.25" customHeight="1" x14ac:dyDescent="0.2">
      <c r="A2554" s="63" t="s">
        <v>2505</v>
      </c>
      <c r="B2554" s="73">
        <v>1500000</v>
      </c>
      <c r="C2554" s="74">
        <v>3.544</v>
      </c>
      <c r="D2554" s="75">
        <v>49415</v>
      </c>
      <c r="E2554" s="76">
        <v>49415</v>
      </c>
      <c r="F2554" s="77">
        <v>1510414.3344000001</v>
      </c>
    </row>
    <row r="2555" spans="1:6" s="24" customFormat="1" ht="11.25" customHeight="1" x14ac:dyDescent="0.2">
      <c r="A2555" s="63" t="s">
        <v>2506</v>
      </c>
      <c r="B2555" s="73">
        <v>1500000</v>
      </c>
      <c r="C2555" s="74">
        <v>4.306</v>
      </c>
      <c r="D2555" s="75">
        <v>53402</v>
      </c>
      <c r="E2555" s="76">
        <v>53402</v>
      </c>
      <c r="F2555" s="77">
        <v>1510551.1044999999</v>
      </c>
    </row>
    <row r="2556" spans="1:6" s="24" customFormat="1" ht="11.25" customHeight="1" x14ac:dyDescent="0.2">
      <c r="A2556" s="63" t="s">
        <v>2507</v>
      </c>
      <c r="B2556" s="73">
        <v>2000000</v>
      </c>
      <c r="C2556" s="74">
        <v>4.2709999999999999</v>
      </c>
      <c r="D2556" s="75">
        <v>53766</v>
      </c>
      <c r="E2556" s="76">
        <v>53766</v>
      </c>
      <c r="F2556" s="77">
        <v>2024376.794</v>
      </c>
    </row>
    <row r="2557" spans="1:6" s="24" customFormat="1" ht="11.25" customHeight="1" x14ac:dyDescent="0.2">
      <c r="A2557" s="63" t="s">
        <v>85</v>
      </c>
      <c r="B2557" s="73">
        <v>3000000</v>
      </c>
      <c r="C2557" s="74">
        <v>4.7</v>
      </c>
      <c r="D2557" s="75">
        <v>44713</v>
      </c>
      <c r="E2557" s="76">
        <v>44713</v>
      </c>
      <c r="F2557" s="77">
        <v>2999520.1302</v>
      </c>
    </row>
    <row r="2558" spans="1:6" s="24" customFormat="1" ht="11.25" customHeight="1" x14ac:dyDescent="0.2">
      <c r="A2558" s="63" t="s">
        <v>85</v>
      </c>
      <c r="B2558" s="73">
        <v>3000000</v>
      </c>
      <c r="C2558" s="74">
        <v>4.75</v>
      </c>
      <c r="D2558" s="75">
        <v>47175</v>
      </c>
      <c r="E2558" s="76">
        <v>47175</v>
      </c>
      <c r="F2558" s="77">
        <v>2971196.3579000002</v>
      </c>
    </row>
    <row r="2559" spans="1:6" s="24" customFormat="1" ht="11.25" customHeight="1" x14ac:dyDescent="0.2">
      <c r="A2559" s="63" t="s">
        <v>140</v>
      </c>
      <c r="B2559" s="73">
        <v>10000000</v>
      </c>
      <c r="C2559" s="74">
        <v>7.875</v>
      </c>
      <c r="D2559" s="75">
        <v>44440</v>
      </c>
      <c r="E2559" s="76">
        <v>44440</v>
      </c>
      <c r="F2559" s="77">
        <v>10040383.654200001</v>
      </c>
    </row>
    <row r="2560" spans="1:6" s="24" customFormat="1" ht="11.25" customHeight="1" x14ac:dyDescent="0.2">
      <c r="A2560" s="63" t="s">
        <v>140</v>
      </c>
      <c r="B2560" s="73">
        <v>7200000</v>
      </c>
      <c r="C2560" s="74">
        <v>4.55</v>
      </c>
      <c r="D2560" s="75">
        <v>45467</v>
      </c>
      <c r="E2560" s="76">
        <v>45467</v>
      </c>
      <c r="F2560" s="77">
        <v>7201797.5248999996</v>
      </c>
    </row>
    <row r="2561" spans="1:6" s="24" customFormat="1" ht="11.25" customHeight="1" x14ac:dyDescent="0.2">
      <c r="A2561" s="63" t="s">
        <v>140</v>
      </c>
      <c r="B2561" s="73">
        <v>12700000</v>
      </c>
      <c r="C2561" s="74">
        <v>6.3</v>
      </c>
      <c r="D2561" s="75">
        <v>51241</v>
      </c>
      <c r="E2561" s="76">
        <v>51241</v>
      </c>
      <c r="F2561" s="77">
        <v>17472442</v>
      </c>
    </row>
    <row r="2562" spans="1:6" s="24" customFormat="1" ht="11.25" customHeight="1" x14ac:dyDescent="0.2">
      <c r="A2562" s="63" t="s">
        <v>165</v>
      </c>
      <c r="B2562" s="73">
        <v>5000000</v>
      </c>
      <c r="C2562" s="74">
        <v>5</v>
      </c>
      <c r="D2562" s="75">
        <v>45456</v>
      </c>
      <c r="E2562" s="76">
        <v>45456</v>
      </c>
      <c r="F2562" s="77">
        <v>5045179.5082</v>
      </c>
    </row>
    <row r="2563" spans="1:6" s="24" customFormat="1" ht="11.25" customHeight="1" x14ac:dyDescent="0.2">
      <c r="A2563" s="63" t="s">
        <v>2131</v>
      </c>
      <c r="B2563" s="73">
        <v>5000000</v>
      </c>
      <c r="C2563" s="74">
        <v>4.5999999999999996</v>
      </c>
      <c r="D2563" s="75">
        <v>45383</v>
      </c>
      <c r="E2563" s="76">
        <v>45383</v>
      </c>
      <c r="F2563" s="77">
        <v>5098265.4173999997</v>
      </c>
    </row>
    <row r="2564" spans="1:6" s="24" customFormat="1" ht="11.25" customHeight="1" x14ac:dyDescent="0.2">
      <c r="A2564" s="63" t="s">
        <v>1465</v>
      </c>
      <c r="B2564" s="73">
        <v>9000000</v>
      </c>
      <c r="C2564" s="74">
        <v>7</v>
      </c>
      <c r="D2564" s="75">
        <v>45046</v>
      </c>
      <c r="E2564" s="76">
        <v>45046</v>
      </c>
      <c r="F2564" s="77">
        <v>9000000</v>
      </c>
    </row>
    <row r="2565" spans="1:6" s="24" customFormat="1" ht="11.25" customHeight="1" x14ac:dyDescent="0.2">
      <c r="A2565" s="63" t="s">
        <v>3037</v>
      </c>
      <c r="B2565" s="73">
        <v>5000000</v>
      </c>
      <c r="C2565" s="74">
        <v>5.5</v>
      </c>
      <c r="D2565" s="75">
        <v>46873</v>
      </c>
      <c r="E2565" s="76">
        <v>46873</v>
      </c>
      <c r="F2565" s="77">
        <v>5000000</v>
      </c>
    </row>
    <row r="2566" spans="1:6" s="24" customFormat="1" ht="11.25" customHeight="1" x14ac:dyDescent="0.2">
      <c r="A2566" s="63" t="s">
        <v>1466</v>
      </c>
      <c r="B2566" s="73">
        <v>6000000</v>
      </c>
      <c r="C2566" s="74">
        <v>5.5</v>
      </c>
      <c r="D2566" s="75">
        <v>45717</v>
      </c>
      <c r="E2566" s="76">
        <v>45717</v>
      </c>
      <c r="F2566" s="77">
        <v>6000000</v>
      </c>
    </row>
    <row r="2567" spans="1:6" s="24" customFormat="1" ht="11.25" customHeight="1" x14ac:dyDescent="0.2">
      <c r="A2567" s="63" t="s">
        <v>3038</v>
      </c>
      <c r="B2567" s="73">
        <v>3100000</v>
      </c>
      <c r="C2567" s="74">
        <v>6.5</v>
      </c>
      <c r="D2567" s="75">
        <v>49857</v>
      </c>
      <c r="E2567" s="76">
        <v>49857</v>
      </c>
      <c r="F2567" s="77">
        <v>4365401.2324000001</v>
      </c>
    </row>
    <row r="2568" spans="1:6" s="24" customFormat="1" ht="11.25" customHeight="1" x14ac:dyDescent="0.2">
      <c r="A2568" s="63" t="s">
        <v>141</v>
      </c>
      <c r="B2568" s="73">
        <v>6000000</v>
      </c>
      <c r="C2568" s="74">
        <v>4.95</v>
      </c>
      <c r="D2568" s="75">
        <v>45488</v>
      </c>
      <c r="E2568" s="76">
        <v>45488</v>
      </c>
      <c r="F2568" s="77">
        <v>6070374.5214</v>
      </c>
    </row>
    <row r="2569" spans="1:6" s="24" customFormat="1" ht="11.25" customHeight="1" thickBot="1" x14ac:dyDescent="0.25">
      <c r="A2569" s="64" t="s">
        <v>76</v>
      </c>
      <c r="B2569" s="82">
        <f>SUBTOTAL(9,B1814:B2568)</f>
        <v>3165686168.5560002</v>
      </c>
      <c r="C2569" s="83"/>
      <c r="D2569" s="84"/>
      <c r="E2569" s="85"/>
      <c r="F2569" s="86">
        <f>SUBTOTAL(9,F1814:F2568)</f>
        <v>3264945239.6948013</v>
      </c>
    </row>
    <row r="2570" spans="1:6" s="24" customFormat="1" ht="11.25" customHeight="1" x14ac:dyDescent="0.2">
      <c r="A2570" s="64"/>
      <c r="B2570" s="78"/>
      <c r="C2570" s="78"/>
      <c r="D2570" s="79"/>
      <c r="E2570" s="80"/>
      <c r="F2570" s="81"/>
    </row>
    <row r="2571" spans="1:6" s="24" customFormat="1" ht="11.25" customHeight="1" x14ac:dyDescent="0.2">
      <c r="A2571" s="63" t="s">
        <v>1467</v>
      </c>
      <c r="B2571" s="73">
        <v>7200000</v>
      </c>
      <c r="C2571" s="74">
        <v>6.5</v>
      </c>
      <c r="D2571" s="75">
        <v>45214</v>
      </c>
      <c r="E2571" s="76">
        <v>45214</v>
      </c>
      <c r="F2571" s="77">
        <v>7387894.9321999997</v>
      </c>
    </row>
    <row r="2572" spans="1:6" s="24" customFormat="1" ht="11.25" customHeight="1" x14ac:dyDescent="0.2">
      <c r="A2572" s="63" t="s">
        <v>2508</v>
      </c>
      <c r="B2572" s="73">
        <v>5250000</v>
      </c>
      <c r="C2572" s="74">
        <v>7.5</v>
      </c>
      <c r="D2572" s="75">
        <v>45352</v>
      </c>
      <c r="E2572" s="76">
        <v>45352</v>
      </c>
      <c r="F2572" s="77">
        <v>5752953.0624000002</v>
      </c>
    </row>
    <row r="2573" spans="1:6" s="24" customFormat="1" ht="11.25" customHeight="1" thickBot="1" x14ac:dyDescent="0.25">
      <c r="A2573" s="64" t="s">
        <v>42</v>
      </c>
      <c r="B2573" s="82">
        <f>SUBTOTAL(9,B2571:B2572)</f>
        <v>12450000</v>
      </c>
      <c r="C2573" s="83"/>
      <c r="D2573" s="84"/>
      <c r="E2573" s="85"/>
      <c r="F2573" s="86">
        <f>SUBTOTAL(9,F2571:F2572)</f>
        <v>13140847.9946</v>
      </c>
    </row>
    <row r="2574" spans="1:6" s="24" customFormat="1" ht="6" customHeight="1" x14ac:dyDescent="0.2">
      <c r="A2574" s="64"/>
      <c r="B2574" s="73"/>
      <c r="C2574" s="74"/>
      <c r="D2574" s="75"/>
      <c r="E2574" s="76"/>
      <c r="F2574" s="77"/>
    </row>
    <row r="2575" spans="1:6" s="24" customFormat="1" ht="11.25" customHeight="1" thickBot="1" x14ac:dyDescent="0.25">
      <c r="A2575" s="64" t="s">
        <v>77</v>
      </c>
      <c r="B2575" s="87">
        <f>B2573+B2569+B1812+B1006+B87+B41+B38</f>
        <v>6498382168.5559998</v>
      </c>
      <c r="C2575" s="87"/>
      <c r="D2575" s="88"/>
      <c r="E2575" s="88"/>
      <c r="F2575" s="89">
        <f t="shared" ref="F2575" si="0">F2573+F2569+F1812+F1006+F87+F41+F38</f>
        <v>6665107907.2137032</v>
      </c>
    </row>
    <row r="2576" spans="1:6" s="24" customFormat="1" ht="11.25" customHeight="1" thickBot="1" x14ac:dyDescent="0.25">
      <c r="A2576" s="64" t="s">
        <v>78</v>
      </c>
      <c r="B2576" s="90"/>
      <c r="C2576" s="90"/>
      <c r="D2576" s="91"/>
      <c r="E2576" s="91"/>
      <c r="F2576" s="92">
        <f>F2577-F2575</f>
        <v>515816075.97629642</v>
      </c>
    </row>
    <row r="2577" spans="1:6" s="24" customFormat="1" ht="11.25" customHeight="1" thickBot="1" x14ac:dyDescent="0.25">
      <c r="A2577" s="64" t="s">
        <v>1468</v>
      </c>
      <c r="B2577" s="90"/>
      <c r="C2577" s="90"/>
      <c r="D2577" s="91"/>
      <c r="E2577" s="91"/>
      <c r="F2577" s="92">
        <f>13824688.73+7166847399.96+251894.5</f>
        <v>7180923983.1899996</v>
      </c>
    </row>
    <row r="2578" spans="1:6" s="24" customFormat="1" ht="11.25" customHeight="1" x14ac:dyDescent="0.2">
      <c r="A2578" s="64"/>
      <c r="B2578" s="52"/>
      <c r="C2578" s="54"/>
      <c r="D2578" s="56"/>
      <c r="E2578" s="57"/>
      <c r="F2578" s="49"/>
    </row>
    <row r="2579" spans="1:6" s="24" customFormat="1" ht="11.25" customHeight="1" x14ac:dyDescent="0.2">
      <c r="A2579" s="64"/>
      <c r="B2579" s="52"/>
      <c r="C2579" s="54"/>
      <c r="D2579" s="56"/>
      <c r="E2579" s="57"/>
      <c r="F2579" s="49"/>
    </row>
  </sheetData>
  <mergeCells count="5">
    <mergeCell ref="A1:F1"/>
    <mergeCell ref="D3:E3"/>
    <mergeCell ref="A3:A4"/>
    <mergeCell ref="B3:B4"/>
    <mergeCell ref="C3:C4"/>
  </mergeCells>
  <phoneticPr fontId="1" type="noConversion"/>
  <printOptions horizontalCentered="1"/>
  <pageMargins left="0.25" right="0.25" top="0.25" bottom="0.5" header="0" footer="0.2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319"/>
  <sheetViews>
    <sheetView zoomScaleNormal="100" workbookViewId="0">
      <selection sqref="A1:F1"/>
    </sheetView>
  </sheetViews>
  <sheetFormatPr defaultColWidth="11.44140625" defaultRowHeight="11.25" customHeight="1" x14ac:dyDescent="0.2"/>
  <cols>
    <col min="1" max="1" width="42.33203125" style="62" customWidth="1"/>
    <col min="2" max="2" width="16.88671875" style="51" customWidth="1"/>
    <col min="3" max="3" width="8.6640625" style="51" customWidth="1"/>
    <col min="4" max="4" width="8.6640625" style="55" customWidth="1"/>
    <col min="5" max="5" width="8.6640625" style="93" customWidth="1"/>
    <col min="6" max="6" width="15.109375" style="61" customWidth="1"/>
    <col min="7" max="16384" width="11.44140625" style="50"/>
  </cols>
  <sheetData>
    <row r="1" spans="1:6" s="46" customFormat="1" ht="18.75" customHeight="1" x14ac:dyDescent="0.3">
      <c r="A1" s="120" t="s">
        <v>3076</v>
      </c>
      <c r="B1" s="120"/>
      <c r="C1" s="120"/>
      <c r="D1" s="120"/>
      <c r="E1" s="120"/>
      <c r="F1" s="120"/>
    </row>
    <row r="2" spans="1:6" ht="9" customHeight="1" x14ac:dyDescent="0.2"/>
    <row r="3" spans="1:6" s="47" customFormat="1" ht="15" customHeight="1" x14ac:dyDescent="0.25">
      <c r="A3" s="122" t="s">
        <v>59</v>
      </c>
      <c r="B3" s="124" t="s">
        <v>60</v>
      </c>
      <c r="C3" s="126" t="s">
        <v>3074</v>
      </c>
      <c r="D3" s="121" t="s">
        <v>57</v>
      </c>
      <c r="E3" s="121"/>
      <c r="F3" s="65" t="s">
        <v>58</v>
      </c>
    </row>
    <row r="4" spans="1:6" s="47" customFormat="1" ht="15" customHeight="1" x14ac:dyDescent="0.2">
      <c r="A4" s="123"/>
      <c r="B4" s="125"/>
      <c r="C4" s="127"/>
      <c r="D4" s="66" t="s">
        <v>61</v>
      </c>
      <c r="E4" s="95" t="s">
        <v>62</v>
      </c>
      <c r="F4" s="67" t="s">
        <v>63</v>
      </c>
    </row>
    <row r="5" spans="1:6" s="24" customFormat="1" ht="11.25" customHeight="1" x14ac:dyDescent="0.2">
      <c r="A5" s="63" t="s">
        <v>1472</v>
      </c>
      <c r="B5" s="68">
        <v>200000</v>
      </c>
      <c r="C5" s="69">
        <v>3.3</v>
      </c>
      <c r="D5" s="70">
        <v>46874</v>
      </c>
      <c r="E5" s="71">
        <v>46874</v>
      </c>
      <c r="F5" s="72">
        <v>200000</v>
      </c>
    </row>
    <row r="6" spans="1:6" s="24" customFormat="1" ht="11.25" customHeight="1" x14ac:dyDescent="0.2">
      <c r="A6" s="63" t="s">
        <v>1472</v>
      </c>
      <c r="B6" s="73">
        <v>100000</v>
      </c>
      <c r="C6" s="74">
        <v>3.05</v>
      </c>
      <c r="D6" s="75">
        <v>46143</v>
      </c>
      <c r="E6" s="76">
        <v>46143</v>
      </c>
      <c r="F6" s="77">
        <v>100000</v>
      </c>
    </row>
    <row r="7" spans="1:6" s="24" customFormat="1" ht="11.25" customHeight="1" x14ac:dyDescent="0.2">
      <c r="A7" s="63" t="s">
        <v>1472</v>
      </c>
      <c r="B7" s="73">
        <v>200000</v>
      </c>
      <c r="C7" s="74">
        <v>3.55</v>
      </c>
      <c r="D7" s="75">
        <v>47604</v>
      </c>
      <c r="E7" s="76">
        <v>47604</v>
      </c>
      <c r="F7" s="77">
        <v>200000</v>
      </c>
    </row>
    <row r="8" spans="1:6" s="24" customFormat="1" ht="11.25" customHeight="1" x14ac:dyDescent="0.2">
      <c r="A8" s="63" t="s">
        <v>1472</v>
      </c>
      <c r="B8" s="73">
        <v>125000</v>
      </c>
      <c r="C8" s="74">
        <v>3.2</v>
      </c>
      <c r="D8" s="75">
        <v>46508</v>
      </c>
      <c r="E8" s="76">
        <v>46508</v>
      </c>
      <c r="F8" s="77">
        <v>125000</v>
      </c>
    </row>
    <row r="9" spans="1:6" s="24" customFormat="1" ht="11.25" customHeight="1" x14ac:dyDescent="0.2">
      <c r="A9" s="63" t="s">
        <v>1472</v>
      </c>
      <c r="B9" s="73">
        <v>200000</v>
      </c>
      <c r="C9" s="74">
        <v>3.4</v>
      </c>
      <c r="D9" s="75">
        <v>47239</v>
      </c>
      <c r="E9" s="76">
        <v>47239</v>
      </c>
      <c r="F9" s="77">
        <v>200000</v>
      </c>
    </row>
    <row r="10" spans="1:6" s="24" customFormat="1" ht="11.25" customHeight="1" thickBot="1" x14ac:dyDescent="0.25">
      <c r="A10" s="97" t="s">
        <v>87</v>
      </c>
      <c r="B10" s="82">
        <f>SUBTOTAL(9,B5:B9)</f>
        <v>825000</v>
      </c>
      <c r="C10" s="83"/>
      <c r="D10" s="84"/>
      <c r="E10" s="85"/>
      <c r="F10" s="86">
        <f>SUBTOTAL(9,F5:F9)</f>
        <v>825000</v>
      </c>
    </row>
    <row r="11" spans="1:6" s="24" customFormat="1" ht="11.25" customHeight="1" x14ac:dyDescent="0.2">
      <c r="A11" s="64"/>
      <c r="B11" s="78"/>
      <c r="C11" s="78"/>
      <c r="D11" s="79"/>
      <c r="E11" s="80"/>
      <c r="F11" s="81"/>
    </row>
    <row r="12" spans="1:6" s="24" customFormat="1" ht="11.25" customHeight="1" x14ac:dyDescent="0.2">
      <c r="A12" s="63" t="s">
        <v>2246</v>
      </c>
      <c r="B12" s="73">
        <v>3000000</v>
      </c>
      <c r="C12" s="74">
        <v>3.2570000000000001</v>
      </c>
      <c r="D12" s="75">
        <v>50086</v>
      </c>
      <c r="E12" s="76">
        <v>50086</v>
      </c>
      <c r="F12" s="77">
        <v>3000000</v>
      </c>
    </row>
    <row r="13" spans="1:6" s="24" customFormat="1" ht="11.25" customHeight="1" x14ac:dyDescent="0.2">
      <c r="A13" s="63" t="s">
        <v>262</v>
      </c>
      <c r="B13" s="73">
        <v>1500000</v>
      </c>
      <c r="C13" s="74">
        <v>1.95</v>
      </c>
      <c r="D13" s="75">
        <v>44531</v>
      </c>
      <c r="E13" s="76">
        <v>44531</v>
      </c>
      <c r="F13" s="77">
        <v>1500000</v>
      </c>
    </row>
    <row r="14" spans="1:6" s="24" customFormat="1" ht="11.25" customHeight="1" x14ac:dyDescent="0.2">
      <c r="A14" s="63" t="s">
        <v>262</v>
      </c>
      <c r="B14" s="73">
        <v>815000</v>
      </c>
      <c r="C14" s="74">
        <v>2.1</v>
      </c>
      <c r="D14" s="75">
        <v>44896</v>
      </c>
      <c r="E14" s="76">
        <v>44896</v>
      </c>
      <c r="F14" s="77">
        <v>815000</v>
      </c>
    </row>
    <row r="15" spans="1:6" s="24" customFormat="1" ht="11.25" customHeight="1" x14ac:dyDescent="0.2">
      <c r="A15" s="63" t="s">
        <v>1742</v>
      </c>
      <c r="B15" s="73">
        <v>705000</v>
      </c>
      <c r="C15" s="74">
        <v>2.9729999999999999</v>
      </c>
      <c r="D15" s="75">
        <v>47727</v>
      </c>
      <c r="E15" s="76">
        <v>47727</v>
      </c>
      <c r="F15" s="77">
        <v>705000</v>
      </c>
    </row>
    <row r="16" spans="1:6" s="24" customFormat="1" ht="11.25" customHeight="1" x14ac:dyDescent="0.2">
      <c r="A16" s="63" t="s">
        <v>1742</v>
      </c>
      <c r="B16" s="73">
        <v>500000</v>
      </c>
      <c r="C16" s="74">
        <v>3.073</v>
      </c>
      <c r="D16" s="75">
        <v>48092</v>
      </c>
      <c r="E16" s="76">
        <v>48092</v>
      </c>
      <c r="F16" s="77">
        <v>500000</v>
      </c>
    </row>
    <row r="17" spans="1:6" s="24" customFormat="1" ht="11.25" customHeight="1" x14ac:dyDescent="0.2">
      <c r="A17" s="63" t="s">
        <v>1742</v>
      </c>
      <c r="B17" s="73">
        <v>645000</v>
      </c>
      <c r="C17" s="74">
        <v>2.8730000000000002</v>
      </c>
      <c r="D17" s="75">
        <v>47362</v>
      </c>
      <c r="E17" s="76">
        <v>47362</v>
      </c>
      <c r="F17" s="77">
        <v>645000</v>
      </c>
    </row>
    <row r="18" spans="1:6" s="24" customFormat="1" ht="11.25" customHeight="1" x14ac:dyDescent="0.2">
      <c r="A18" s="63" t="s">
        <v>1729</v>
      </c>
      <c r="B18" s="73">
        <v>500000</v>
      </c>
      <c r="C18" s="74">
        <v>3.95</v>
      </c>
      <c r="D18" s="75">
        <v>47304</v>
      </c>
      <c r="E18" s="76">
        <v>47304</v>
      </c>
      <c r="F18" s="77">
        <v>500000</v>
      </c>
    </row>
    <row r="19" spans="1:6" s="24" customFormat="1" ht="11.25" customHeight="1" x14ac:dyDescent="0.2">
      <c r="A19" s="63" t="s">
        <v>295</v>
      </c>
      <c r="B19" s="73">
        <v>1040000</v>
      </c>
      <c r="C19" s="74">
        <v>3.27</v>
      </c>
      <c r="D19" s="75">
        <v>51105</v>
      </c>
      <c r="E19" s="76">
        <v>51105</v>
      </c>
      <c r="F19" s="77">
        <v>1031963.3888</v>
      </c>
    </row>
    <row r="20" spans="1:6" s="24" customFormat="1" ht="11.25" customHeight="1" x14ac:dyDescent="0.2">
      <c r="A20" s="63" t="s">
        <v>2247</v>
      </c>
      <c r="B20" s="73">
        <v>900000</v>
      </c>
      <c r="C20" s="74">
        <v>3.15</v>
      </c>
      <c r="D20" s="75">
        <v>51105</v>
      </c>
      <c r="E20" s="76">
        <v>51105</v>
      </c>
      <c r="F20" s="77">
        <v>900000</v>
      </c>
    </row>
    <row r="21" spans="1:6" s="24" customFormat="1" ht="11.25" customHeight="1" x14ac:dyDescent="0.2">
      <c r="A21" s="63" t="s">
        <v>2248</v>
      </c>
      <c r="B21" s="73">
        <v>3000000</v>
      </c>
      <c r="C21" s="74">
        <v>3.0409999999999999</v>
      </c>
      <c r="D21" s="75">
        <v>49218</v>
      </c>
      <c r="E21" s="76">
        <v>49218</v>
      </c>
      <c r="F21" s="77">
        <v>3000000</v>
      </c>
    </row>
    <row r="22" spans="1:6" s="24" customFormat="1" ht="11.25" customHeight="1" x14ac:dyDescent="0.2">
      <c r="A22" s="63" t="s">
        <v>892</v>
      </c>
      <c r="B22" s="73">
        <v>3000000</v>
      </c>
      <c r="C22" s="74">
        <v>3.4630000000000001</v>
      </c>
      <c r="D22" s="75">
        <v>50771</v>
      </c>
      <c r="E22" s="76">
        <v>50771</v>
      </c>
      <c r="F22" s="77">
        <v>3000000</v>
      </c>
    </row>
    <row r="23" spans="1:6" s="24" customFormat="1" ht="11.25" customHeight="1" x14ac:dyDescent="0.2">
      <c r="A23" s="63" t="s">
        <v>2815</v>
      </c>
      <c r="B23" s="73">
        <v>750000</v>
      </c>
      <c r="C23" s="74">
        <v>3.13</v>
      </c>
      <c r="D23" s="75">
        <v>51471</v>
      </c>
      <c r="E23" s="76">
        <v>51471</v>
      </c>
      <c r="F23" s="77">
        <v>750000</v>
      </c>
    </row>
    <row r="24" spans="1:6" s="24" customFormat="1" ht="11.25" customHeight="1" x14ac:dyDescent="0.2">
      <c r="A24" s="63" t="s">
        <v>2978</v>
      </c>
      <c r="B24" s="73">
        <v>2000000</v>
      </c>
      <c r="C24" s="74">
        <v>3.6509999999999998</v>
      </c>
      <c r="D24" s="75">
        <v>51028</v>
      </c>
      <c r="E24" s="76">
        <v>51028</v>
      </c>
      <c r="F24" s="77">
        <v>2000000</v>
      </c>
    </row>
    <row r="25" spans="1:6" s="24" customFormat="1" ht="11.25" customHeight="1" x14ac:dyDescent="0.2">
      <c r="A25" s="63" t="s">
        <v>2751</v>
      </c>
      <c r="B25" s="73">
        <v>1310000</v>
      </c>
      <c r="C25" s="74">
        <v>2.65</v>
      </c>
      <c r="D25" s="75">
        <v>49980</v>
      </c>
      <c r="E25" s="76">
        <v>49980</v>
      </c>
      <c r="F25" s="77">
        <v>1310000</v>
      </c>
    </row>
    <row r="26" spans="1:6" s="24" customFormat="1" ht="11.25" customHeight="1" x14ac:dyDescent="0.2">
      <c r="A26" s="63" t="s">
        <v>2751</v>
      </c>
      <c r="B26" s="73">
        <v>1000000</v>
      </c>
      <c r="C26" s="74">
        <v>2.6</v>
      </c>
      <c r="D26" s="75">
        <v>49614</v>
      </c>
      <c r="E26" s="76">
        <v>49614</v>
      </c>
      <c r="F26" s="77">
        <v>1000000</v>
      </c>
    </row>
    <row r="27" spans="1:6" s="24" customFormat="1" ht="11.25" customHeight="1" x14ac:dyDescent="0.2">
      <c r="A27" s="63" t="s">
        <v>2249</v>
      </c>
      <c r="B27" s="73">
        <v>1000000</v>
      </c>
      <c r="C27" s="74">
        <v>3.1829999999999998</v>
      </c>
      <c r="D27" s="75">
        <v>50816</v>
      </c>
      <c r="E27" s="76">
        <v>50816</v>
      </c>
      <c r="F27" s="77">
        <v>1000000</v>
      </c>
    </row>
    <row r="28" spans="1:6" s="24" customFormat="1" ht="11.25" customHeight="1" x14ac:dyDescent="0.2">
      <c r="A28" s="63" t="s">
        <v>1478</v>
      </c>
      <c r="B28" s="73">
        <v>250000</v>
      </c>
      <c r="C28" s="74">
        <v>4.3899999999999997</v>
      </c>
      <c r="D28" s="75">
        <v>45992</v>
      </c>
      <c r="E28" s="76">
        <v>45992</v>
      </c>
      <c r="F28" s="77">
        <v>250000</v>
      </c>
    </row>
    <row r="29" spans="1:6" s="24" customFormat="1" ht="11.25" customHeight="1" x14ac:dyDescent="0.2">
      <c r="A29" s="63" t="s">
        <v>2816</v>
      </c>
      <c r="B29" s="73">
        <v>1000000</v>
      </c>
      <c r="C29" s="74">
        <v>2.71</v>
      </c>
      <c r="D29" s="75">
        <v>50936</v>
      </c>
      <c r="E29" s="76">
        <v>50936</v>
      </c>
      <c r="F29" s="77">
        <v>1000000</v>
      </c>
    </row>
    <row r="30" spans="1:6" s="24" customFormat="1" ht="11.25" customHeight="1" x14ac:dyDescent="0.2">
      <c r="A30" s="63" t="s">
        <v>1730</v>
      </c>
      <c r="B30" s="73">
        <v>500000</v>
      </c>
      <c r="C30" s="74">
        <v>3.9129999999999998</v>
      </c>
      <c r="D30" s="75">
        <v>47710</v>
      </c>
      <c r="E30" s="76">
        <v>47710</v>
      </c>
      <c r="F30" s="77">
        <v>500000</v>
      </c>
    </row>
    <row r="31" spans="1:6" s="24" customFormat="1" ht="11.25" customHeight="1" x14ac:dyDescent="0.2">
      <c r="A31" s="63" t="s">
        <v>1730</v>
      </c>
      <c r="B31" s="73">
        <v>1415000</v>
      </c>
      <c r="C31" s="74">
        <v>3.7930000000000001</v>
      </c>
      <c r="D31" s="75">
        <v>47345</v>
      </c>
      <c r="E31" s="76">
        <v>47345</v>
      </c>
      <c r="F31" s="77">
        <v>1415000</v>
      </c>
    </row>
    <row r="32" spans="1:6" s="24" customFormat="1" ht="11.25" customHeight="1" x14ac:dyDescent="0.2">
      <c r="A32" s="63" t="s">
        <v>2250</v>
      </c>
      <c r="B32" s="73">
        <v>1000000</v>
      </c>
      <c r="C32" s="74">
        <v>3.2570000000000001</v>
      </c>
      <c r="D32" s="75">
        <v>50253</v>
      </c>
      <c r="E32" s="76">
        <v>50253</v>
      </c>
      <c r="F32" s="77">
        <v>1000000</v>
      </c>
    </row>
    <row r="33" spans="1:6" s="24" customFormat="1" ht="11.25" customHeight="1" x14ac:dyDescent="0.2">
      <c r="A33" s="63" t="s">
        <v>1731</v>
      </c>
      <c r="B33" s="73">
        <v>810000</v>
      </c>
      <c r="C33" s="74">
        <v>3.85</v>
      </c>
      <c r="D33" s="75">
        <v>48183</v>
      </c>
      <c r="E33" s="76">
        <v>48183</v>
      </c>
      <c r="F33" s="77">
        <v>810000</v>
      </c>
    </row>
    <row r="34" spans="1:6" s="24" customFormat="1" ht="11.25" customHeight="1" x14ac:dyDescent="0.2">
      <c r="A34" s="63" t="s">
        <v>1731</v>
      </c>
      <c r="B34" s="73">
        <v>25000</v>
      </c>
      <c r="C34" s="74">
        <v>3.85</v>
      </c>
      <c r="D34" s="75">
        <v>46722</v>
      </c>
      <c r="E34" s="76">
        <v>46722</v>
      </c>
      <c r="F34" s="77">
        <v>25000</v>
      </c>
    </row>
    <row r="35" spans="1:6" s="24" customFormat="1" ht="11.25" customHeight="1" x14ac:dyDescent="0.2">
      <c r="A35" s="63" t="s">
        <v>2666</v>
      </c>
      <c r="B35" s="73">
        <v>910000</v>
      </c>
      <c r="C35" s="74">
        <v>3.2</v>
      </c>
      <c r="D35" s="75">
        <v>51471</v>
      </c>
      <c r="E35" s="76">
        <v>51471</v>
      </c>
      <c r="F35" s="77">
        <v>910000</v>
      </c>
    </row>
    <row r="36" spans="1:6" s="24" customFormat="1" ht="11.25" customHeight="1" x14ac:dyDescent="0.2">
      <c r="A36" s="63" t="s">
        <v>2817</v>
      </c>
      <c r="B36" s="73">
        <v>3135000</v>
      </c>
      <c r="C36" s="74">
        <v>3.06</v>
      </c>
      <c r="D36" s="75">
        <v>50710</v>
      </c>
      <c r="E36" s="76">
        <v>50710</v>
      </c>
      <c r="F36" s="77">
        <v>3135000</v>
      </c>
    </row>
    <row r="37" spans="1:6" s="24" customFormat="1" ht="11.25" customHeight="1" x14ac:dyDescent="0.2">
      <c r="A37" s="63" t="s">
        <v>2251</v>
      </c>
      <c r="B37" s="73">
        <v>4150000</v>
      </c>
      <c r="C37" s="74">
        <v>3.2519999999999998</v>
      </c>
      <c r="D37" s="75">
        <v>50375</v>
      </c>
      <c r="E37" s="76">
        <v>50375</v>
      </c>
      <c r="F37" s="77">
        <v>4150000</v>
      </c>
    </row>
    <row r="38" spans="1:6" s="24" customFormat="1" ht="11.25" customHeight="1" x14ac:dyDescent="0.2">
      <c r="A38" s="63" t="s">
        <v>389</v>
      </c>
      <c r="B38" s="73">
        <v>1650000</v>
      </c>
      <c r="C38" s="74">
        <v>3.29</v>
      </c>
      <c r="D38" s="75">
        <v>48976</v>
      </c>
      <c r="E38" s="76">
        <v>48976</v>
      </c>
      <c r="F38" s="77">
        <v>1650000</v>
      </c>
    </row>
    <row r="39" spans="1:6" s="24" customFormat="1" ht="11.25" customHeight="1" x14ac:dyDescent="0.2">
      <c r="A39" s="63" t="s">
        <v>2252</v>
      </c>
      <c r="B39" s="73">
        <v>1020000</v>
      </c>
      <c r="C39" s="74">
        <v>3.4209999999999998</v>
      </c>
      <c r="D39" s="75">
        <v>51105</v>
      </c>
      <c r="E39" s="76">
        <v>51105</v>
      </c>
      <c r="F39" s="77">
        <v>1020000</v>
      </c>
    </row>
    <row r="40" spans="1:6" s="24" customFormat="1" ht="11.25" customHeight="1" x14ac:dyDescent="0.2">
      <c r="A40" s="63" t="s">
        <v>2903</v>
      </c>
      <c r="B40" s="73">
        <v>285000</v>
      </c>
      <c r="C40" s="74">
        <v>2.9830000000000001</v>
      </c>
      <c r="D40" s="75">
        <v>51349</v>
      </c>
      <c r="E40" s="76">
        <v>51349</v>
      </c>
      <c r="F40" s="77">
        <v>285000</v>
      </c>
    </row>
    <row r="41" spans="1:6" s="24" customFormat="1" ht="11.25" customHeight="1" x14ac:dyDescent="0.2">
      <c r="A41" s="63" t="s">
        <v>2818</v>
      </c>
      <c r="B41" s="73">
        <v>500000</v>
      </c>
      <c r="C41" s="74">
        <v>3.016</v>
      </c>
      <c r="D41" s="75">
        <v>50253</v>
      </c>
      <c r="E41" s="76">
        <v>50253</v>
      </c>
      <c r="F41" s="77">
        <v>500000</v>
      </c>
    </row>
    <row r="42" spans="1:6" s="24" customFormat="1" ht="11.25" customHeight="1" x14ac:dyDescent="0.2">
      <c r="A42" s="63" t="s">
        <v>2253</v>
      </c>
      <c r="B42" s="73">
        <v>1690000</v>
      </c>
      <c r="C42" s="74">
        <v>3.4</v>
      </c>
      <c r="D42" s="75">
        <v>48580</v>
      </c>
      <c r="E42" s="76">
        <v>48580</v>
      </c>
      <c r="F42" s="77">
        <v>1690000</v>
      </c>
    </row>
    <row r="43" spans="1:6" s="24" customFormat="1" ht="11.25" customHeight="1" x14ac:dyDescent="0.2">
      <c r="A43" s="63" t="s">
        <v>405</v>
      </c>
      <c r="B43" s="73">
        <v>3000000</v>
      </c>
      <c r="C43" s="74">
        <v>3.2909999999999999</v>
      </c>
      <c r="D43" s="75">
        <v>51455</v>
      </c>
      <c r="E43" s="76">
        <v>51455</v>
      </c>
      <c r="F43" s="77">
        <v>3000000</v>
      </c>
    </row>
    <row r="44" spans="1:6" s="24" customFormat="1" ht="11.25" customHeight="1" x14ac:dyDescent="0.2">
      <c r="A44" s="63" t="s">
        <v>2819</v>
      </c>
      <c r="B44" s="73">
        <v>850000</v>
      </c>
      <c r="C44" s="74">
        <v>3.6019999999999999</v>
      </c>
      <c r="D44" s="75">
        <v>51471</v>
      </c>
      <c r="E44" s="76">
        <v>51471</v>
      </c>
      <c r="F44" s="77">
        <v>850000</v>
      </c>
    </row>
    <row r="45" spans="1:6" s="24" customFormat="1" ht="11.25" customHeight="1" x14ac:dyDescent="0.2">
      <c r="A45" s="63" t="s">
        <v>2254</v>
      </c>
      <c r="B45" s="73">
        <v>1000000</v>
      </c>
      <c r="C45" s="74">
        <v>3.25</v>
      </c>
      <c r="D45" s="75">
        <v>50375</v>
      </c>
      <c r="E45" s="76">
        <v>50375</v>
      </c>
      <c r="F45" s="77">
        <v>1000000</v>
      </c>
    </row>
    <row r="46" spans="1:6" s="24" customFormat="1" ht="11.25" customHeight="1" x14ac:dyDescent="0.2">
      <c r="A46" s="63" t="s">
        <v>2820</v>
      </c>
      <c r="B46" s="73">
        <v>375000</v>
      </c>
      <c r="C46" s="74">
        <v>3</v>
      </c>
      <c r="D46" s="75">
        <v>50526</v>
      </c>
      <c r="E46" s="76">
        <v>50526</v>
      </c>
      <c r="F46" s="77">
        <v>368172.85230000003</v>
      </c>
    </row>
    <row r="47" spans="1:6" s="24" customFormat="1" ht="11.25" customHeight="1" x14ac:dyDescent="0.2">
      <c r="A47" s="63" t="s">
        <v>2820</v>
      </c>
      <c r="B47" s="73">
        <v>400000</v>
      </c>
      <c r="C47" s="74">
        <v>3</v>
      </c>
      <c r="D47" s="75">
        <v>50161</v>
      </c>
      <c r="E47" s="76">
        <v>50161</v>
      </c>
      <c r="F47" s="77">
        <v>395024.61709999997</v>
      </c>
    </row>
    <row r="48" spans="1:6" s="24" customFormat="1" ht="11.25" customHeight="1" x14ac:dyDescent="0.2">
      <c r="A48" s="63" t="s">
        <v>2821</v>
      </c>
      <c r="B48" s="73">
        <v>3000000</v>
      </c>
      <c r="C48" s="74">
        <v>3.3159999999999998</v>
      </c>
      <c r="D48" s="75">
        <v>50406</v>
      </c>
      <c r="E48" s="76">
        <v>50406</v>
      </c>
      <c r="F48" s="77">
        <v>3000000</v>
      </c>
    </row>
    <row r="49" spans="1:6" s="24" customFormat="1" ht="11.25" customHeight="1" x14ac:dyDescent="0.2">
      <c r="A49" s="63" t="s">
        <v>1485</v>
      </c>
      <c r="B49" s="73">
        <v>3000000</v>
      </c>
      <c r="C49" s="74">
        <v>3.214</v>
      </c>
      <c r="D49" s="75">
        <v>50983</v>
      </c>
      <c r="E49" s="76">
        <v>50983</v>
      </c>
      <c r="F49" s="77">
        <v>3000000</v>
      </c>
    </row>
    <row r="50" spans="1:6" s="24" customFormat="1" ht="11.25" customHeight="1" x14ac:dyDescent="0.2">
      <c r="A50" s="63" t="s">
        <v>449</v>
      </c>
      <c r="B50" s="73">
        <v>250000</v>
      </c>
      <c r="C50" s="74">
        <v>3.214</v>
      </c>
      <c r="D50" s="75">
        <v>46569</v>
      </c>
      <c r="E50" s="76">
        <v>46569</v>
      </c>
      <c r="F50" s="77">
        <v>250000</v>
      </c>
    </row>
    <row r="51" spans="1:6" s="24" customFormat="1" ht="11.25" customHeight="1" x14ac:dyDescent="0.2">
      <c r="A51" s="63" t="s">
        <v>449</v>
      </c>
      <c r="B51" s="73">
        <v>1250000</v>
      </c>
      <c r="C51" s="74">
        <v>3.0640000000000001</v>
      </c>
      <c r="D51" s="75">
        <v>46204</v>
      </c>
      <c r="E51" s="76">
        <v>46204</v>
      </c>
      <c r="F51" s="77">
        <v>1250000</v>
      </c>
    </row>
    <row r="52" spans="1:6" s="24" customFormat="1" ht="11.25" customHeight="1" x14ac:dyDescent="0.2">
      <c r="A52" s="63" t="s">
        <v>1732</v>
      </c>
      <c r="B52" s="73">
        <v>355000</v>
      </c>
      <c r="C52" s="74">
        <v>3.32</v>
      </c>
      <c r="D52" s="75">
        <v>47604</v>
      </c>
      <c r="E52" s="76">
        <v>47604</v>
      </c>
      <c r="F52" s="77">
        <v>355000</v>
      </c>
    </row>
    <row r="53" spans="1:6" s="24" customFormat="1" ht="11.25" customHeight="1" x14ac:dyDescent="0.2">
      <c r="A53" s="63" t="s">
        <v>1733</v>
      </c>
      <c r="B53" s="73">
        <v>1120000</v>
      </c>
      <c r="C53" s="74">
        <v>5</v>
      </c>
      <c r="D53" s="75">
        <v>44747</v>
      </c>
      <c r="E53" s="76">
        <v>44747</v>
      </c>
      <c r="F53" s="77">
        <v>1143780.27</v>
      </c>
    </row>
    <row r="54" spans="1:6" s="24" customFormat="1" ht="11.25" customHeight="1" x14ac:dyDescent="0.2">
      <c r="A54" s="63" t="s">
        <v>2255</v>
      </c>
      <c r="B54" s="73">
        <v>1270000</v>
      </c>
      <c r="C54" s="74">
        <v>3.101</v>
      </c>
      <c r="D54" s="75">
        <v>49310</v>
      </c>
      <c r="E54" s="76">
        <v>49310</v>
      </c>
      <c r="F54" s="77">
        <v>1270000</v>
      </c>
    </row>
    <row r="55" spans="1:6" s="24" customFormat="1" ht="11.25" customHeight="1" x14ac:dyDescent="0.2">
      <c r="A55" s="63" t="s">
        <v>2256</v>
      </c>
      <c r="B55" s="73">
        <v>750000</v>
      </c>
      <c r="C55" s="74">
        <v>3.2629999999999999</v>
      </c>
      <c r="D55" s="75">
        <v>50816</v>
      </c>
      <c r="E55" s="76">
        <v>50816</v>
      </c>
      <c r="F55" s="77">
        <v>750000</v>
      </c>
    </row>
    <row r="56" spans="1:6" s="24" customFormat="1" ht="11.25" customHeight="1" x14ac:dyDescent="0.2">
      <c r="A56" s="63" t="s">
        <v>2256</v>
      </c>
      <c r="B56" s="73">
        <v>150000</v>
      </c>
      <c r="C56" s="74">
        <v>3.2629999999999999</v>
      </c>
      <c r="D56" s="75">
        <v>50816</v>
      </c>
      <c r="E56" s="76">
        <v>50816</v>
      </c>
      <c r="F56" s="77">
        <v>150000</v>
      </c>
    </row>
    <row r="57" spans="1:6" s="24" customFormat="1" ht="11.25" customHeight="1" x14ac:dyDescent="0.2">
      <c r="A57" s="63" t="s">
        <v>2256</v>
      </c>
      <c r="B57" s="73">
        <v>2100000</v>
      </c>
      <c r="C57" s="74">
        <v>3.2629999999999999</v>
      </c>
      <c r="D57" s="75">
        <v>50816</v>
      </c>
      <c r="E57" s="76">
        <v>50816</v>
      </c>
      <c r="F57" s="77">
        <v>2100000</v>
      </c>
    </row>
    <row r="58" spans="1:6" s="24" customFormat="1" ht="11.25" customHeight="1" x14ac:dyDescent="0.2">
      <c r="A58" s="63" t="s">
        <v>470</v>
      </c>
      <c r="B58" s="73">
        <v>1000000</v>
      </c>
      <c r="C58" s="74">
        <v>4.25</v>
      </c>
      <c r="D58" s="75">
        <v>46722</v>
      </c>
      <c r="E58" s="76">
        <v>46722</v>
      </c>
      <c r="F58" s="77">
        <v>993350.56039999996</v>
      </c>
    </row>
    <row r="59" spans="1:6" s="24" customFormat="1" ht="11.25" customHeight="1" x14ac:dyDescent="0.2">
      <c r="A59" s="63" t="s">
        <v>470</v>
      </c>
      <c r="B59" s="73">
        <v>1000000</v>
      </c>
      <c r="C59" s="74">
        <v>4.375</v>
      </c>
      <c r="D59" s="75">
        <v>47088</v>
      </c>
      <c r="E59" s="76">
        <v>47088</v>
      </c>
      <c r="F59" s="77">
        <v>994062.64450000005</v>
      </c>
    </row>
    <row r="60" spans="1:6" s="24" customFormat="1" ht="11.25" customHeight="1" x14ac:dyDescent="0.2">
      <c r="A60" s="63" t="s">
        <v>1734</v>
      </c>
      <c r="B60" s="73">
        <v>1000000</v>
      </c>
      <c r="C60" s="74">
        <v>3.42</v>
      </c>
      <c r="D60" s="75">
        <v>45992</v>
      </c>
      <c r="E60" s="76">
        <v>45992</v>
      </c>
      <c r="F60" s="77">
        <v>1000000</v>
      </c>
    </row>
    <row r="61" spans="1:6" s="24" customFormat="1" ht="11.25" customHeight="1" x14ac:dyDescent="0.2">
      <c r="A61" s="63" t="s">
        <v>472</v>
      </c>
      <c r="B61" s="73">
        <v>1000000</v>
      </c>
      <c r="C61" s="74">
        <v>1.706</v>
      </c>
      <c r="D61" s="75">
        <v>44470</v>
      </c>
      <c r="E61" s="76">
        <v>44470</v>
      </c>
      <c r="F61" s="77">
        <v>1000000</v>
      </c>
    </row>
    <row r="62" spans="1:6" s="24" customFormat="1" ht="11.25" customHeight="1" x14ac:dyDescent="0.2">
      <c r="A62" s="63" t="s">
        <v>472</v>
      </c>
      <c r="B62" s="73">
        <v>2600000</v>
      </c>
      <c r="C62" s="74">
        <v>3.1179999999999999</v>
      </c>
      <c r="D62" s="75">
        <v>48122</v>
      </c>
      <c r="E62" s="76">
        <v>48122</v>
      </c>
      <c r="F62" s="77">
        <v>2600000</v>
      </c>
    </row>
    <row r="63" spans="1:6" s="24" customFormat="1" ht="11.25" customHeight="1" x14ac:dyDescent="0.2">
      <c r="A63" s="63" t="s">
        <v>472</v>
      </c>
      <c r="B63" s="73">
        <v>725000</v>
      </c>
      <c r="C63" s="74">
        <v>1.9910000000000001</v>
      </c>
      <c r="D63" s="75">
        <v>44835</v>
      </c>
      <c r="E63" s="76">
        <v>44835</v>
      </c>
      <c r="F63" s="77">
        <v>725000</v>
      </c>
    </row>
    <row r="64" spans="1:6" s="24" customFormat="1" ht="11.25" customHeight="1" x14ac:dyDescent="0.2">
      <c r="A64" s="63" t="s">
        <v>3042</v>
      </c>
      <c r="B64" s="73">
        <v>3375000</v>
      </c>
      <c r="C64" s="74">
        <v>2.9670000000000001</v>
      </c>
      <c r="D64" s="75">
        <v>50253</v>
      </c>
      <c r="E64" s="76">
        <v>50253</v>
      </c>
      <c r="F64" s="77">
        <v>3375000</v>
      </c>
    </row>
    <row r="65" spans="1:6" s="24" customFormat="1" ht="11.25" customHeight="1" x14ac:dyDescent="0.2">
      <c r="A65" s="63" t="s">
        <v>486</v>
      </c>
      <c r="B65" s="73">
        <v>2000000</v>
      </c>
      <c r="C65" s="74">
        <v>3.629</v>
      </c>
      <c r="D65" s="75">
        <v>47453</v>
      </c>
      <c r="E65" s="76">
        <v>47453</v>
      </c>
      <c r="F65" s="77">
        <v>2000000</v>
      </c>
    </row>
    <row r="66" spans="1:6" s="24" customFormat="1" ht="11.25" customHeight="1" x14ac:dyDescent="0.2">
      <c r="A66" s="63" t="s">
        <v>2822</v>
      </c>
      <c r="B66" s="73">
        <v>575000</v>
      </c>
      <c r="C66" s="74">
        <v>2.7730000000000001</v>
      </c>
      <c r="D66" s="75">
        <v>50072</v>
      </c>
      <c r="E66" s="76">
        <v>50072</v>
      </c>
      <c r="F66" s="77">
        <v>575000</v>
      </c>
    </row>
    <row r="67" spans="1:6" s="24" customFormat="1" ht="11.25" customHeight="1" x14ac:dyDescent="0.2">
      <c r="A67" s="63" t="s">
        <v>1767</v>
      </c>
      <c r="B67" s="73">
        <v>500000</v>
      </c>
      <c r="C67" s="74">
        <v>3.14</v>
      </c>
      <c r="D67" s="75">
        <v>47300</v>
      </c>
      <c r="E67" s="76">
        <v>47300</v>
      </c>
      <c r="F67" s="77">
        <v>500000</v>
      </c>
    </row>
    <row r="68" spans="1:6" s="24" customFormat="1" ht="11.25" customHeight="1" x14ac:dyDescent="0.2">
      <c r="A68" s="63" t="s">
        <v>1735</v>
      </c>
      <c r="B68" s="73">
        <v>2000000</v>
      </c>
      <c r="C68" s="74">
        <v>3.31</v>
      </c>
      <c r="D68" s="75">
        <v>47818</v>
      </c>
      <c r="E68" s="76">
        <v>47818</v>
      </c>
      <c r="F68" s="77">
        <v>2000000</v>
      </c>
    </row>
    <row r="69" spans="1:6" s="24" customFormat="1" ht="11.25" customHeight="1" x14ac:dyDescent="0.2">
      <c r="A69" s="63" t="s">
        <v>2397</v>
      </c>
      <c r="B69" s="73">
        <v>230000</v>
      </c>
      <c r="C69" s="74">
        <v>2.6</v>
      </c>
      <c r="D69" s="75">
        <v>51105</v>
      </c>
      <c r="E69" s="76">
        <v>51105</v>
      </c>
      <c r="F69" s="77">
        <v>230000</v>
      </c>
    </row>
    <row r="70" spans="1:6" s="24" customFormat="1" ht="11.25" customHeight="1" x14ac:dyDescent="0.2">
      <c r="A70" s="63" t="s">
        <v>1736</v>
      </c>
      <c r="B70" s="73">
        <v>1035000</v>
      </c>
      <c r="C70" s="74">
        <v>3.36</v>
      </c>
      <c r="D70" s="75">
        <v>47119</v>
      </c>
      <c r="E70" s="76">
        <v>47119</v>
      </c>
      <c r="F70" s="77">
        <v>1035000</v>
      </c>
    </row>
    <row r="71" spans="1:6" s="24" customFormat="1" ht="11.25" customHeight="1" x14ac:dyDescent="0.2">
      <c r="A71" s="63" t="s">
        <v>2823</v>
      </c>
      <c r="B71" s="73">
        <v>1000000</v>
      </c>
      <c r="C71" s="74">
        <v>3.3759999999999999</v>
      </c>
      <c r="D71" s="75">
        <v>51134</v>
      </c>
      <c r="E71" s="76">
        <v>51134</v>
      </c>
      <c r="F71" s="77">
        <v>1000000</v>
      </c>
    </row>
    <row r="72" spans="1:6" s="24" customFormat="1" ht="11.25" customHeight="1" x14ac:dyDescent="0.2">
      <c r="A72" s="63" t="s">
        <v>594</v>
      </c>
      <c r="B72" s="73">
        <v>3400000</v>
      </c>
      <c r="C72" s="74">
        <v>3.024</v>
      </c>
      <c r="D72" s="75">
        <v>46433</v>
      </c>
      <c r="E72" s="76">
        <v>46433</v>
      </c>
      <c r="F72" s="77">
        <v>3400000</v>
      </c>
    </row>
    <row r="73" spans="1:6" s="24" customFormat="1" ht="11.25" customHeight="1" x14ac:dyDescent="0.2">
      <c r="A73" s="63" t="s">
        <v>2257</v>
      </c>
      <c r="B73" s="73">
        <v>905000</v>
      </c>
      <c r="C73" s="74">
        <v>3.33</v>
      </c>
      <c r="D73" s="75">
        <v>51044</v>
      </c>
      <c r="E73" s="76">
        <v>51044</v>
      </c>
      <c r="F73" s="77">
        <v>905000</v>
      </c>
    </row>
    <row r="74" spans="1:6" s="24" customFormat="1" ht="11.25" customHeight="1" x14ac:dyDescent="0.2">
      <c r="A74" s="63" t="s">
        <v>620</v>
      </c>
      <c r="B74" s="73">
        <v>2000000</v>
      </c>
      <c r="C74" s="74">
        <v>3.7839999999999998</v>
      </c>
      <c r="D74" s="75">
        <v>45323</v>
      </c>
      <c r="E74" s="76">
        <v>45323</v>
      </c>
      <c r="F74" s="77">
        <v>2000000</v>
      </c>
    </row>
    <row r="75" spans="1:6" s="24" customFormat="1" ht="11.25" customHeight="1" x14ac:dyDescent="0.2">
      <c r="A75" s="63" t="s">
        <v>2258</v>
      </c>
      <c r="B75" s="73">
        <v>1100000</v>
      </c>
      <c r="C75" s="74">
        <v>3.403</v>
      </c>
      <c r="D75" s="75">
        <v>50375</v>
      </c>
      <c r="E75" s="76">
        <v>50375</v>
      </c>
      <c r="F75" s="77">
        <v>1100000</v>
      </c>
    </row>
    <row r="76" spans="1:6" s="24" customFormat="1" ht="11.25" customHeight="1" x14ac:dyDescent="0.2">
      <c r="A76" s="63" t="s">
        <v>659</v>
      </c>
      <c r="B76" s="73">
        <v>3000000</v>
      </c>
      <c r="C76" s="74">
        <v>3.3</v>
      </c>
      <c r="D76" s="75">
        <v>50983</v>
      </c>
      <c r="E76" s="76">
        <v>50983</v>
      </c>
      <c r="F76" s="77">
        <v>2969537.0485999999</v>
      </c>
    </row>
    <row r="77" spans="1:6" s="24" customFormat="1" ht="11.25" customHeight="1" x14ac:dyDescent="0.2">
      <c r="A77" s="63" t="s">
        <v>677</v>
      </c>
      <c r="B77" s="73">
        <v>500000</v>
      </c>
      <c r="C77" s="74">
        <v>5.22</v>
      </c>
      <c r="D77" s="75">
        <v>46539</v>
      </c>
      <c r="E77" s="76">
        <v>46539</v>
      </c>
      <c r="F77" s="77">
        <v>497736.72690000001</v>
      </c>
    </row>
    <row r="78" spans="1:6" s="24" customFormat="1" ht="11.25" customHeight="1" x14ac:dyDescent="0.2">
      <c r="A78" s="63" t="s">
        <v>2259</v>
      </c>
      <c r="B78" s="73">
        <v>635000</v>
      </c>
      <c r="C78" s="74">
        <v>3.15</v>
      </c>
      <c r="D78" s="75">
        <v>49096</v>
      </c>
      <c r="E78" s="76">
        <v>49096</v>
      </c>
      <c r="F78" s="77">
        <v>635000</v>
      </c>
    </row>
    <row r="79" spans="1:6" s="24" customFormat="1" ht="11.25" customHeight="1" x14ac:dyDescent="0.2">
      <c r="A79" s="63" t="s">
        <v>2259</v>
      </c>
      <c r="B79" s="73">
        <v>2340000</v>
      </c>
      <c r="C79" s="74">
        <v>3.35</v>
      </c>
      <c r="D79" s="75">
        <v>50557</v>
      </c>
      <c r="E79" s="76">
        <v>50557</v>
      </c>
      <c r="F79" s="77">
        <v>2340000</v>
      </c>
    </row>
    <row r="80" spans="1:6" s="24" customFormat="1" ht="11.25" customHeight="1" x14ac:dyDescent="0.2">
      <c r="A80" s="63" t="s">
        <v>2904</v>
      </c>
      <c r="B80" s="73">
        <v>595000</v>
      </c>
      <c r="C80" s="74">
        <v>3.3</v>
      </c>
      <c r="D80" s="75">
        <v>50192</v>
      </c>
      <c r="E80" s="76">
        <v>50192</v>
      </c>
      <c r="F80" s="77">
        <v>591312.81330000004</v>
      </c>
    </row>
    <row r="81" spans="1:6" s="24" customFormat="1" ht="11.25" customHeight="1" x14ac:dyDescent="0.2">
      <c r="A81" s="63" t="s">
        <v>2904</v>
      </c>
      <c r="B81" s="73">
        <v>575000</v>
      </c>
      <c r="C81" s="74">
        <v>3.25</v>
      </c>
      <c r="D81" s="75">
        <v>49827</v>
      </c>
      <c r="E81" s="76">
        <v>49827</v>
      </c>
      <c r="F81" s="77">
        <v>571599.98919999995</v>
      </c>
    </row>
    <row r="82" spans="1:6" s="24" customFormat="1" ht="11.25" customHeight="1" x14ac:dyDescent="0.2">
      <c r="A82" s="63" t="s">
        <v>2260</v>
      </c>
      <c r="B82" s="73">
        <v>5000000</v>
      </c>
      <c r="C82" s="74">
        <v>3.3780000000000001</v>
      </c>
      <c r="D82" s="75">
        <v>51014</v>
      </c>
      <c r="E82" s="76">
        <v>51014</v>
      </c>
      <c r="F82" s="77">
        <v>5000000</v>
      </c>
    </row>
    <row r="83" spans="1:6" s="24" customFormat="1" ht="11.25" customHeight="1" x14ac:dyDescent="0.2">
      <c r="A83" s="63" t="s">
        <v>2261</v>
      </c>
      <c r="B83" s="73">
        <v>2250000</v>
      </c>
      <c r="C83" s="74">
        <v>2.9820000000000002</v>
      </c>
      <c r="D83" s="75">
        <v>48153</v>
      </c>
      <c r="E83" s="76">
        <v>48153</v>
      </c>
      <c r="F83" s="77">
        <v>2250000</v>
      </c>
    </row>
    <row r="84" spans="1:6" s="24" customFormat="1" ht="11.25" customHeight="1" x14ac:dyDescent="0.2">
      <c r="A84" s="63" t="s">
        <v>1737</v>
      </c>
      <c r="B84" s="73">
        <v>1220000</v>
      </c>
      <c r="C84" s="74">
        <v>3.3279999999999998</v>
      </c>
      <c r="D84" s="75">
        <v>45139</v>
      </c>
      <c r="E84" s="76">
        <v>45139</v>
      </c>
      <c r="F84" s="77">
        <v>1220000</v>
      </c>
    </row>
    <row r="85" spans="1:6" s="24" customFormat="1" ht="11.25" customHeight="1" x14ac:dyDescent="0.2">
      <c r="A85" s="63" t="s">
        <v>1737</v>
      </c>
      <c r="B85" s="73">
        <v>1165000</v>
      </c>
      <c r="C85" s="74">
        <v>3.948</v>
      </c>
      <c r="D85" s="75">
        <v>46235</v>
      </c>
      <c r="E85" s="76">
        <v>46235</v>
      </c>
      <c r="F85" s="77">
        <v>1165000</v>
      </c>
    </row>
    <row r="86" spans="1:6" s="24" customFormat="1" ht="11.25" customHeight="1" x14ac:dyDescent="0.2">
      <c r="A86" s="63" t="s">
        <v>2824</v>
      </c>
      <c r="B86" s="73">
        <v>425000</v>
      </c>
      <c r="C86" s="74">
        <v>3.19</v>
      </c>
      <c r="D86" s="75">
        <v>51471</v>
      </c>
      <c r="E86" s="76">
        <v>51471</v>
      </c>
      <c r="F86" s="77">
        <v>425000</v>
      </c>
    </row>
    <row r="87" spans="1:6" s="24" customFormat="1" ht="11.25" customHeight="1" x14ac:dyDescent="0.2">
      <c r="A87" s="63" t="s">
        <v>2189</v>
      </c>
      <c r="B87" s="73">
        <v>1955000</v>
      </c>
      <c r="C87" s="74">
        <v>3.75</v>
      </c>
      <c r="D87" s="75">
        <v>50375</v>
      </c>
      <c r="E87" s="76">
        <v>50375</v>
      </c>
      <c r="F87" s="77">
        <v>1955000</v>
      </c>
    </row>
    <row r="88" spans="1:6" s="24" customFormat="1" ht="11.25" customHeight="1" x14ac:dyDescent="0.2">
      <c r="A88" s="63" t="s">
        <v>2262</v>
      </c>
      <c r="B88" s="73">
        <v>635000</v>
      </c>
      <c r="C88" s="74">
        <v>3.15</v>
      </c>
      <c r="D88" s="75">
        <v>49308</v>
      </c>
      <c r="E88" s="76">
        <v>49308</v>
      </c>
      <c r="F88" s="77">
        <v>633573.09239999996</v>
      </c>
    </row>
    <row r="89" spans="1:6" s="24" customFormat="1" ht="11.25" customHeight="1" x14ac:dyDescent="0.2">
      <c r="A89" s="63" t="s">
        <v>2262</v>
      </c>
      <c r="B89" s="73">
        <v>670000</v>
      </c>
      <c r="C89" s="74">
        <v>3.2</v>
      </c>
      <c r="D89" s="75">
        <v>49673</v>
      </c>
      <c r="E89" s="76">
        <v>49673</v>
      </c>
      <c r="F89" s="77">
        <v>668483.62219999998</v>
      </c>
    </row>
    <row r="90" spans="1:6" s="24" customFormat="1" ht="11.25" customHeight="1" x14ac:dyDescent="0.2">
      <c r="A90" s="63" t="s">
        <v>1633</v>
      </c>
      <c r="B90" s="73">
        <v>500000</v>
      </c>
      <c r="C90" s="74">
        <v>2.7040000000000002</v>
      </c>
      <c r="D90" s="75">
        <v>51349</v>
      </c>
      <c r="E90" s="76">
        <v>51349</v>
      </c>
      <c r="F90" s="77">
        <v>500000</v>
      </c>
    </row>
    <row r="91" spans="1:6" s="24" customFormat="1" ht="11.25" customHeight="1" x14ac:dyDescent="0.2">
      <c r="A91" s="63" t="s">
        <v>2825</v>
      </c>
      <c r="B91" s="73">
        <v>250000</v>
      </c>
      <c r="C91" s="74">
        <v>2.661</v>
      </c>
      <c r="D91" s="75">
        <v>50618</v>
      </c>
      <c r="E91" s="76">
        <v>50618</v>
      </c>
      <c r="F91" s="77">
        <v>250000</v>
      </c>
    </row>
    <row r="92" spans="1:6" s="24" customFormat="1" ht="11.25" customHeight="1" x14ac:dyDescent="0.2">
      <c r="A92" s="63" t="s">
        <v>2825</v>
      </c>
      <c r="B92" s="73">
        <v>500000</v>
      </c>
      <c r="C92" s="74">
        <v>2.8109999999999999</v>
      </c>
      <c r="D92" s="75">
        <v>51349</v>
      </c>
      <c r="E92" s="76">
        <v>51349</v>
      </c>
      <c r="F92" s="77">
        <v>500000</v>
      </c>
    </row>
    <row r="93" spans="1:6" s="24" customFormat="1" ht="11.25" customHeight="1" x14ac:dyDescent="0.2">
      <c r="A93" s="63" t="s">
        <v>2263</v>
      </c>
      <c r="B93" s="73">
        <v>750000</v>
      </c>
      <c r="C93" s="74">
        <v>3.1539999999999999</v>
      </c>
      <c r="D93" s="75">
        <v>47939</v>
      </c>
      <c r="E93" s="76">
        <v>47939</v>
      </c>
      <c r="F93" s="77">
        <v>750000</v>
      </c>
    </row>
    <row r="94" spans="1:6" s="24" customFormat="1" ht="11.25" customHeight="1" x14ac:dyDescent="0.2">
      <c r="A94" s="63" t="s">
        <v>1634</v>
      </c>
      <c r="B94" s="73">
        <v>2000000</v>
      </c>
      <c r="C94" s="74">
        <v>6.22</v>
      </c>
      <c r="D94" s="75">
        <v>47027</v>
      </c>
      <c r="E94" s="76">
        <v>47027</v>
      </c>
      <c r="F94" s="77">
        <v>2000000</v>
      </c>
    </row>
    <row r="95" spans="1:6" s="24" customFormat="1" ht="11.25" customHeight="1" x14ac:dyDescent="0.2">
      <c r="A95" s="63" t="s">
        <v>1636</v>
      </c>
      <c r="B95" s="73">
        <v>700000</v>
      </c>
      <c r="C95" s="74">
        <v>3.0169999999999999</v>
      </c>
      <c r="D95" s="75">
        <v>49157</v>
      </c>
      <c r="E95" s="76">
        <v>49157</v>
      </c>
      <c r="F95" s="77">
        <v>700000</v>
      </c>
    </row>
    <row r="96" spans="1:6" s="24" customFormat="1" ht="11.25" customHeight="1" x14ac:dyDescent="0.2">
      <c r="A96" s="63" t="s">
        <v>2264</v>
      </c>
      <c r="B96" s="73">
        <v>1000000</v>
      </c>
      <c r="C96" s="74">
        <v>3.403</v>
      </c>
      <c r="D96" s="75">
        <v>50557</v>
      </c>
      <c r="E96" s="76">
        <v>50557</v>
      </c>
      <c r="F96" s="77">
        <v>1000000</v>
      </c>
    </row>
    <row r="97" spans="1:6" s="24" customFormat="1" ht="11.25" customHeight="1" x14ac:dyDescent="0.2">
      <c r="A97" s="63" t="s">
        <v>2905</v>
      </c>
      <c r="B97" s="73">
        <v>990000</v>
      </c>
      <c r="C97" s="74">
        <v>2.85</v>
      </c>
      <c r="D97" s="75">
        <v>51075</v>
      </c>
      <c r="E97" s="76">
        <v>51075</v>
      </c>
      <c r="F97" s="77">
        <v>990000</v>
      </c>
    </row>
    <row r="98" spans="1:6" s="24" customFormat="1" ht="11.25" customHeight="1" x14ac:dyDescent="0.2">
      <c r="A98" s="63" t="s">
        <v>2905</v>
      </c>
      <c r="B98" s="73">
        <v>1015000</v>
      </c>
      <c r="C98" s="74">
        <v>2.9</v>
      </c>
      <c r="D98" s="75">
        <v>51441</v>
      </c>
      <c r="E98" s="76">
        <v>51441</v>
      </c>
      <c r="F98" s="77">
        <v>1015000</v>
      </c>
    </row>
    <row r="99" spans="1:6" s="24" customFormat="1" ht="11.25" customHeight="1" x14ac:dyDescent="0.2">
      <c r="A99" s="63" t="s">
        <v>2265</v>
      </c>
      <c r="B99" s="73">
        <v>1070000</v>
      </c>
      <c r="C99" s="74">
        <v>3.1749999999999998</v>
      </c>
      <c r="D99" s="75">
        <v>49644</v>
      </c>
      <c r="E99" s="76">
        <v>49644</v>
      </c>
      <c r="F99" s="77">
        <v>1070000</v>
      </c>
    </row>
    <row r="100" spans="1:6" s="24" customFormat="1" ht="11.25" customHeight="1" x14ac:dyDescent="0.2">
      <c r="A100" s="63" t="s">
        <v>1738</v>
      </c>
      <c r="B100" s="73">
        <v>2000000</v>
      </c>
      <c r="C100" s="74">
        <v>5.3979999999999997</v>
      </c>
      <c r="D100" s="75">
        <v>47818</v>
      </c>
      <c r="E100" s="76">
        <v>47818</v>
      </c>
      <c r="F100" s="77">
        <v>2000000</v>
      </c>
    </row>
    <row r="101" spans="1:6" s="24" customFormat="1" ht="11.25" customHeight="1" x14ac:dyDescent="0.2">
      <c r="A101" s="63" t="s">
        <v>1738</v>
      </c>
      <c r="B101" s="73">
        <v>1000000</v>
      </c>
      <c r="C101" s="74">
        <v>5.0410000000000004</v>
      </c>
      <c r="D101" s="75">
        <v>45992</v>
      </c>
      <c r="E101" s="76">
        <v>45992</v>
      </c>
      <c r="F101" s="77">
        <v>1000000</v>
      </c>
    </row>
    <row r="102" spans="1:6" s="24" customFormat="1" ht="11.25" customHeight="1" x14ac:dyDescent="0.2">
      <c r="A102" s="63" t="s">
        <v>1739</v>
      </c>
      <c r="B102" s="73">
        <v>750000</v>
      </c>
      <c r="C102" s="74">
        <v>5.15</v>
      </c>
      <c r="D102" s="75">
        <v>46631</v>
      </c>
      <c r="E102" s="76">
        <v>46631</v>
      </c>
      <c r="F102" s="77">
        <v>750000</v>
      </c>
    </row>
    <row r="103" spans="1:6" s="24" customFormat="1" ht="11.25" customHeight="1" x14ac:dyDescent="0.2">
      <c r="A103" s="63" t="s">
        <v>2266</v>
      </c>
      <c r="B103" s="73">
        <v>3000000</v>
      </c>
      <c r="C103" s="74">
        <v>3.456</v>
      </c>
      <c r="D103" s="75">
        <v>50983</v>
      </c>
      <c r="E103" s="76">
        <v>50983</v>
      </c>
      <c r="F103" s="77">
        <v>3000000</v>
      </c>
    </row>
    <row r="104" spans="1:6" s="24" customFormat="1" ht="11.25" customHeight="1" x14ac:dyDescent="0.2">
      <c r="A104" s="63" t="s">
        <v>2267</v>
      </c>
      <c r="B104" s="73">
        <v>1250000</v>
      </c>
      <c r="C104" s="74">
        <v>3.278</v>
      </c>
      <c r="D104" s="75">
        <v>49004</v>
      </c>
      <c r="E104" s="76">
        <v>49004</v>
      </c>
      <c r="F104" s="77">
        <v>1250000</v>
      </c>
    </row>
    <row r="105" spans="1:6" s="24" customFormat="1" ht="11.25" customHeight="1" x14ac:dyDescent="0.2">
      <c r="A105" s="63" t="s">
        <v>1740</v>
      </c>
      <c r="B105" s="73">
        <v>1500000</v>
      </c>
      <c r="C105" s="74">
        <v>3.0779999999999998</v>
      </c>
      <c r="D105" s="75">
        <v>46600</v>
      </c>
      <c r="E105" s="76">
        <v>46600</v>
      </c>
      <c r="F105" s="77">
        <v>1500000</v>
      </c>
    </row>
    <row r="106" spans="1:6" s="24" customFormat="1" ht="11.25" customHeight="1" x14ac:dyDescent="0.2">
      <c r="A106" s="63" t="s">
        <v>2752</v>
      </c>
      <c r="B106" s="73">
        <v>750000</v>
      </c>
      <c r="C106" s="74">
        <v>2.9329999999999998</v>
      </c>
      <c r="D106" s="75">
        <v>50983</v>
      </c>
      <c r="E106" s="76">
        <v>50983</v>
      </c>
      <c r="F106" s="77">
        <v>750000</v>
      </c>
    </row>
    <row r="107" spans="1:6" s="24" customFormat="1" ht="11.25" customHeight="1" x14ac:dyDescent="0.2">
      <c r="A107" s="63" t="s">
        <v>819</v>
      </c>
      <c r="B107" s="73">
        <v>2255000</v>
      </c>
      <c r="C107" s="74">
        <v>3.133</v>
      </c>
      <c r="D107" s="75">
        <v>50404</v>
      </c>
      <c r="E107" s="76">
        <v>50404</v>
      </c>
      <c r="F107" s="77">
        <v>2255000</v>
      </c>
    </row>
    <row r="108" spans="1:6" s="24" customFormat="1" ht="11.25" customHeight="1" x14ac:dyDescent="0.2">
      <c r="A108" s="63" t="s">
        <v>1741</v>
      </c>
      <c r="B108" s="73">
        <v>1000000</v>
      </c>
      <c r="C108" s="74">
        <v>3.8</v>
      </c>
      <c r="D108" s="75">
        <v>46357</v>
      </c>
      <c r="E108" s="76">
        <v>46357</v>
      </c>
      <c r="F108" s="77">
        <v>1000000</v>
      </c>
    </row>
    <row r="109" spans="1:6" s="24" customFormat="1" ht="11.25" customHeight="1" x14ac:dyDescent="0.2">
      <c r="A109" s="63" t="s">
        <v>2549</v>
      </c>
      <c r="B109" s="73">
        <v>1550000</v>
      </c>
      <c r="C109" s="74">
        <v>3.9529999999999998</v>
      </c>
      <c r="D109" s="75">
        <v>51471</v>
      </c>
      <c r="E109" s="76">
        <v>51471</v>
      </c>
      <c r="F109" s="77">
        <v>1550000</v>
      </c>
    </row>
    <row r="110" spans="1:6" s="24" customFormat="1" ht="11.25" customHeight="1" thickBot="1" x14ac:dyDescent="0.25">
      <c r="A110" s="97" t="s">
        <v>65</v>
      </c>
      <c r="B110" s="82">
        <f>SUBTOTAL(9,B12:B109)</f>
        <v>129115000</v>
      </c>
      <c r="C110" s="83"/>
      <c r="D110" s="84"/>
      <c r="E110" s="85"/>
      <c r="F110" s="86">
        <f>SUBTOTAL(9,F12:F109)</f>
        <v>129063597.62570001</v>
      </c>
    </row>
    <row r="111" spans="1:6" s="24" customFormat="1" ht="11.25" customHeight="1" x14ac:dyDescent="0.2">
      <c r="A111" s="64"/>
      <c r="B111" s="78"/>
      <c r="C111" s="78"/>
      <c r="D111" s="79"/>
      <c r="E111" s="80"/>
      <c r="F111" s="81"/>
    </row>
    <row r="112" spans="1:6" s="24" customFormat="1" ht="11.25" customHeight="1" x14ac:dyDescent="0.2">
      <c r="A112" s="63" t="s">
        <v>865</v>
      </c>
      <c r="B112" s="73">
        <v>3000000</v>
      </c>
      <c r="C112" s="74">
        <v>6.4729999999999999</v>
      </c>
      <c r="D112" s="75">
        <v>44607</v>
      </c>
      <c r="E112" s="76">
        <v>44607</v>
      </c>
      <c r="F112" s="77">
        <v>3000000</v>
      </c>
    </row>
    <row r="113" spans="1:6" s="24" customFormat="1" ht="11.25" customHeight="1" x14ac:dyDescent="0.2">
      <c r="A113" s="63" t="s">
        <v>865</v>
      </c>
      <c r="B113" s="73">
        <v>3000000</v>
      </c>
      <c r="C113" s="74">
        <v>3.0139999999999998</v>
      </c>
      <c r="D113" s="75">
        <v>47894</v>
      </c>
      <c r="E113" s="76">
        <v>47894</v>
      </c>
      <c r="F113" s="77">
        <v>3000000</v>
      </c>
    </row>
    <row r="114" spans="1:6" s="24" customFormat="1" ht="11.25" customHeight="1" x14ac:dyDescent="0.2">
      <c r="A114" s="63" t="s">
        <v>1743</v>
      </c>
      <c r="B114" s="73">
        <v>2000000</v>
      </c>
      <c r="C114" s="74">
        <v>3.36</v>
      </c>
      <c r="D114" s="75">
        <v>46569</v>
      </c>
      <c r="E114" s="76">
        <v>46569</v>
      </c>
      <c r="F114" s="77">
        <v>2000000</v>
      </c>
    </row>
    <row r="115" spans="1:6" s="24" customFormat="1" ht="11.25" customHeight="1" x14ac:dyDescent="0.2">
      <c r="A115" s="63" t="s">
        <v>2826</v>
      </c>
      <c r="B115" s="73">
        <v>750000</v>
      </c>
      <c r="C115" s="74">
        <v>3.39</v>
      </c>
      <c r="D115" s="75">
        <v>51471</v>
      </c>
      <c r="E115" s="76">
        <v>51471</v>
      </c>
      <c r="F115" s="77">
        <v>750000</v>
      </c>
    </row>
    <row r="116" spans="1:6" s="24" customFormat="1" ht="11.25" customHeight="1" x14ac:dyDescent="0.2">
      <c r="A116" s="63" t="s">
        <v>2827</v>
      </c>
      <c r="B116" s="73">
        <v>1000000</v>
      </c>
      <c r="C116" s="74">
        <v>3.173</v>
      </c>
      <c r="D116" s="75">
        <v>51471</v>
      </c>
      <c r="E116" s="76">
        <v>51471</v>
      </c>
      <c r="F116" s="77">
        <v>1000000</v>
      </c>
    </row>
    <row r="117" spans="1:6" s="24" customFormat="1" ht="11.25" customHeight="1" x14ac:dyDescent="0.2">
      <c r="A117" s="63" t="s">
        <v>1744</v>
      </c>
      <c r="B117" s="73">
        <v>500000</v>
      </c>
      <c r="C117" s="74">
        <v>3.4590000000000001</v>
      </c>
      <c r="D117" s="75">
        <v>47515</v>
      </c>
      <c r="E117" s="76">
        <v>47515</v>
      </c>
      <c r="F117" s="77">
        <v>500000</v>
      </c>
    </row>
    <row r="118" spans="1:6" s="24" customFormat="1" ht="11.25" customHeight="1" x14ac:dyDescent="0.2">
      <c r="A118" s="63" t="s">
        <v>1744</v>
      </c>
      <c r="B118" s="73">
        <v>500000</v>
      </c>
      <c r="C118" s="74">
        <v>3.109</v>
      </c>
      <c r="D118" s="75">
        <v>46419</v>
      </c>
      <c r="E118" s="76">
        <v>46419</v>
      </c>
      <c r="F118" s="77">
        <v>500000</v>
      </c>
    </row>
    <row r="119" spans="1:6" s="24" customFormat="1" ht="11.25" customHeight="1" x14ac:dyDescent="0.2">
      <c r="A119" s="63" t="s">
        <v>1744</v>
      </c>
      <c r="B119" s="73">
        <v>500000</v>
      </c>
      <c r="C119" s="74">
        <v>3.2589999999999999</v>
      </c>
      <c r="D119" s="75">
        <v>46784</v>
      </c>
      <c r="E119" s="76">
        <v>46784</v>
      </c>
      <c r="F119" s="77">
        <v>500000</v>
      </c>
    </row>
    <row r="120" spans="1:6" s="24" customFormat="1" ht="11.25" customHeight="1" x14ac:dyDescent="0.2">
      <c r="A120" s="63" t="s">
        <v>1744</v>
      </c>
      <c r="B120" s="73">
        <v>500000</v>
      </c>
      <c r="C120" s="74">
        <v>3.5590000000000002</v>
      </c>
      <c r="D120" s="75">
        <v>47880</v>
      </c>
      <c r="E120" s="76">
        <v>47880</v>
      </c>
      <c r="F120" s="77">
        <v>500000</v>
      </c>
    </row>
    <row r="121" spans="1:6" s="24" customFormat="1" ht="11.25" customHeight="1" x14ac:dyDescent="0.2">
      <c r="A121" s="63" t="s">
        <v>2753</v>
      </c>
      <c r="B121" s="73">
        <v>1000000</v>
      </c>
      <c r="C121" s="74">
        <v>3.5049999999999999</v>
      </c>
      <c r="D121" s="75">
        <v>48092</v>
      </c>
      <c r="E121" s="76">
        <v>48092</v>
      </c>
      <c r="F121" s="77">
        <v>1000000</v>
      </c>
    </row>
    <row r="122" spans="1:6" s="24" customFormat="1" ht="11.25" customHeight="1" x14ac:dyDescent="0.2">
      <c r="A122" s="63" t="s">
        <v>2268</v>
      </c>
      <c r="B122" s="73">
        <v>2000000</v>
      </c>
      <c r="C122" s="74">
        <v>3</v>
      </c>
      <c r="D122" s="75">
        <v>48792</v>
      </c>
      <c r="E122" s="76">
        <v>48792</v>
      </c>
      <c r="F122" s="77">
        <v>2000000</v>
      </c>
    </row>
    <row r="123" spans="1:6" s="24" customFormat="1" ht="11.25" customHeight="1" x14ac:dyDescent="0.2">
      <c r="A123" s="63" t="s">
        <v>1745</v>
      </c>
      <c r="B123" s="73">
        <v>750000</v>
      </c>
      <c r="C123" s="74">
        <v>2.75</v>
      </c>
      <c r="D123" s="75">
        <v>44682</v>
      </c>
      <c r="E123" s="76">
        <v>44682</v>
      </c>
      <c r="F123" s="77">
        <v>745537.01370000001</v>
      </c>
    </row>
    <row r="124" spans="1:6" s="24" customFormat="1" ht="11.25" customHeight="1" x14ac:dyDescent="0.2">
      <c r="A124" s="63" t="s">
        <v>1745</v>
      </c>
      <c r="B124" s="73">
        <v>1000000</v>
      </c>
      <c r="C124" s="74">
        <v>3.5</v>
      </c>
      <c r="D124" s="75">
        <v>44682</v>
      </c>
      <c r="E124" s="76">
        <v>44682</v>
      </c>
      <c r="F124" s="77">
        <v>996314.64339999994</v>
      </c>
    </row>
    <row r="125" spans="1:6" s="24" customFormat="1" ht="11.25" customHeight="1" x14ac:dyDescent="0.2">
      <c r="A125" s="63" t="s">
        <v>2828</v>
      </c>
      <c r="B125" s="73">
        <v>2500000</v>
      </c>
      <c r="C125" s="74">
        <v>3.0619999999999998</v>
      </c>
      <c r="D125" s="75">
        <v>51318</v>
      </c>
      <c r="E125" s="76">
        <v>51318</v>
      </c>
      <c r="F125" s="77">
        <v>2500000</v>
      </c>
    </row>
    <row r="126" spans="1:6" s="24" customFormat="1" ht="11.25" customHeight="1" x14ac:dyDescent="0.2">
      <c r="A126" s="63" t="s">
        <v>2906</v>
      </c>
      <c r="B126" s="73">
        <v>1020000</v>
      </c>
      <c r="C126" s="74">
        <v>3</v>
      </c>
      <c r="D126" s="75">
        <v>50983</v>
      </c>
      <c r="E126" s="76">
        <v>50983</v>
      </c>
      <c r="F126" s="77">
        <v>1020000</v>
      </c>
    </row>
    <row r="127" spans="1:6" s="24" customFormat="1" ht="11.25" customHeight="1" x14ac:dyDescent="0.2">
      <c r="A127" s="63" t="s">
        <v>1746</v>
      </c>
      <c r="B127" s="73">
        <v>750000</v>
      </c>
      <c r="C127" s="74">
        <v>2.9140000000000001</v>
      </c>
      <c r="D127" s="75">
        <v>46113</v>
      </c>
      <c r="E127" s="76">
        <v>46113</v>
      </c>
      <c r="F127" s="77">
        <v>750000</v>
      </c>
    </row>
    <row r="128" spans="1:6" s="24" customFormat="1" ht="11.25" customHeight="1" x14ac:dyDescent="0.2">
      <c r="A128" s="63" t="s">
        <v>1746</v>
      </c>
      <c r="B128" s="73">
        <v>750000</v>
      </c>
      <c r="C128" s="74">
        <v>2.6749999999999998</v>
      </c>
      <c r="D128" s="75">
        <v>45383</v>
      </c>
      <c r="E128" s="76">
        <v>45383</v>
      </c>
      <c r="F128" s="77">
        <v>750000</v>
      </c>
    </row>
    <row r="129" spans="1:6" s="24" customFormat="1" ht="11.25" customHeight="1" x14ac:dyDescent="0.2">
      <c r="A129" s="63" t="s">
        <v>1746</v>
      </c>
      <c r="B129" s="73">
        <v>750000</v>
      </c>
      <c r="C129" s="74">
        <v>2.8140000000000001</v>
      </c>
      <c r="D129" s="75">
        <v>45748</v>
      </c>
      <c r="E129" s="76">
        <v>45748</v>
      </c>
      <c r="F129" s="77">
        <v>750000</v>
      </c>
    </row>
    <row r="130" spans="1:6" s="24" customFormat="1" ht="11.25" customHeight="1" x14ac:dyDescent="0.2">
      <c r="A130" s="63" t="s">
        <v>1747</v>
      </c>
      <c r="B130" s="73">
        <v>785000</v>
      </c>
      <c r="C130" s="74">
        <v>3.3919999999999999</v>
      </c>
      <c r="D130" s="75">
        <v>48410</v>
      </c>
      <c r="E130" s="76">
        <v>48410</v>
      </c>
      <c r="F130" s="77">
        <v>785000</v>
      </c>
    </row>
    <row r="131" spans="1:6" s="24" customFormat="1" ht="11.25" customHeight="1" x14ac:dyDescent="0.2">
      <c r="A131" s="63" t="s">
        <v>1747</v>
      </c>
      <c r="B131" s="73">
        <v>1000000</v>
      </c>
      <c r="C131" s="74">
        <v>3.1920000000000002</v>
      </c>
      <c r="D131" s="75">
        <v>47679</v>
      </c>
      <c r="E131" s="76">
        <v>47679</v>
      </c>
      <c r="F131" s="77">
        <v>1000000</v>
      </c>
    </row>
    <row r="132" spans="1:6" s="24" customFormat="1" ht="11.25" customHeight="1" x14ac:dyDescent="0.2">
      <c r="A132" s="63" t="s">
        <v>2269</v>
      </c>
      <c r="B132" s="73">
        <v>1635000</v>
      </c>
      <c r="C132" s="74">
        <v>3.1429999999999998</v>
      </c>
      <c r="D132" s="75">
        <v>51014</v>
      </c>
      <c r="E132" s="76">
        <v>51014</v>
      </c>
      <c r="F132" s="77">
        <v>1635000</v>
      </c>
    </row>
    <row r="133" spans="1:6" s="24" customFormat="1" ht="11.25" customHeight="1" x14ac:dyDescent="0.2">
      <c r="A133" s="63" t="s">
        <v>1748</v>
      </c>
      <c r="B133" s="73">
        <v>2500000</v>
      </c>
      <c r="C133" s="74">
        <v>6.9</v>
      </c>
      <c r="D133" s="75">
        <v>51136</v>
      </c>
      <c r="E133" s="76">
        <v>51136</v>
      </c>
      <c r="F133" s="77">
        <v>2500000</v>
      </c>
    </row>
    <row r="134" spans="1:6" s="24" customFormat="1" ht="11.25" customHeight="1" x14ac:dyDescent="0.2">
      <c r="A134" s="63" t="s">
        <v>1749</v>
      </c>
      <c r="B134" s="73">
        <v>2000000</v>
      </c>
      <c r="C134" s="74">
        <v>5.2</v>
      </c>
      <c r="D134" s="75">
        <v>46174</v>
      </c>
      <c r="E134" s="76">
        <v>46174</v>
      </c>
      <c r="F134" s="77">
        <v>2000000</v>
      </c>
    </row>
    <row r="135" spans="1:6" s="24" customFormat="1" ht="11.25" customHeight="1" x14ac:dyDescent="0.2">
      <c r="A135" s="63" t="s">
        <v>2754</v>
      </c>
      <c r="B135" s="73">
        <v>2755000</v>
      </c>
      <c r="C135" s="74">
        <v>2.9430000000000001</v>
      </c>
      <c r="D135" s="75">
        <v>50465</v>
      </c>
      <c r="E135" s="76">
        <v>50465</v>
      </c>
      <c r="F135" s="77">
        <v>2755000</v>
      </c>
    </row>
    <row r="136" spans="1:6" s="24" customFormat="1" ht="11.25" customHeight="1" x14ac:dyDescent="0.2">
      <c r="A136" s="63" t="s">
        <v>2907</v>
      </c>
      <c r="B136" s="73">
        <v>1000000</v>
      </c>
      <c r="C136" s="74">
        <v>3.2690000000000001</v>
      </c>
      <c r="D136" s="75">
        <v>51592</v>
      </c>
      <c r="E136" s="76">
        <v>51592</v>
      </c>
      <c r="F136" s="77">
        <v>1000000</v>
      </c>
    </row>
    <row r="137" spans="1:6" s="24" customFormat="1" ht="11.25" customHeight="1" x14ac:dyDescent="0.2">
      <c r="A137" s="63" t="s">
        <v>2908</v>
      </c>
      <c r="B137" s="73">
        <v>3000000</v>
      </c>
      <c r="C137" s="74">
        <v>2.976</v>
      </c>
      <c r="D137" s="75">
        <v>50587</v>
      </c>
      <c r="E137" s="76">
        <v>50587</v>
      </c>
      <c r="F137" s="77">
        <v>3000000</v>
      </c>
    </row>
    <row r="138" spans="1:6" s="24" customFormat="1" ht="11.25" customHeight="1" x14ac:dyDescent="0.2">
      <c r="A138" s="63" t="s">
        <v>1750</v>
      </c>
      <c r="B138" s="73">
        <v>1000000</v>
      </c>
      <c r="C138" s="74">
        <v>3.7429999999999999</v>
      </c>
      <c r="D138" s="75">
        <v>47270</v>
      </c>
      <c r="E138" s="76">
        <v>47270</v>
      </c>
      <c r="F138" s="77">
        <v>1000000</v>
      </c>
    </row>
    <row r="139" spans="1:6" s="24" customFormat="1" ht="11.25" customHeight="1" x14ac:dyDescent="0.2">
      <c r="A139" s="63" t="s">
        <v>1750</v>
      </c>
      <c r="B139" s="73">
        <v>350000</v>
      </c>
      <c r="C139" s="74">
        <v>3.5129999999999999</v>
      </c>
      <c r="D139" s="75">
        <v>46539</v>
      </c>
      <c r="E139" s="76">
        <v>46539</v>
      </c>
      <c r="F139" s="77">
        <v>350000</v>
      </c>
    </row>
    <row r="140" spans="1:6" s="24" customFormat="1" ht="11.25" customHeight="1" x14ac:dyDescent="0.2">
      <c r="A140" s="63" t="s">
        <v>1750</v>
      </c>
      <c r="B140" s="73">
        <v>1000000</v>
      </c>
      <c r="C140" s="74">
        <v>3.6230000000000002</v>
      </c>
      <c r="D140" s="75">
        <v>46905</v>
      </c>
      <c r="E140" s="76">
        <v>46905</v>
      </c>
      <c r="F140" s="77">
        <v>1000000</v>
      </c>
    </row>
    <row r="141" spans="1:6" s="24" customFormat="1" ht="11.25" customHeight="1" x14ac:dyDescent="0.2">
      <c r="A141" s="63" t="s">
        <v>943</v>
      </c>
      <c r="B141" s="73">
        <v>1000000</v>
      </c>
      <c r="C141" s="74">
        <v>5.74</v>
      </c>
      <c r="D141" s="75">
        <v>47453</v>
      </c>
      <c r="E141" s="76">
        <v>47453</v>
      </c>
      <c r="F141" s="77">
        <v>1000000</v>
      </c>
    </row>
    <row r="142" spans="1:6" s="24" customFormat="1" ht="11.25" customHeight="1" x14ac:dyDescent="0.2">
      <c r="A142" s="63" t="s">
        <v>2270</v>
      </c>
      <c r="B142" s="73">
        <v>2000000</v>
      </c>
      <c r="C142" s="74">
        <v>3.2610000000000001</v>
      </c>
      <c r="D142" s="75">
        <v>50740</v>
      </c>
      <c r="E142" s="76">
        <v>50740</v>
      </c>
      <c r="F142" s="77">
        <v>2000000</v>
      </c>
    </row>
    <row r="143" spans="1:6" s="24" customFormat="1" ht="11.25" customHeight="1" x14ac:dyDescent="0.2">
      <c r="A143" s="63" t="s">
        <v>1751</v>
      </c>
      <c r="B143" s="73">
        <v>300000</v>
      </c>
      <c r="C143" s="74">
        <v>8.625</v>
      </c>
      <c r="D143" s="75">
        <v>44713</v>
      </c>
      <c r="E143" s="76">
        <v>44713</v>
      </c>
      <c r="F143" s="77">
        <v>300000</v>
      </c>
    </row>
    <row r="144" spans="1:6" s="24" customFormat="1" ht="11.25" customHeight="1" x14ac:dyDescent="0.2">
      <c r="A144" s="63" t="s">
        <v>2755</v>
      </c>
      <c r="B144" s="73">
        <v>680000</v>
      </c>
      <c r="C144" s="74">
        <v>2.8980000000000001</v>
      </c>
      <c r="D144" s="75">
        <v>51745</v>
      </c>
      <c r="E144" s="76">
        <v>51745</v>
      </c>
      <c r="F144" s="77">
        <v>680000</v>
      </c>
    </row>
    <row r="145" spans="1:6" s="24" customFormat="1" ht="11.25" customHeight="1" x14ac:dyDescent="0.2">
      <c r="A145" s="63" t="s">
        <v>2829</v>
      </c>
      <c r="B145" s="73">
        <v>1760000</v>
      </c>
      <c r="C145" s="74">
        <v>3.2069999999999999</v>
      </c>
      <c r="D145" s="75">
        <v>50740</v>
      </c>
      <c r="E145" s="76">
        <v>50740</v>
      </c>
      <c r="F145" s="77">
        <v>1760000</v>
      </c>
    </row>
    <row r="146" spans="1:6" s="24" customFormat="1" ht="11.25" customHeight="1" x14ac:dyDescent="0.2">
      <c r="A146" s="63" t="s">
        <v>2271</v>
      </c>
      <c r="B146" s="73">
        <v>2000000</v>
      </c>
      <c r="C146" s="74">
        <v>3.2</v>
      </c>
      <c r="D146" s="75">
        <v>50830</v>
      </c>
      <c r="E146" s="76">
        <v>50830</v>
      </c>
      <c r="F146" s="77">
        <v>2000000</v>
      </c>
    </row>
    <row r="147" spans="1:6" s="24" customFormat="1" ht="11.25" customHeight="1" x14ac:dyDescent="0.2">
      <c r="A147" s="63" t="s">
        <v>1752</v>
      </c>
      <c r="B147" s="73">
        <v>2000000</v>
      </c>
      <c r="C147" s="74">
        <v>3.5</v>
      </c>
      <c r="D147" s="75">
        <v>47088</v>
      </c>
      <c r="E147" s="76">
        <v>47088</v>
      </c>
      <c r="F147" s="77">
        <v>1984026.0714</v>
      </c>
    </row>
    <row r="148" spans="1:6" s="24" customFormat="1" ht="11.25" customHeight="1" x14ac:dyDescent="0.2">
      <c r="A148" s="63" t="s">
        <v>1753</v>
      </c>
      <c r="B148" s="73">
        <v>250000</v>
      </c>
      <c r="C148" s="74">
        <v>3.5</v>
      </c>
      <c r="D148" s="75">
        <v>47392</v>
      </c>
      <c r="E148" s="76">
        <v>47392</v>
      </c>
      <c r="F148" s="77">
        <v>249840.7151</v>
      </c>
    </row>
    <row r="149" spans="1:6" s="24" customFormat="1" ht="11.25" customHeight="1" x14ac:dyDescent="0.2">
      <c r="A149" s="63" t="s">
        <v>2550</v>
      </c>
      <c r="B149" s="73">
        <v>1000000</v>
      </c>
      <c r="C149" s="74">
        <v>3.85</v>
      </c>
      <c r="D149" s="75">
        <v>50557</v>
      </c>
      <c r="E149" s="76">
        <v>50557</v>
      </c>
      <c r="F149" s="77">
        <v>976104.30850000004</v>
      </c>
    </row>
    <row r="150" spans="1:6" s="24" customFormat="1" ht="11.25" customHeight="1" x14ac:dyDescent="0.2">
      <c r="A150" s="63" t="s">
        <v>1754</v>
      </c>
      <c r="B150" s="73">
        <v>1465000</v>
      </c>
      <c r="C150" s="74">
        <v>3.7410000000000001</v>
      </c>
      <c r="D150" s="75">
        <v>46661</v>
      </c>
      <c r="E150" s="76">
        <v>46661</v>
      </c>
      <c r="F150" s="77">
        <v>1464182.6527</v>
      </c>
    </row>
    <row r="151" spans="1:6" s="24" customFormat="1" ht="11.25" customHeight="1" x14ac:dyDescent="0.2">
      <c r="A151" s="63" t="s">
        <v>2272</v>
      </c>
      <c r="B151" s="73">
        <v>835000</v>
      </c>
      <c r="C151" s="74">
        <v>3.149</v>
      </c>
      <c r="D151" s="75">
        <v>48823</v>
      </c>
      <c r="E151" s="76">
        <v>48823</v>
      </c>
      <c r="F151" s="77">
        <v>835000</v>
      </c>
    </row>
    <row r="152" spans="1:6" s="24" customFormat="1" ht="11.25" customHeight="1" x14ac:dyDescent="0.2">
      <c r="A152" s="63" t="s">
        <v>1755</v>
      </c>
      <c r="B152" s="73">
        <v>1000000</v>
      </c>
      <c r="C152" s="74">
        <v>5.9</v>
      </c>
      <c r="D152" s="75">
        <v>46218</v>
      </c>
      <c r="E152" s="76">
        <v>46218</v>
      </c>
      <c r="F152" s="77">
        <v>1000000</v>
      </c>
    </row>
    <row r="153" spans="1:6" s="24" customFormat="1" ht="11.25" customHeight="1" x14ac:dyDescent="0.2">
      <c r="A153" s="63" t="s">
        <v>1756</v>
      </c>
      <c r="B153" s="73">
        <v>1160000</v>
      </c>
      <c r="C153" s="74">
        <v>3.0830000000000002</v>
      </c>
      <c r="D153" s="75">
        <v>47696</v>
      </c>
      <c r="E153" s="76">
        <v>47696</v>
      </c>
      <c r="F153" s="77">
        <v>1160000</v>
      </c>
    </row>
    <row r="154" spans="1:6" s="24" customFormat="1" ht="11.25" customHeight="1" x14ac:dyDescent="0.2">
      <c r="A154" s="63" t="s">
        <v>2756</v>
      </c>
      <c r="B154" s="73">
        <v>1500000</v>
      </c>
      <c r="C154" s="74">
        <v>3.0859999999999999</v>
      </c>
      <c r="D154" s="75">
        <v>51441</v>
      </c>
      <c r="E154" s="76">
        <v>51441</v>
      </c>
      <c r="F154" s="77">
        <v>1500000</v>
      </c>
    </row>
    <row r="155" spans="1:6" s="24" customFormat="1" ht="11.25" customHeight="1" x14ac:dyDescent="0.2">
      <c r="A155" s="63" t="s">
        <v>1757</v>
      </c>
      <c r="B155" s="73">
        <v>690000</v>
      </c>
      <c r="C155" s="74">
        <v>2.9279999999999999</v>
      </c>
      <c r="D155" s="75">
        <v>45352</v>
      </c>
      <c r="E155" s="76">
        <v>45352</v>
      </c>
      <c r="F155" s="77">
        <v>690000</v>
      </c>
    </row>
    <row r="156" spans="1:6" s="24" customFormat="1" ht="11.25" customHeight="1" x14ac:dyDescent="0.2">
      <c r="A156" s="63" t="s">
        <v>1757</v>
      </c>
      <c r="B156" s="73">
        <v>1100000</v>
      </c>
      <c r="C156" s="74">
        <v>3.125</v>
      </c>
      <c r="D156" s="75">
        <v>45717</v>
      </c>
      <c r="E156" s="76">
        <v>45717</v>
      </c>
      <c r="F156" s="77">
        <v>1100000</v>
      </c>
    </row>
    <row r="157" spans="1:6" s="24" customFormat="1" ht="11.25" customHeight="1" x14ac:dyDescent="0.2">
      <c r="A157" s="63" t="s">
        <v>1758</v>
      </c>
      <c r="B157" s="73">
        <v>765000</v>
      </c>
      <c r="C157" s="74">
        <v>3.87</v>
      </c>
      <c r="D157" s="75">
        <v>47164</v>
      </c>
      <c r="E157" s="76">
        <v>47164</v>
      </c>
      <c r="F157" s="77">
        <v>765000</v>
      </c>
    </row>
    <row r="158" spans="1:6" s="24" customFormat="1" ht="11.25" customHeight="1" x14ac:dyDescent="0.2">
      <c r="A158" s="63" t="s">
        <v>2757</v>
      </c>
      <c r="B158" s="73">
        <v>3250000</v>
      </c>
      <c r="C158" s="74">
        <v>3.0470000000000002</v>
      </c>
      <c r="D158" s="75">
        <v>51410</v>
      </c>
      <c r="E158" s="76">
        <v>51410</v>
      </c>
      <c r="F158" s="77">
        <v>3250000</v>
      </c>
    </row>
    <row r="159" spans="1:6" s="24" customFormat="1" ht="11.25" customHeight="1" x14ac:dyDescent="0.2">
      <c r="A159" s="63" t="s">
        <v>1759</v>
      </c>
      <c r="B159" s="73">
        <v>3000000</v>
      </c>
      <c r="C159" s="74">
        <v>2.1890000000000001</v>
      </c>
      <c r="D159" s="75">
        <v>44501</v>
      </c>
      <c r="E159" s="76">
        <v>44501</v>
      </c>
      <c r="F159" s="77">
        <v>3000000</v>
      </c>
    </row>
    <row r="160" spans="1:6" s="24" customFormat="1" ht="11.25" customHeight="1" x14ac:dyDescent="0.2">
      <c r="A160" s="63" t="s">
        <v>1759</v>
      </c>
      <c r="B160" s="73">
        <v>3000000</v>
      </c>
      <c r="C160" s="74">
        <v>2.3519999999999999</v>
      </c>
      <c r="D160" s="75">
        <v>44866</v>
      </c>
      <c r="E160" s="76">
        <v>44866</v>
      </c>
      <c r="F160" s="77">
        <v>3000000</v>
      </c>
    </row>
    <row r="161" spans="1:6" s="24" customFormat="1" ht="11.25" customHeight="1" x14ac:dyDescent="0.2">
      <c r="A161" s="63" t="s">
        <v>2830</v>
      </c>
      <c r="B161" s="73">
        <v>1000000</v>
      </c>
      <c r="C161" s="74">
        <v>3.222</v>
      </c>
      <c r="D161" s="75">
        <v>50952</v>
      </c>
      <c r="E161" s="76">
        <v>50952</v>
      </c>
      <c r="F161" s="77">
        <v>1000000</v>
      </c>
    </row>
    <row r="162" spans="1:6" s="24" customFormat="1" ht="11.25" customHeight="1" x14ac:dyDescent="0.2">
      <c r="A162" s="63" t="s">
        <v>1760</v>
      </c>
      <c r="B162" s="73">
        <v>450000</v>
      </c>
      <c r="C162" s="74">
        <v>2.9590000000000001</v>
      </c>
      <c r="D162" s="75">
        <v>46905</v>
      </c>
      <c r="E162" s="76">
        <v>46905</v>
      </c>
      <c r="F162" s="77">
        <v>450000</v>
      </c>
    </row>
    <row r="163" spans="1:6" s="24" customFormat="1" ht="11.25" customHeight="1" x14ac:dyDescent="0.2">
      <c r="A163" s="63" t="s">
        <v>1760</v>
      </c>
      <c r="B163" s="73">
        <v>595000</v>
      </c>
      <c r="C163" s="74">
        <v>2.3439999999999999</v>
      </c>
      <c r="D163" s="75">
        <v>45078</v>
      </c>
      <c r="E163" s="76">
        <v>45078</v>
      </c>
      <c r="F163" s="77">
        <v>595000</v>
      </c>
    </row>
    <row r="164" spans="1:6" s="24" customFormat="1" ht="11.25" customHeight="1" x14ac:dyDescent="0.2">
      <c r="A164" s="63" t="s">
        <v>1760</v>
      </c>
      <c r="B164" s="73">
        <v>340000</v>
      </c>
      <c r="C164" s="74">
        <v>3.2090000000000001</v>
      </c>
      <c r="D164" s="75">
        <v>47635</v>
      </c>
      <c r="E164" s="76">
        <v>47635</v>
      </c>
      <c r="F164" s="77">
        <v>340000</v>
      </c>
    </row>
    <row r="165" spans="1:6" s="24" customFormat="1" ht="11.25" customHeight="1" x14ac:dyDescent="0.2">
      <c r="A165" s="63" t="s">
        <v>1760</v>
      </c>
      <c r="B165" s="73">
        <v>750000</v>
      </c>
      <c r="C165" s="74">
        <v>2.0939999999999999</v>
      </c>
      <c r="D165" s="75">
        <v>44713</v>
      </c>
      <c r="E165" s="76">
        <v>44713</v>
      </c>
      <c r="F165" s="77">
        <v>750000</v>
      </c>
    </row>
    <row r="166" spans="1:6" s="24" customFormat="1" ht="11.25" customHeight="1" x14ac:dyDescent="0.2">
      <c r="A166" s="63" t="s">
        <v>2273</v>
      </c>
      <c r="B166" s="73">
        <v>2500000</v>
      </c>
      <c r="C166" s="74">
        <v>3.383</v>
      </c>
      <c r="D166" s="75">
        <v>51075</v>
      </c>
      <c r="E166" s="76">
        <v>51075</v>
      </c>
      <c r="F166" s="77">
        <v>2500000</v>
      </c>
    </row>
    <row r="167" spans="1:6" s="24" customFormat="1" ht="11.25" customHeight="1" x14ac:dyDescent="0.2">
      <c r="A167" s="63" t="s">
        <v>2273</v>
      </c>
      <c r="B167" s="73">
        <v>240000</v>
      </c>
      <c r="C167" s="74">
        <v>3.0680000000000001</v>
      </c>
      <c r="D167" s="75">
        <v>49249</v>
      </c>
      <c r="E167" s="76">
        <v>49249</v>
      </c>
      <c r="F167" s="77">
        <v>240000</v>
      </c>
    </row>
    <row r="168" spans="1:6" s="24" customFormat="1" ht="11.25" customHeight="1" x14ac:dyDescent="0.2">
      <c r="A168" s="63" t="s">
        <v>2273</v>
      </c>
      <c r="B168" s="73">
        <v>1000000</v>
      </c>
      <c r="C168" s="74">
        <v>3.0680000000000001</v>
      </c>
      <c r="D168" s="75">
        <v>49249</v>
      </c>
      <c r="E168" s="76">
        <v>49249</v>
      </c>
      <c r="F168" s="77">
        <v>1000000</v>
      </c>
    </row>
    <row r="169" spans="1:6" s="24" customFormat="1" ht="11.25" customHeight="1" x14ac:dyDescent="0.2">
      <c r="A169" s="63" t="s">
        <v>2758</v>
      </c>
      <c r="B169" s="73">
        <v>1105000</v>
      </c>
      <c r="C169" s="74">
        <v>3.181</v>
      </c>
      <c r="D169" s="75">
        <v>51136</v>
      </c>
      <c r="E169" s="76">
        <v>51136</v>
      </c>
      <c r="F169" s="77">
        <v>1105000</v>
      </c>
    </row>
    <row r="170" spans="1:6" s="24" customFormat="1" ht="11.25" customHeight="1" x14ac:dyDescent="0.2">
      <c r="A170" s="63" t="s">
        <v>2831</v>
      </c>
      <c r="B170" s="73">
        <v>1110000</v>
      </c>
      <c r="C170" s="74">
        <v>3.4359999999999999</v>
      </c>
      <c r="D170" s="75">
        <v>51271</v>
      </c>
      <c r="E170" s="76">
        <v>51271</v>
      </c>
      <c r="F170" s="77">
        <v>1110000</v>
      </c>
    </row>
    <row r="171" spans="1:6" s="24" customFormat="1" ht="11.25" customHeight="1" x14ac:dyDescent="0.2">
      <c r="A171" s="63" t="s">
        <v>1761</v>
      </c>
      <c r="B171" s="73">
        <v>850000</v>
      </c>
      <c r="C171" s="74">
        <v>2.9409999999999998</v>
      </c>
      <c r="D171" s="75">
        <v>45474</v>
      </c>
      <c r="E171" s="76">
        <v>45474</v>
      </c>
      <c r="F171" s="77">
        <v>850000</v>
      </c>
    </row>
    <row r="172" spans="1:6" s="24" customFormat="1" ht="11.25" customHeight="1" x14ac:dyDescent="0.2">
      <c r="A172" s="63" t="s">
        <v>1761</v>
      </c>
      <c r="B172" s="73">
        <v>500000</v>
      </c>
      <c r="C172" s="74">
        <v>3.0249999999999999</v>
      </c>
      <c r="D172" s="75">
        <v>45839</v>
      </c>
      <c r="E172" s="76">
        <v>45839</v>
      </c>
      <c r="F172" s="77">
        <v>500000</v>
      </c>
    </row>
    <row r="173" spans="1:6" s="24" customFormat="1" ht="11.25" customHeight="1" x14ac:dyDescent="0.2">
      <c r="A173" s="63" t="s">
        <v>2759</v>
      </c>
      <c r="B173" s="73">
        <v>3000000</v>
      </c>
      <c r="C173" s="74">
        <v>2.9119999999999999</v>
      </c>
      <c r="D173" s="75">
        <v>51471</v>
      </c>
      <c r="E173" s="76">
        <v>51471</v>
      </c>
      <c r="F173" s="77">
        <v>3000000</v>
      </c>
    </row>
    <row r="174" spans="1:6" s="24" customFormat="1" ht="11.25" customHeight="1" x14ac:dyDescent="0.2">
      <c r="A174" s="63" t="s">
        <v>2832</v>
      </c>
      <c r="B174" s="73">
        <v>2000000</v>
      </c>
      <c r="C174" s="74">
        <v>3.0019999999999998</v>
      </c>
      <c r="D174" s="75">
        <v>50587</v>
      </c>
      <c r="E174" s="76">
        <v>50587</v>
      </c>
      <c r="F174" s="77">
        <v>2000000</v>
      </c>
    </row>
    <row r="175" spans="1:6" s="24" customFormat="1" ht="11.25" customHeight="1" x14ac:dyDescent="0.2">
      <c r="A175" s="63" t="s">
        <v>1762</v>
      </c>
      <c r="B175" s="73">
        <v>370000</v>
      </c>
      <c r="C175" s="74">
        <v>3.093</v>
      </c>
      <c r="D175" s="75">
        <v>45839</v>
      </c>
      <c r="E175" s="76">
        <v>45839</v>
      </c>
      <c r="F175" s="77">
        <v>370000</v>
      </c>
    </row>
    <row r="176" spans="1:6" s="24" customFormat="1" ht="11.25" customHeight="1" x14ac:dyDescent="0.2">
      <c r="A176" s="63" t="s">
        <v>1762</v>
      </c>
      <c r="B176" s="73">
        <v>200000</v>
      </c>
      <c r="C176" s="74">
        <v>2.762</v>
      </c>
      <c r="D176" s="75">
        <v>45108</v>
      </c>
      <c r="E176" s="76">
        <v>45108</v>
      </c>
      <c r="F176" s="77">
        <v>200000</v>
      </c>
    </row>
    <row r="177" spans="1:6" s="24" customFormat="1" ht="11.25" customHeight="1" x14ac:dyDescent="0.2">
      <c r="A177" s="63" t="s">
        <v>1762</v>
      </c>
      <c r="B177" s="73">
        <v>175000</v>
      </c>
      <c r="C177" s="74">
        <v>2.9620000000000002</v>
      </c>
      <c r="D177" s="75">
        <v>45474</v>
      </c>
      <c r="E177" s="76">
        <v>45474</v>
      </c>
      <c r="F177" s="77">
        <v>175000</v>
      </c>
    </row>
    <row r="178" spans="1:6" s="24" customFormat="1" ht="11.25" customHeight="1" x14ac:dyDescent="0.2">
      <c r="A178" s="63" t="s">
        <v>2274</v>
      </c>
      <c r="B178" s="73">
        <v>1350000</v>
      </c>
      <c r="C178" s="74">
        <v>3.5910000000000002</v>
      </c>
      <c r="D178" s="75">
        <v>51075</v>
      </c>
      <c r="E178" s="76">
        <v>51075</v>
      </c>
      <c r="F178" s="77">
        <v>1350000</v>
      </c>
    </row>
    <row r="179" spans="1:6" s="24" customFormat="1" ht="11.25" customHeight="1" x14ac:dyDescent="0.2">
      <c r="A179" s="63" t="s">
        <v>2909</v>
      </c>
      <c r="B179" s="73">
        <v>4785000</v>
      </c>
      <c r="C179" s="74">
        <v>3.2759999999999998</v>
      </c>
      <c r="D179" s="75">
        <v>51302</v>
      </c>
      <c r="E179" s="76">
        <v>51302</v>
      </c>
      <c r="F179" s="77">
        <v>4785000</v>
      </c>
    </row>
    <row r="180" spans="1:6" s="24" customFormat="1" ht="11.25" customHeight="1" x14ac:dyDescent="0.2">
      <c r="A180" s="63" t="s">
        <v>2910</v>
      </c>
      <c r="B180" s="73">
        <v>750000</v>
      </c>
      <c r="C180" s="74">
        <v>3.0390000000000001</v>
      </c>
      <c r="D180" s="75">
        <v>51533</v>
      </c>
      <c r="E180" s="76">
        <v>51533</v>
      </c>
      <c r="F180" s="77">
        <v>750000</v>
      </c>
    </row>
    <row r="181" spans="1:6" s="24" customFormat="1" ht="11.25" customHeight="1" x14ac:dyDescent="0.2">
      <c r="A181" s="63" t="s">
        <v>1763</v>
      </c>
      <c r="B181" s="73">
        <v>3000000</v>
      </c>
      <c r="C181" s="74">
        <v>3.032</v>
      </c>
      <c r="D181" s="75">
        <v>47423</v>
      </c>
      <c r="E181" s="76">
        <v>47423</v>
      </c>
      <c r="F181" s="77">
        <v>3000000</v>
      </c>
    </row>
    <row r="182" spans="1:6" s="24" customFormat="1" ht="11.25" customHeight="1" x14ac:dyDescent="0.2">
      <c r="A182" s="63" t="s">
        <v>1764</v>
      </c>
      <c r="B182" s="73">
        <v>500000</v>
      </c>
      <c r="C182" s="74">
        <v>3.6240000000000001</v>
      </c>
      <c r="D182" s="75">
        <v>49857</v>
      </c>
      <c r="E182" s="76">
        <v>49857</v>
      </c>
      <c r="F182" s="77">
        <v>500000</v>
      </c>
    </row>
    <row r="183" spans="1:6" s="24" customFormat="1" ht="11.25" customHeight="1" x14ac:dyDescent="0.2">
      <c r="A183" s="63" t="s">
        <v>1764</v>
      </c>
      <c r="B183" s="73">
        <v>1000000</v>
      </c>
      <c r="C183" s="74">
        <v>3.266</v>
      </c>
      <c r="D183" s="75">
        <v>48030</v>
      </c>
      <c r="E183" s="76">
        <v>48030</v>
      </c>
      <c r="F183" s="77">
        <v>1000000</v>
      </c>
    </row>
    <row r="184" spans="1:6" s="24" customFormat="1" ht="11.25" customHeight="1" x14ac:dyDescent="0.2">
      <c r="A184" s="63" t="s">
        <v>1764</v>
      </c>
      <c r="B184" s="73">
        <v>1000000</v>
      </c>
      <c r="C184" s="74">
        <v>3.1659999999999999</v>
      </c>
      <c r="D184" s="75">
        <v>47665</v>
      </c>
      <c r="E184" s="76">
        <v>47665</v>
      </c>
      <c r="F184" s="77">
        <v>1000000</v>
      </c>
    </row>
    <row r="185" spans="1:6" s="24" customFormat="1" ht="11.25" customHeight="1" x14ac:dyDescent="0.2">
      <c r="A185" s="63" t="s">
        <v>1764</v>
      </c>
      <c r="B185" s="73">
        <v>1000000</v>
      </c>
      <c r="C185" s="74">
        <v>3.0659999999999998</v>
      </c>
      <c r="D185" s="75">
        <v>47300</v>
      </c>
      <c r="E185" s="76">
        <v>47300</v>
      </c>
      <c r="F185" s="77">
        <v>1000000</v>
      </c>
    </row>
    <row r="186" spans="1:6" s="24" customFormat="1" ht="11.25" customHeight="1" x14ac:dyDescent="0.2">
      <c r="A186" s="63" t="s">
        <v>1765</v>
      </c>
      <c r="B186" s="73">
        <v>1000000</v>
      </c>
      <c r="C186" s="74">
        <v>4</v>
      </c>
      <c r="D186" s="75">
        <v>46753</v>
      </c>
      <c r="E186" s="76">
        <v>46753</v>
      </c>
      <c r="F186" s="77">
        <v>989064.35499999998</v>
      </c>
    </row>
    <row r="187" spans="1:6" s="24" customFormat="1" ht="11.25" customHeight="1" x14ac:dyDescent="0.2">
      <c r="A187" s="63" t="s">
        <v>1765</v>
      </c>
      <c r="B187" s="73">
        <v>1000000</v>
      </c>
      <c r="C187" s="74">
        <v>4</v>
      </c>
      <c r="D187" s="75">
        <v>46388</v>
      </c>
      <c r="E187" s="76">
        <v>46388</v>
      </c>
      <c r="F187" s="77">
        <v>997851.19090000005</v>
      </c>
    </row>
    <row r="188" spans="1:6" s="24" customFormat="1" ht="11.25" customHeight="1" x14ac:dyDescent="0.2">
      <c r="A188" s="63" t="s">
        <v>1766</v>
      </c>
      <c r="B188" s="73">
        <v>235000</v>
      </c>
      <c r="C188" s="74">
        <v>3.12</v>
      </c>
      <c r="D188" s="75">
        <v>46082</v>
      </c>
      <c r="E188" s="76">
        <v>46082</v>
      </c>
      <c r="F188" s="77">
        <v>235000</v>
      </c>
    </row>
    <row r="189" spans="1:6" s="24" customFormat="1" ht="11.25" customHeight="1" x14ac:dyDescent="0.2">
      <c r="A189" s="63" t="s">
        <v>1766</v>
      </c>
      <c r="B189" s="73">
        <v>525000</v>
      </c>
      <c r="C189" s="74">
        <v>3.22</v>
      </c>
      <c r="D189" s="75">
        <v>46447</v>
      </c>
      <c r="E189" s="76">
        <v>46447</v>
      </c>
      <c r="F189" s="77">
        <v>525000</v>
      </c>
    </row>
    <row r="190" spans="1:6" s="24" customFormat="1" ht="11.25" customHeight="1" x14ac:dyDescent="0.2">
      <c r="A190" s="63" t="s">
        <v>2275</v>
      </c>
      <c r="B190" s="73">
        <v>3000000</v>
      </c>
      <c r="C190" s="74">
        <v>3.121</v>
      </c>
      <c r="D190" s="75">
        <v>49140</v>
      </c>
      <c r="E190" s="76">
        <v>49140</v>
      </c>
      <c r="F190" s="77">
        <v>3000000</v>
      </c>
    </row>
    <row r="191" spans="1:6" s="24" customFormat="1" ht="11.25" customHeight="1" x14ac:dyDescent="0.2">
      <c r="A191" s="63" t="s">
        <v>1050</v>
      </c>
      <c r="B191" s="73">
        <v>2425000</v>
      </c>
      <c r="C191" s="74">
        <v>5.3730000000000002</v>
      </c>
      <c r="D191" s="75">
        <v>45962</v>
      </c>
      <c r="E191" s="76">
        <v>45962</v>
      </c>
      <c r="F191" s="77">
        <v>2425000</v>
      </c>
    </row>
    <row r="192" spans="1:6" s="24" customFormat="1" ht="11.25" customHeight="1" x14ac:dyDescent="0.2">
      <c r="A192" s="63" t="s">
        <v>1768</v>
      </c>
      <c r="B192" s="73">
        <v>2000000</v>
      </c>
      <c r="C192" s="74">
        <v>2.794</v>
      </c>
      <c r="D192" s="75">
        <v>45061</v>
      </c>
      <c r="E192" s="76">
        <v>45061</v>
      </c>
      <c r="F192" s="77">
        <v>2000000</v>
      </c>
    </row>
    <row r="193" spans="1:6" s="24" customFormat="1" ht="11.25" customHeight="1" x14ac:dyDescent="0.2">
      <c r="A193" s="63" t="s">
        <v>1769</v>
      </c>
      <c r="B193" s="73">
        <v>2000000</v>
      </c>
      <c r="C193" s="74">
        <v>3.044</v>
      </c>
      <c r="D193" s="75">
        <v>45809</v>
      </c>
      <c r="E193" s="76">
        <v>45809</v>
      </c>
      <c r="F193" s="77">
        <v>2000000</v>
      </c>
    </row>
    <row r="194" spans="1:6" s="24" customFormat="1" ht="11.25" customHeight="1" x14ac:dyDescent="0.2">
      <c r="A194" s="63" t="s">
        <v>1086</v>
      </c>
      <c r="B194" s="73">
        <v>500000</v>
      </c>
      <c r="C194" s="74">
        <v>3.125</v>
      </c>
      <c r="D194" s="75">
        <v>51196</v>
      </c>
      <c r="E194" s="76">
        <v>51196</v>
      </c>
      <c r="F194" s="77">
        <v>500000</v>
      </c>
    </row>
    <row r="195" spans="1:6" s="24" customFormat="1" ht="11.25" customHeight="1" x14ac:dyDescent="0.2">
      <c r="A195" s="63" t="s">
        <v>2911</v>
      </c>
      <c r="B195" s="73">
        <v>250000</v>
      </c>
      <c r="C195" s="74">
        <v>3.08</v>
      </c>
      <c r="D195" s="75">
        <v>52458</v>
      </c>
      <c r="E195" s="76">
        <v>52458</v>
      </c>
      <c r="F195" s="77">
        <v>250000</v>
      </c>
    </row>
    <row r="196" spans="1:6" s="24" customFormat="1" ht="11.25" customHeight="1" x14ac:dyDescent="0.2">
      <c r="A196" s="63" t="s">
        <v>2276</v>
      </c>
      <c r="B196" s="73">
        <v>2530000</v>
      </c>
      <c r="C196" s="74">
        <v>3.1459999999999999</v>
      </c>
      <c r="D196" s="75">
        <v>49126</v>
      </c>
      <c r="E196" s="76">
        <v>49126</v>
      </c>
      <c r="F196" s="77">
        <v>2530000</v>
      </c>
    </row>
    <row r="197" spans="1:6" s="24" customFormat="1" ht="11.25" customHeight="1" x14ac:dyDescent="0.2">
      <c r="A197" s="63" t="s">
        <v>3043</v>
      </c>
      <c r="B197" s="73">
        <v>1930000</v>
      </c>
      <c r="C197" s="74">
        <v>3.0139999999999998</v>
      </c>
      <c r="D197" s="75">
        <v>50222</v>
      </c>
      <c r="E197" s="76">
        <v>50222</v>
      </c>
      <c r="F197" s="77">
        <v>1930000</v>
      </c>
    </row>
    <row r="198" spans="1:6" s="24" customFormat="1" ht="11.25" customHeight="1" x14ac:dyDescent="0.2">
      <c r="A198" s="63" t="s">
        <v>2277</v>
      </c>
      <c r="B198" s="73">
        <v>830000</v>
      </c>
      <c r="C198" s="74">
        <v>3.5830000000000002</v>
      </c>
      <c r="D198" s="75">
        <v>49218</v>
      </c>
      <c r="E198" s="76">
        <v>49218</v>
      </c>
      <c r="F198" s="77">
        <v>830000</v>
      </c>
    </row>
    <row r="199" spans="1:6" s="24" customFormat="1" ht="11.25" customHeight="1" x14ac:dyDescent="0.2">
      <c r="A199" s="63" t="s">
        <v>2277</v>
      </c>
      <c r="B199" s="73">
        <v>1565000</v>
      </c>
      <c r="C199" s="74">
        <v>3.8610000000000002</v>
      </c>
      <c r="D199" s="75">
        <v>50679</v>
      </c>
      <c r="E199" s="76">
        <v>50679</v>
      </c>
      <c r="F199" s="77">
        <v>1565000</v>
      </c>
    </row>
    <row r="200" spans="1:6" s="24" customFormat="1" ht="11.25" customHeight="1" x14ac:dyDescent="0.2">
      <c r="A200" s="63" t="s">
        <v>2912</v>
      </c>
      <c r="B200" s="73">
        <v>650000</v>
      </c>
      <c r="C200" s="74">
        <v>3.1869999999999998</v>
      </c>
      <c r="D200" s="75">
        <v>51775</v>
      </c>
      <c r="E200" s="76">
        <v>51775</v>
      </c>
      <c r="F200" s="77">
        <v>650000</v>
      </c>
    </row>
    <row r="201" spans="1:6" s="24" customFormat="1" ht="11.25" customHeight="1" x14ac:dyDescent="0.2">
      <c r="A201" s="63" t="s">
        <v>2912</v>
      </c>
      <c r="B201" s="73">
        <v>875000</v>
      </c>
      <c r="C201" s="74">
        <v>3.0870000000000002</v>
      </c>
      <c r="D201" s="75">
        <v>51410</v>
      </c>
      <c r="E201" s="76">
        <v>51410</v>
      </c>
      <c r="F201" s="77">
        <v>875000</v>
      </c>
    </row>
    <row r="202" spans="1:6" s="24" customFormat="1" ht="11.25" customHeight="1" x14ac:dyDescent="0.2">
      <c r="A202" s="63" t="s">
        <v>2278</v>
      </c>
      <c r="B202" s="73">
        <v>1220000</v>
      </c>
      <c r="C202" s="74">
        <v>3.49</v>
      </c>
      <c r="D202" s="75">
        <v>51105</v>
      </c>
      <c r="E202" s="76">
        <v>51105</v>
      </c>
      <c r="F202" s="77">
        <v>1220000</v>
      </c>
    </row>
    <row r="203" spans="1:6" s="24" customFormat="1" ht="11.25" customHeight="1" x14ac:dyDescent="0.2">
      <c r="A203" s="63" t="s">
        <v>2279</v>
      </c>
      <c r="B203" s="73">
        <v>2500000</v>
      </c>
      <c r="C203" s="74">
        <v>3.1659999999999999</v>
      </c>
      <c r="D203" s="75">
        <v>49232</v>
      </c>
      <c r="E203" s="76">
        <v>49232</v>
      </c>
      <c r="F203" s="77">
        <v>2500000</v>
      </c>
    </row>
    <row r="204" spans="1:6" s="24" customFormat="1" ht="11.25" customHeight="1" x14ac:dyDescent="0.2">
      <c r="A204" s="63" t="s">
        <v>1770</v>
      </c>
      <c r="B204" s="73">
        <v>1500000</v>
      </c>
      <c r="C204" s="74">
        <v>4.0529999999999999</v>
      </c>
      <c r="D204" s="75">
        <v>46204</v>
      </c>
      <c r="E204" s="76">
        <v>46204</v>
      </c>
      <c r="F204" s="77">
        <v>1500000</v>
      </c>
    </row>
    <row r="205" spans="1:6" s="24" customFormat="1" ht="11.25" customHeight="1" x14ac:dyDescent="0.2">
      <c r="A205" s="63" t="s">
        <v>1770</v>
      </c>
      <c r="B205" s="73">
        <v>270000</v>
      </c>
      <c r="C205" s="74">
        <v>1.833</v>
      </c>
      <c r="D205" s="75">
        <v>44835</v>
      </c>
      <c r="E205" s="76">
        <v>44835</v>
      </c>
      <c r="F205" s="77">
        <v>270000</v>
      </c>
    </row>
    <row r="206" spans="1:6" s="24" customFormat="1" ht="11.25" customHeight="1" x14ac:dyDescent="0.2">
      <c r="A206" s="63" t="s">
        <v>1771</v>
      </c>
      <c r="B206" s="73">
        <v>1000000</v>
      </c>
      <c r="C206" s="74">
        <v>6.3929999999999998</v>
      </c>
      <c r="D206" s="75">
        <v>47665</v>
      </c>
      <c r="E206" s="76">
        <v>47665</v>
      </c>
      <c r="F206" s="77">
        <v>1000000</v>
      </c>
    </row>
    <row r="207" spans="1:6" s="24" customFormat="1" ht="11.25" customHeight="1" x14ac:dyDescent="0.2">
      <c r="A207" s="63" t="s">
        <v>1114</v>
      </c>
      <c r="B207" s="73">
        <v>730000</v>
      </c>
      <c r="C207" s="74">
        <v>2.786</v>
      </c>
      <c r="D207" s="75">
        <v>50314</v>
      </c>
      <c r="E207" s="76">
        <v>50314</v>
      </c>
      <c r="F207" s="77">
        <v>730000</v>
      </c>
    </row>
    <row r="208" spans="1:6" s="24" customFormat="1" ht="11.25" customHeight="1" x14ac:dyDescent="0.2">
      <c r="A208" s="63" t="s">
        <v>1772</v>
      </c>
      <c r="B208" s="73">
        <v>2765000</v>
      </c>
      <c r="C208" s="74">
        <v>3.2629999999999999</v>
      </c>
      <c r="D208" s="75">
        <v>46143</v>
      </c>
      <c r="E208" s="76">
        <v>46143</v>
      </c>
      <c r="F208" s="77">
        <v>2765000</v>
      </c>
    </row>
    <row r="209" spans="1:6" s="24" customFormat="1" ht="11.25" customHeight="1" x14ac:dyDescent="0.2">
      <c r="A209" s="63" t="s">
        <v>1772</v>
      </c>
      <c r="B209" s="73">
        <v>2600000</v>
      </c>
      <c r="C209" s="74">
        <v>3.0619999999999998</v>
      </c>
      <c r="D209" s="75">
        <v>45413</v>
      </c>
      <c r="E209" s="76">
        <v>45413</v>
      </c>
      <c r="F209" s="77">
        <v>2600000</v>
      </c>
    </row>
    <row r="210" spans="1:6" s="24" customFormat="1" ht="11.25" customHeight="1" x14ac:dyDescent="0.2">
      <c r="A210" s="63" t="s">
        <v>2226</v>
      </c>
      <c r="B210" s="73">
        <v>2000000</v>
      </c>
      <c r="C210" s="74">
        <v>3.3279999999999998</v>
      </c>
      <c r="D210" s="75">
        <v>49583</v>
      </c>
      <c r="E210" s="76">
        <v>49583</v>
      </c>
      <c r="F210" s="77">
        <v>2000000</v>
      </c>
    </row>
    <row r="211" spans="1:6" s="24" customFormat="1" ht="11.25" customHeight="1" x14ac:dyDescent="0.2">
      <c r="A211" s="63" t="s">
        <v>2551</v>
      </c>
      <c r="B211" s="73">
        <v>1000000</v>
      </c>
      <c r="C211" s="74">
        <v>4.056</v>
      </c>
      <c r="D211" s="75">
        <v>50922</v>
      </c>
      <c r="E211" s="76">
        <v>50922</v>
      </c>
      <c r="F211" s="77">
        <v>1000000</v>
      </c>
    </row>
    <row r="212" spans="1:6" s="24" customFormat="1" ht="11.25" customHeight="1" x14ac:dyDescent="0.2">
      <c r="A212" s="63" t="s">
        <v>2833</v>
      </c>
      <c r="B212" s="73">
        <v>1410000</v>
      </c>
      <c r="C212" s="74">
        <v>2.992</v>
      </c>
      <c r="D212" s="75">
        <v>49735</v>
      </c>
      <c r="E212" s="76">
        <v>49735</v>
      </c>
      <c r="F212" s="77">
        <v>1410000</v>
      </c>
    </row>
    <row r="213" spans="1:6" s="24" customFormat="1" ht="11.25" customHeight="1" x14ac:dyDescent="0.2">
      <c r="A213" s="63" t="s">
        <v>1773</v>
      </c>
      <c r="B213" s="73">
        <v>500000</v>
      </c>
      <c r="C213" s="74">
        <v>3.0910000000000002</v>
      </c>
      <c r="D213" s="75">
        <v>46143</v>
      </c>
      <c r="E213" s="76">
        <v>46143</v>
      </c>
      <c r="F213" s="77">
        <v>500000</v>
      </c>
    </row>
    <row r="214" spans="1:6" s="24" customFormat="1" ht="11.25" customHeight="1" x14ac:dyDescent="0.2">
      <c r="A214" s="63" t="s">
        <v>1137</v>
      </c>
      <c r="B214" s="73">
        <v>1000000</v>
      </c>
      <c r="C214" s="74">
        <v>2.552</v>
      </c>
      <c r="D214" s="75">
        <v>45292</v>
      </c>
      <c r="E214" s="76">
        <v>45292</v>
      </c>
      <c r="F214" s="77">
        <v>1000000</v>
      </c>
    </row>
    <row r="215" spans="1:6" s="24" customFormat="1" ht="11.25" customHeight="1" x14ac:dyDescent="0.2">
      <c r="A215" s="63" t="s">
        <v>1137</v>
      </c>
      <c r="B215" s="73">
        <v>790000</v>
      </c>
      <c r="C215" s="74">
        <v>2.3370000000000002</v>
      </c>
      <c r="D215" s="75">
        <v>44927</v>
      </c>
      <c r="E215" s="76">
        <v>44927</v>
      </c>
      <c r="F215" s="77">
        <v>790000</v>
      </c>
    </row>
    <row r="216" spans="1:6" s="24" customFormat="1" ht="11.25" customHeight="1" x14ac:dyDescent="0.2">
      <c r="A216" s="63" t="s">
        <v>1137</v>
      </c>
      <c r="B216" s="73">
        <v>1000000</v>
      </c>
      <c r="C216" s="74">
        <v>2.952</v>
      </c>
      <c r="D216" s="75">
        <v>46388</v>
      </c>
      <c r="E216" s="76">
        <v>46388</v>
      </c>
      <c r="F216" s="77">
        <v>1000000</v>
      </c>
    </row>
    <row r="217" spans="1:6" s="24" customFormat="1" ht="11.25" customHeight="1" x14ac:dyDescent="0.2">
      <c r="A217" s="63" t="s">
        <v>2413</v>
      </c>
      <c r="B217" s="73">
        <v>715000</v>
      </c>
      <c r="C217" s="74">
        <v>4.3310000000000004</v>
      </c>
      <c r="D217" s="75">
        <v>51683</v>
      </c>
      <c r="E217" s="76">
        <v>51683</v>
      </c>
      <c r="F217" s="77">
        <v>715000</v>
      </c>
    </row>
    <row r="218" spans="1:6" s="24" customFormat="1" ht="11.25" customHeight="1" x14ac:dyDescent="0.2">
      <c r="A218" s="63" t="s">
        <v>2724</v>
      </c>
      <c r="B218" s="73">
        <v>3000000</v>
      </c>
      <c r="C218" s="74">
        <v>2.948</v>
      </c>
      <c r="D218" s="75">
        <v>51806</v>
      </c>
      <c r="E218" s="76">
        <v>51806</v>
      </c>
      <c r="F218" s="77">
        <v>3000000</v>
      </c>
    </row>
    <row r="219" spans="1:6" s="24" customFormat="1" ht="11.25" customHeight="1" x14ac:dyDescent="0.2">
      <c r="A219" s="63" t="s">
        <v>1150</v>
      </c>
      <c r="B219" s="73">
        <v>5000000</v>
      </c>
      <c r="C219" s="74">
        <v>2.85</v>
      </c>
      <c r="D219" s="75">
        <v>45778</v>
      </c>
      <c r="E219" s="76">
        <v>45778</v>
      </c>
      <c r="F219" s="77">
        <v>5000831.6462000003</v>
      </c>
    </row>
    <row r="220" spans="1:6" s="24" customFormat="1" ht="11.25" customHeight="1" x14ac:dyDescent="0.2">
      <c r="A220" s="63" t="s">
        <v>1971</v>
      </c>
      <c r="B220" s="73">
        <v>500000</v>
      </c>
      <c r="C220" s="74">
        <v>5.202</v>
      </c>
      <c r="D220" s="75">
        <v>46068</v>
      </c>
      <c r="E220" s="76">
        <v>46068</v>
      </c>
      <c r="F220" s="77">
        <v>500000</v>
      </c>
    </row>
    <row r="221" spans="1:6" s="24" customFormat="1" ht="11.25" customHeight="1" x14ac:dyDescent="0.2">
      <c r="A221" s="63" t="s">
        <v>2280</v>
      </c>
      <c r="B221" s="73">
        <v>1000000</v>
      </c>
      <c r="C221" s="74">
        <v>3.6960000000000002</v>
      </c>
      <c r="D221" s="75">
        <v>50922</v>
      </c>
      <c r="E221" s="76">
        <v>50922</v>
      </c>
      <c r="F221" s="77">
        <v>1000000</v>
      </c>
    </row>
    <row r="222" spans="1:6" s="24" customFormat="1" ht="11.25" customHeight="1" x14ac:dyDescent="0.2">
      <c r="A222" s="63" t="s">
        <v>2280</v>
      </c>
      <c r="B222" s="73">
        <v>1500000</v>
      </c>
      <c r="C222" s="74">
        <v>3.3780000000000001</v>
      </c>
      <c r="D222" s="75">
        <v>49096</v>
      </c>
      <c r="E222" s="76">
        <v>49096</v>
      </c>
      <c r="F222" s="77">
        <v>1500000</v>
      </c>
    </row>
    <row r="223" spans="1:6" s="24" customFormat="1" ht="11.25" customHeight="1" x14ac:dyDescent="0.2">
      <c r="A223" s="63" t="s">
        <v>3044</v>
      </c>
      <c r="B223" s="73">
        <v>1000000</v>
      </c>
      <c r="C223" s="74">
        <v>3.1579999999999999</v>
      </c>
      <c r="D223" s="75">
        <v>51380</v>
      </c>
      <c r="E223" s="76">
        <v>51380</v>
      </c>
      <c r="F223" s="77">
        <v>1000000</v>
      </c>
    </row>
    <row r="224" spans="1:6" s="24" customFormat="1" ht="11.25" customHeight="1" x14ac:dyDescent="0.2">
      <c r="A224" s="63" t="s">
        <v>1774</v>
      </c>
      <c r="B224" s="73">
        <v>550000</v>
      </c>
      <c r="C224" s="74">
        <v>3.45</v>
      </c>
      <c r="D224" s="75">
        <v>48061</v>
      </c>
      <c r="E224" s="76">
        <v>48061</v>
      </c>
      <c r="F224" s="77">
        <v>550000</v>
      </c>
    </row>
    <row r="225" spans="1:6" s="24" customFormat="1" ht="11.25" customHeight="1" x14ac:dyDescent="0.2">
      <c r="A225" s="63" t="s">
        <v>1774</v>
      </c>
      <c r="B225" s="73">
        <v>695000</v>
      </c>
      <c r="C225" s="74">
        <v>3.25</v>
      </c>
      <c r="D225" s="75">
        <v>47331</v>
      </c>
      <c r="E225" s="76">
        <v>47331</v>
      </c>
      <c r="F225" s="77">
        <v>695000</v>
      </c>
    </row>
    <row r="226" spans="1:6" s="24" customFormat="1" ht="11.25" customHeight="1" x14ac:dyDescent="0.2">
      <c r="A226" s="63" t="s">
        <v>3045</v>
      </c>
      <c r="B226" s="73">
        <v>1500000</v>
      </c>
      <c r="C226" s="74">
        <v>2.9820000000000002</v>
      </c>
      <c r="D226" s="75">
        <v>51745</v>
      </c>
      <c r="E226" s="76">
        <v>51745</v>
      </c>
      <c r="F226" s="77">
        <v>1500000</v>
      </c>
    </row>
    <row r="227" spans="1:6" s="24" customFormat="1" ht="11.25" customHeight="1" x14ac:dyDescent="0.2">
      <c r="A227" s="63" t="s">
        <v>2760</v>
      </c>
      <c r="B227" s="73">
        <v>3000000</v>
      </c>
      <c r="C227" s="74">
        <v>3.1579999999999999</v>
      </c>
      <c r="D227" s="75">
        <v>51836</v>
      </c>
      <c r="E227" s="76">
        <v>51836</v>
      </c>
      <c r="F227" s="77">
        <v>3000000</v>
      </c>
    </row>
    <row r="228" spans="1:6" s="24" customFormat="1" ht="11.25" customHeight="1" x14ac:dyDescent="0.2">
      <c r="A228" s="63" t="s">
        <v>2913</v>
      </c>
      <c r="B228" s="73">
        <v>5000000</v>
      </c>
      <c r="C228" s="74">
        <v>3.0150000000000001</v>
      </c>
      <c r="D228" s="75">
        <v>51288</v>
      </c>
      <c r="E228" s="76">
        <v>51288</v>
      </c>
      <c r="F228" s="77">
        <v>5000000</v>
      </c>
    </row>
    <row r="229" spans="1:6" s="24" customFormat="1" ht="11.25" customHeight="1" x14ac:dyDescent="0.2">
      <c r="A229" s="63" t="s">
        <v>2281</v>
      </c>
      <c r="B229" s="73">
        <v>2000000</v>
      </c>
      <c r="C229" s="74">
        <v>3.6539999999999999</v>
      </c>
      <c r="D229" s="75">
        <v>50192</v>
      </c>
      <c r="E229" s="76">
        <v>50192</v>
      </c>
      <c r="F229" s="77">
        <v>2000000</v>
      </c>
    </row>
    <row r="230" spans="1:6" s="24" customFormat="1" ht="11.25" customHeight="1" x14ac:dyDescent="0.2">
      <c r="A230" s="63" t="s">
        <v>2282</v>
      </c>
      <c r="B230" s="73">
        <v>2335000</v>
      </c>
      <c r="C230" s="74">
        <v>3.1739999999999999</v>
      </c>
      <c r="D230" s="75">
        <v>49218</v>
      </c>
      <c r="E230" s="76">
        <v>49218</v>
      </c>
      <c r="F230" s="77">
        <v>2335000</v>
      </c>
    </row>
    <row r="231" spans="1:6" s="24" customFormat="1" ht="11.25" customHeight="1" x14ac:dyDescent="0.2">
      <c r="A231" s="63" t="s">
        <v>2834</v>
      </c>
      <c r="B231" s="73">
        <v>500000</v>
      </c>
      <c r="C231" s="74">
        <v>2.9609999999999999</v>
      </c>
      <c r="D231" s="75">
        <v>49218</v>
      </c>
      <c r="E231" s="76">
        <v>49218</v>
      </c>
      <c r="F231" s="77">
        <v>500000</v>
      </c>
    </row>
    <row r="232" spans="1:6" s="24" customFormat="1" ht="11.25" customHeight="1" x14ac:dyDescent="0.2">
      <c r="A232" s="63" t="s">
        <v>1775</v>
      </c>
      <c r="B232" s="73">
        <v>1250000</v>
      </c>
      <c r="C232" s="74">
        <v>4.165</v>
      </c>
      <c r="D232" s="75">
        <v>45778</v>
      </c>
      <c r="E232" s="76">
        <v>45778</v>
      </c>
      <c r="F232" s="77">
        <v>1250000</v>
      </c>
    </row>
    <row r="233" spans="1:6" s="24" customFormat="1" ht="11.25" customHeight="1" x14ac:dyDescent="0.2">
      <c r="A233" s="63" t="s">
        <v>2835</v>
      </c>
      <c r="B233" s="73">
        <v>1315000</v>
      </c>
      <c r="C233" s="74">
        <v>3.012</v>
      </c>
      <c r="D233" s="75">
        <v>51288</v>
      </c>
      <c r="E233" s="76">
        <v>51288</v>
      </c>
      <c r="F233" s="77">
        <v>1315000</v>
      </c>
    </row>
    <row r="234" spans="1:6" s="24" customFormat="1" ht="11.25" customHeight="1" x14ac:dyDescent="0.2">
      <c r="A234" s="63" t="s">
        <v>1190</v>
      </c>
      <c r="B234" s="73">
        <v>5000000</v>
      </c>
      <c r="C234" s="74">
        <v>3.2930000000000001</v>
      </c>
      <c r="D234" s="75">
        <v>50010</v>
      </c>
      <c r="E234" s="76">
        <v>50010</v>
      </c>
      <c r="F234" s="77">
        <v>5000000</v>
      </c>
    </row>
    <row r="235" spans="1:6" s="24" customFormat="1" ht="11.25" customHeight="1" x14ac:dyDescent="0.2">
      <c r="A235" s="63" t="s">
        <v>3046</v>
      </c>
      <c r="B235" s="73">
        <v>710000</v>
      </c>
      <c r="C235" s="74">
        <v>3</v>
      </c>
      <c r="D235" s="75">
        <v>51683</v>
      </c>
      <c r="E235" s="76">
        <v>51683</v>
      </c>
      <c r="F235" s="77">
        <v>710000</v>
      </c>
    </row>
    <row r="236" spans="1:6" s="24" customFormat="1" ht="11.25" customHeight="1" x14ac:dyDescent="0.2">
      <c r="A236" s="63" t="s">
        <v>1204</v>
      </c>
      <c r="B236" s="73">
        <v>1500000</v>
      </c>
      <c r="C236" s="74">
        <v>4.4260000000000002</v>
      </c>
      <c r="D236" s="75">
        <v>49232</v>
      </c>
      <c r="E236" s="76">
        <v>49232</v>
      </c>
      <c r="F236" s="77">
        <v>1500000</v>
      </c>
    </row>
    <row r="237" spans="1:6" s="24" customFormat="1" ht="11.25" customHeight="1" x14ac:dyDescent="0.2">
      <c r="A237" s="63" t="s">
        <v>2283</v>
      </c>
      <c r="B237" s="73">
        <v>530000</v>
      </c>
      <c r="C237" s="74">
        <v>3.1960000000000002</v>
      </c>
      <c r="D237" s="75">
        <v>48061</v>
      </c>
      <c r="E237" s="76">
        <v>48061</v>
      </c>
      <c r="F237" s="77">
        <v>530000</v>
      </c>
    </row>
    <row r="238" spans="1:6" s="24" customFormat="1" ht="11.25" customHeight="1" x14ac:dyDescent="0.2">
      <c r="A238" s="63" t="s">
        <v>1776</v>
      </c>
      <c r="B238" s="73">
        <v>1500000</v>
      </c>
      <c r="C238" s="74">
        <v>3.05</v>
      </c>
      <c r="D238" s="75">
        <v>45962</v>
      </c>
      <c r="E238" s="76">
        <v>45962</v>
      </c>
      <c r="F238" s="77">
        <v>1500000</v>
      </c>
    </row>
    <row r="239" spans="1:6" s="24" customFormat="1" ht="11.25" customHeight="1" x14ac:dyDescent="0.2">
      <c r="A239" s="63" t="s">
        <v>1777</v>
      </c>
      <c r="B239" s="73">
        <v>1000000</v>
      </c>
      <c r="C239" s="74">
        <v>2.8359999999999999</v>
      </c>
      <c r="D239" s="75">
        <v>45413</v>
      </c>
      <c r="E239" s="76">
        <v>45413</v>
      </c>
      <c r="F239" s="77">
        <v>1000000</v>
      </c>
    </row>
    <row r="240" spans="1:6" s="24" customFormat="1" ht="11.25" customHeight="1" x14ac:dyDescent="0.2">
      <c r="A240" s="63" t="s">
        <v>1778</v>
      </c>
      <c r="B240" s="73">
        <v>630000</v>
      </c>
      <c r="C240" s="74">
        <v>3.1520000000000001</v>
      </c>
      <c r="D240" s="75">
        <v>47088</v>
      </c>
      <c r="E240" s="76">
        <v>47088</v>
      </c>
      <c r="F240" s="77">
        <v>630000</v>
      </c>
    </row>
    <row r="241" spans="1:6" s="24" customFormat="1" ht="11.25" customHeight="1" x14ac:dyDescent="0.2">
      <c r="A241" s="63" t="s">
        <v>1778</v>
      </c>
      <c r="B241" s="73">
        <v>500000</v>
      </c>
      <c r="C241" s="74">
        <v>3.6019999999999999</v>
      </c>
      <c r="D241" s="75">
        <v>48914</v>
      </c>
      <c r="E241" s="76">
        <v>48914</v>
      </c>
      <c r="F241" s="77">
        <v>500000</v>
      </c>
    </row>
    <row r="242" spans="1:6" s="24" customFormat="1" ht="11.25" customHeight="1" x14ac:dyDescent="0.2">
      <c r="A242" s="63" t="s">
        <v>1778</v>
      </c>
      <c r="B242" s="73">
        <v>270000</v>
      </c>
      <c r="C242" s="74">
        <v>2.9660000000000002</v>
      </c>
      <c r="D242" s="75">
        <v>45261</v>
      </c>
      <c r="E242" s="76">
        <v>45261</v>
      </c>
      <c r="F242" s="77">
        <v>270000</v>
      </c>
    </row>
    <row r="243" spans="1:6" s="24" customFormat="1" ht="11.25" customHeight="1" x14ac:dyDescent="0.2">
      <c r="A243" s="63" t="s">
        <v>1778</v>
      </c>
      <c r="B243" s="73">
        <v>245000</v>
      </c>
      <c r="C243" s="74">
        <v>3.452</v>
      </c>
      <c r="D243" s="75">
        <v>48183</v>
      </c>
      <c r="E243" s="76">
        <v>48183</v>
      </c>
      <c r="F243" s="77">
        <v>245000</v>
      </c>
    </row>
    <row r="244" spans="1:6" s="24" customFormat="1" ht="11.25" customHeight="1" x14ac:dyDescent="0.2">
      <c r="A244" s="63" t="s">
        <v>1778</v>
      </c>
      <c r="B244" s="73">
        <v>285000</v>
      </c>
      <c r="C244" s="74">
        <v>3.552</v>
      </c>
      <c r="D244" s="75">
        <v>48549</v>
      </c>
      <c r="E244" s="76">
        <v>48549</v>
      </c>
      <c r="F244" s="77">
        <v>285000</v>
      </c>
    </row>
    <row r="245" spans="1:6" s="24" customFormat="1" ht="11.25" customHeight="1" x14ac:dyDescent="0.2">
      <c r="A245" s="63" t="s">
        <v>1778</v>
      </c>
      <c r="B245" s="73">
        <v>300000</v>
      </c>
      <c r="C245" s="74">
        <v>3.1160000000000001</v>
      </c>
      <c r="D245" s="75">
        <v>45627</v>
      </c>
      <c r="E245" s="76">
        <v>45627</v>
      </c>
      <c r="F245" s="77">
        <v>300000</v>
      </c>
    </row>
    <row r="246" spans="1:6" s="24" customFormat="1" ht="11.25" customHeight="1" x14ac:dyDescent="0.2">
      <c r="A246" s="63" t="s">
        <v>1778</v>
      </c>
      <c r="B246" s="73">
        <v>200000</v>
      </c>
      <c r="C246" s="74">
        <v>3.3519999999999999</v>
      </c>
      <c r="D246" s="75">
        <v>47818</v>
      </c>
      <c r="E246" s="76">
        <v>47818</v>
      </c>
      <c r="F246" s="77">
        <v>200000</v>
      </c>
    </row>
    <row r="247" spans="1:6" s="24" customFormat="1" ht="11.25" customHeight="1" x14ac:dyDescent="0.2">
      <c r="A247" s="63" t="s">
        <v>1212</v>
      </c>
      <c r="B247" s="73">
        <v>1500000</v>
      </c>
      <c r="C247" s="74">
        <v>3.258</v>
      </c>
      <c r="D247" s="75">
        <v>50710</v>
      </c>
      <c r="E247" s="76">
        <v>50710</v>
      </c>
      <c r="F247" s="77">
        <v>1500000</v>
      </c>
    </row>
    <row r="248" spans="1:6" s="24" customFormat="1" ht="11.25" customHeight="1" x14ac:dyDescent="0.2">
      <c r="A248" s="63" t="s">
        <v>1779</v>
      </c>
      <c r="B248" s="73">
        <v>1000000</v>
      </c>
      <c r="C248" s="74">
        <v>6.2859999999999996</v>
      </c>
      <c r="D248" s="75">
        <v>46522</v>
      </c>
      <c r="E248" s="76">
        <v>46522</v>
      </c>
      <c r="F248" s="77">
        <v>1000000</v>
      </c>
    </row>
    <row r="249" spans="1:6" s="24" customFormat="1" ht="11.25" customHeight="1" x14ac:dyDescent="0.2">
      <c r="A249" s="63" t="s">
        <v>2284</v>
      </c>
      <c r="B249" s="73">
        <v>3000000</v>
      </c>
      <c r="C249" s="74">
        <v>3.4630000000000001</v>
      </c>
      <c r="D249" s="75">
        <v>50830</v>
      </c>
      <c r="E249" s="76">
        <v>50830</v>
      </c>
      <c r="F249" s="77">
        <v>3000000</v>
      </c>
    </row>
    <row r="250" spans="1:6" s="24" customFormat="1" ht="11.25" customHeight="1" x14ac:dyDescent="0.2">
      <c r="A250" s="63" t="s">
        <v>2284</v>
      </c>
      <c r="B250" s="73">
        <v>1000000</v>
      </c>
      <c r="C250" s="74">
        <v>3.1</v>
      </c>
      <c r="D250" s="75">
        <v>48639</v>
      </c>
      <c r="E250" s="76">
        <v>48639</v>
      </c>
      <c r="F250" s="77">
        <v>1000000</v>
      </c>
    </row>
    <row r="251" spans="1:6" s="24" customFormat="1" ht="11.25" customHeight="1" x14ac:dyDescent="0.2">
      <c r="A251" s="63" t="s">
        <v>1780</v>
      </c>
      <c r="B251" s="73">
        <v>750000</v>
      </c>
      <c r="C251" s="74">
        <v>3.27</v>
      </c>
      <c r="D251" s="75">
        <v>48092</v>
      </c>
      <c r="E251" s="76">
        <v>48092</v>
      </c>
      <c r="F251" s="77">
        <v>750000</v>
      </c>
    </row>
    <row r="252" spans="1:6" s="24" customFormat="1" ht="11.25" customHeight="1" x14ac:dyDescent="0.2">
      <c r="A252" s="63" t="s">
        <v>1781</v>
      </c>
      <c r="B252" s="73">
        <v>2500000</v>
      </c>
      <c r="C252" s="74">
        <v>6.3220000000000001</v>
      </c>
      <c r="D252" s="75">
        <v>49810</v>
      </c>
      <c r="E252" s="76">
        <v>49810</v>
      </c>
      <c r="F252" s="77">
        <v>2500000</v>
      </c>
    </row>
    <row r="253" spans="1:6" s="24" customFormat="1" ht="11.25" customHeight="1" x14ac:dyDescent="0.2">
      <c r="A253" s="63" t="s">
        <v>2836</v>
      </c>
      <c r="B253" s="73">
        <v>1250000</v>
      </c>
      <c r="C253" s="74">
        <v>2.9409999999999998</v>
      </c>
      <c r="D253" s="75">
        <v>52079</v>
      </c>
      <c r="E253" s="76">
        <v>52079</v>
      </c>
      <c r="F253" s="77">
        <v>1250000</v>
      </c>
    </row>
    <row r="254" spans="1:6" s="24" customFormat="1" ht="11.25" customHeight="1" x14ac:dyDescent="0.2">
      <c r="A254" s="63" t="s">
        <v>1782</v>
      </c>
      <c r="B254" s="73">
        <v>300000</v>
      </c>
      <c r="C254" s="74">
        <v>2.75</v>
      </c>
      <c r="D254" s="75">
        <v>45474</v>
      </c>
      <c r="E254" s="76">
        <v>45474</v>
      </c>
      <c r="F254" s="77">
        <v>298470.76030000002</v>
      </c>
    </row>
    <row r="255" spans="1:6" s="24" customFormat="1" ht="11.25" customHeight="1" x14ac:dyDescent="0.2">
      <c r="A255" s="63" t="s">
        <v>1782</v>
      </c>
      <c r="B255" s="73">
        <v>100000</v>
      </c>
      <c r="C255" s="74">
        <v>3.125</v>
      </c>
      <c r="D255" s="75">
        <v>46569</v>
      </c>
      <c r="E255" s="76">
        <v>46569</v>
      </c>
      <c r="F255" s="77">
        <v>98793.147800000006</v>
      </c>
    </row>
    <row r="256" spans="1:6" s="24" customFormat="1" ht="11.25" customHeight="1" x14ac:dyDescent="0.2">
      <c r="A256" s="63" t="s">
        <v>1782</v>
      </c>
      <c r="B256" s="73">
        <v>100000</v>
      </c>
      <c r="C256" s="74">
        <v>3</v>
      </c>
      <c r="D256" s="75">
        <v>45839</v>
      </c>
      <c r="E256" s="76">
        <v>45839</v>
      </c>
      <c r="F256" s="77">
        <v>99519.756800000003</v>
      </c>
    </row>
    <row r="257" spans="1:6" s="24" customFormat="1" ht="11.25" customHeight="1" x14ac:dyDescent="0.2">
      <c r="A257" s="63" t="s">
        <v>1782</v>
      </c>
      <c r="B257" s="73">
        <v>100000</v>
      </c>
      <c r="C257" s="74">
        <v>3</v>
      </c>
      <c r="D257" s="75">
        <v>46204</v>
      </c>
      <c r="E257" s="76">
        <v>46204</v>
      </c>
      <c r="F257" s="77">
        <v>98861.087400000004</v>
      </c>
    </row>
    <row r="258" spans="1:6" s="24" customFormat="1" ht="11.25" customHeight="1" x14ac:dyDescent="0.2">
      <c r="A258" s="63" t="s">
        <v>2914</v>
      </c>
      <c r="B258" s="73">
        <v>3390000</v>
      </c>
      <c r="C258" s="74">
        <v>2.964</v>
      </c>
      <c r="D258" s="75">
        <v>49919</v>
      </c>
      <c r="E258" s="76">
        <v>49919</v>
      </c>
      <c r="F258" s="77">
        <v>3390000</v>
      </c>
    </row>
    <row r="259" spans="1:6" s="24" customFormat="1" ht="11.25" customHeight="1" x14ac:dyDescent="0.2">
      <c r="A259" s="63" t="s">
        <v>1783</v>
      </c>
      <c r="B259" s="73">
        <v>500000</v>
      </c>
      <c r="C259" s="74">
        <v>3</v>
      </c>
      <c r="D259" s="75">
        <v>45536</v>
      </c>
      <c r="E259" s="76">
        <v>45536</v>
      </c>
      <c r="F259" s="77">
        <v>499258.8505</v>
      </c>
    </row>
    <row r="260" spans="1:6" s="24" customFormat="1" ht="11.25" customHeight="1" x14ac:dyDescent="0.2">
      <c r="A260" s="63" t="s">
        <v>2285</v>
      </c>
      <c r="B260" s="73">
        <v>2035000</v>
      </c>
      <c r="C260" s="74">
        <v>3.1</v>
      </c>
      <c r="D260" s="75">
        <v>49658</v>
      </c>
      <c r="E260" s="76">
        <v>49658</v>
      </c>
      <c r="F260" s="77">
        <v>2035000</v>
      </c>
    </row>
    <row r="261" spans="1:6" s="24" customFormat="1" ht="11.25" customHeight="1" x14ac:dyDescent="0.2">
      <c r="A261" s="63" t="s">
        <v>2761</v>
      </c>
      <c r="B261" s="73">
        <v>1640000</v>
      </c>
      <c r="C261" s="74">
        <v>3.032</v>
      </c>
      <c r="D261" s="75">
        <v>51349</v>
      </c>
      <c r="E261" s="76">
        <v>51349</v>
      </c>
      <c r="F261" s="77">
        <v>1640000</v>
      </c>
    </row>
    <row r="262" spans="1:6" s="24" customFormat="1" ht="11.25" customHeight="1" x14ac:dyDescent="0.2">
      <c r="A262" s="63" t="s">
        <v>2286</v>
      </c>
      <c r="B262" s="73">
        <v>500000</v>
      </c>
      <c r="C262" s="74">
        <v>3.1560000000000001</v>
      </c>
      <c r="D262" s="75">
        <v>48761</v>
      </c>
      <c r="E262" s="76">
        <v>48761</v>
      </c>
      <c r="F262" s="77">
        <v>500000</v>
      </c>
    </row>
    <row r="263" spans="1:6" s="24" customFormat="1" ht="11.25" customHeight="1" x14ac:dyDescent="0.2">
      <c r="A263" s="63" t="s">
        <v>2286</v>
      </c>
      <c r="B263" s="73">
        <v>500000</v>
      </c>
      <c r="C263" s="74">
        <v>3.5550000000000002</v>
      </c>
      <c r="D263" s="75">
        <v>50952</v>
      </c>
      <c r="E263" s="76">
        <v>50952</v>
      </c>
      <c r="F263" s="77">
        <v>500000</v>
      </c>
    </row>
    <row r="264" spans="1:6" s="24" customFormat="1" ht="11.25" customHeight="1" x14ac:dyDescent="0.2">
      <c r="A264" s="63" t="s">
        <v>1259</v>
      </c>
      <c r="B264" s="73">
        <v>50000</v>
      </c>
      <c r="C264" s="74">
        <v>6.2240000000000002</v>
      </c>
      <c r="D264" s="75">
        <v>47119</v>
      </c>
      <c r="E264" s="76">
        <v>47119</v>
      </c>
      <c r="F264" s="77">
        <v>50000</v>
      </c>
    </row>
    <row r="265" spans="1:6" s="24" customFormat="1" ht="11.25" customHeight="1" x14ac:dyDescent="0.2">
      <c r="A265" s="63" t="s">
        <v>1260</v>
      </c>
      <c r="B265" s="73">
        <v>1690000</v>
      </c>
      <c r="C265" s="74">
        <v>3.0409999999999999</v>
      </c>
      <c r="D265" s="75">
        <v>49096</v>
      </c>
      <c r="E265" s="76">
        <v>49096</v>
      </c>
      <c r="F265" s="77">
        <v>1690000</v>
      </c>
    </row>
    <row r="266" spans="1:6" s="24" customFormat="1" ht="11.25" customHeight="1" x14ac:dyDescent="0.2">
      <c r="A266" s="63" t="s">
        <v>1261</v>
      </c>
      <c r="B266" s="73">
        <v>500000</v>
      </c>
      <c r="C266" s="74">
        <v>3.28</v>
      </c>
      <c r="D266" s="75">
        <v>48761</v>
      </c>
      <c r="E266" s="76">
        <v>48761</v>
      </c>
      <c r="F266" s="77">
        <v>500000</v>
      </c>
    </row>
    <row r="267" spans="1:6" s="24" customFormat="1" ht="11.25" customHeight="1" x14ac:dyDescent="0.2">
      <c r="A267" s="63" t="s">
        <v>1268</v>
      </c>
      <c r="B267" s="73">
        <v>1000000</v>
      </c>
      <c r="C267" s="74">
        <v>3.4260000000000002</v>
      </c>
      <c r="D267" s="75">
        <v>51196</v>
      </c>
      <c r="E267" s="76">
        <v>51196</v>
      </c>
      <c r="F267" s="77">
        <v>1000000</v>
      </c>
    </row>
    <row r="268" spans="1:6" s="24" customFormat="1" ht="11.25" customHeight="1" x14ac:dyDescent="0.2">
      <c r="A268" s="63" t="s">
        <v>3047</v>
      </c>
      <c r="B268" s="73">
        <v>500000</v>
      </c>
      <c r="C268" s="74">
        <v>3.1110000000000002</v>
      </c>
      <c r="D268" s="75">
        <v>51745</v>
      </c>
      <c r="E268" s="76">
        <v>51745</v>
      </c>
      <c r="F268" s="77">
        <v>500000</v>
      </c>
    </row>
    <row r="269" spans="1:6" s="24" customFormat="1" ht="11.25" customHeight="1" x14ac:dyDescent="0.2">
      <c r="A269" s="63" t="s">
        <v>1784</v>
      </c>
      <c r="B269" s="73">
        <v>1000000</v>
      </c>
      <c r="C269" s="74">
        <v>3.44</v>
      </c>
      <c r="D269" s="75">
        <v>47392</v>
      </c>
      <c r="E269" s="76">
        <v>47392</v>
      </c>
      <c r="F269" s="77">
        <v>1000000</v>
      </c>
    </row>
    <row r="270" spans="1:6" s="24" customFormat="1" ht="11.25" customHeight="1" x14ac:dyDescent="0.2">
      <c r="A270" s="63" t="s">
        <v>1784</v>
      </c>
      <c r="B270" s="73">
        <v>1000000</v>
      </c>
      <c r="C270" s="74">
        <v>3.29</v>
      </c>
      <c r="D270" s="75">
        <v>47027</v>
      </c>
      <c r="E270" s="76">
        <v>47027</v>
      </c>
      <c r="F270" s="77">
        <v>1000000</v>
      </c>
    </row>
    <row r="271" spans="1:6" s="24" customFormat="1" ht="11.25" customHeight="1" x14ac:dyDescent="0.2">
      <c r="A271" s="63" t="s">
        <v>1784</v>
      </c>
      <c r="B271" s="73">
        <v>1000000</v>
      </c>
      <c r="C271" s="74">
        <v>3.69</v>
      </c>
      <c r="D271" s="75">
        <v>48122</v>
      </c>
      <c r="E271" s="76">
        <v>48122</v>
      </c>
      <c r="F271" s="77">
        <v>1000000</v>
      </c>
    </row>
    <row r="272" spans="1:6" s="24" customFormat="1" ht="11.25" customHeight="1" x14ac:dyDescent="0.2">
      <c r="A272" s="63" t="s">
        <v>1785</v>
      </c>
      <c r="B272" s="73">
        <v>500000</v>
      </c>
      <c r="C272" s="74">
        <v>5.3710000000000004</v>
      </c>
      <c r="D272" s="75">
        <v>47818</v>
      </c>
      <c r="E272" s="76">
        <v>47818</v>
      </c>
      <c r="F272" s="77">
        <v>500000</v>
      </c>
    </row>
    <row r="273" spans="1:6" s="24" customFormat="1" ht="11.25" customHeight="1" x14ac:dyDescent="0.2">
      <c r="A273" s="63" t="s">
        <v>2837</v>
      </c>
      <c r="B273" s="73">
        <v>500000</v>
      </c>
      <c r="C273" s="74">
        <v>3.2919999999999998</v>
      </c>
      <c r="D273" s="75">
        <v>51380</v>
      </c>
      <c r="E273" s="76">
        <v>51380</v>
      </c>
      <c r="F273" s="77">
        <v>500000</v>
      </c>
    </row>
    <row r="274" spans="1:6" s="24" customFormat="1" ht="11.25" customHeight="1" x14ac:dyDescent="0.2">
      <c r="A274" s="63" t="s">
        <v>2729</v>
      </c>
      <c r="B274" s="73">
        <v>1000000</v>
      </c>
      <c r="C274" s="74">
        <v>3.1309999999999998</v>
      </c>
      <c r="D274" s="75">
        <v>50922</v>
      </c>
      <c r="E274" s="76">
        <v>50922</v>
      </c>
      <c r="F274" s="77">
        <v>1000000</v>
      </c>
    </row>
    <row r="275" spans="1:6" s="24" customFormat="1" ht="11.25" customHeight="1" x14ac:dyDescent="0.2">
      <c r="A275" s="63" t="s">
        <v>1786</v>
      </c>
      <c r="B275" s="73">
        <v>1105000</v>
      </c>
      <c r="C275" s="74">
        <v>3.008</v>
      </c>
      <c r="D275" s="75">
        <v>47983</v>
      </c>
      <c r="E275" s="76">
        <v>47983</v>
      </c>
      <c r="F275" s="77">
        <v>1105000</v>
      </c>
    </row>
    <row r="276" spans="1:6" s="24" customFormat="1" ht="11.25" customHeight="1" x14ac:dyDescent="0.2">
      <c r="A276" s="63" t="s">
        <v>1786</v>
      </c>
      <c r="B276" s="73">
        <v>110000</v>
      </c>
      <c r="C276" s="74">
        <v>3.008</v>
      </c>
      <c r="D276" s="75">
        <v>47983</v>
      </c>
      <c r="E276" s="76">
        <v>47983</v>
      </c>
      <c r="F276" s="77">
        <v>110000</v>
      </c>
    </row>
    <row r="277" spans="1:6" s="24" customFormat="1" ht="11.25" customHeight="1" x14ac:dyDescent="0.2">
      <c r="A277" s="63" t="s">
        <v>1786</v>
      </c>
      <c r="B277" s="73">
        <v>250000</v>
      </c>
      <c r="C277" s="74">
        <v>3.008</v>
      </c>
      <c r="D277" s="75">
        <v>47983</v>
      </c>
      <c r="E277" s="76">
        <v>47983</v>
      </c>
      <c r="F277" s="77">
        <v>250000</v>
      </c>
    </row>
    <row r="278" spans="1:6" s="24" customFormat="1" ht="11.25" customHeight="1" x14ac:dyDescent="0.2">
      <c r="A278" s="63" t="s">
        <v>1786</v>
      </c>
      <c r="B278" s="73">
        <v>50000</v>
      </c>
      <c r="C278" s="74">
        <v>3.008</v>
      </c>
      <c r="D278" s="75">
        <v>47983</v>
      </c>
      <c r="E278" s="76">
        <v>47983</v>
      </c>
      <c r="F278" s="77">
        <v>50000</v>
      </c>
    </row>
    <row r="279" spans="1:6" s="24" customFormat="1" ht="11.25" customHeight="1" x14ac:dyDescent="0.2">
      <c r="A279" s="63" t="s">
        <v>1926</v>
      </c>
      <c r="B279" s="73">
        <v>1625000</v>
      </c>
      <c r="C279" s="74">
        <v>3.145</v>
      </c>
      <c r="D279" s="75">
        <v>49310</v>
      </c>
      <c r="E279" s="76">
        <v>49310</v>
      </c>
      <c r="F279" s="77">
        <v>1625000</v>
      </c>
    </row>
    <row r="280" spans="1:6" s="24" customFormat="1" ht="11.25" customHeight="1" x14ac:dyDescent="0.2">
      <c r="A280" s="63" t="s">
        <v>1926</v>
      </c>
      <c r="B280" s="73">
        <v>1000000</v>
      </c>
      <c r="C280" s="74">
        <v>3.53</v>
      </c>
      <c r="D280" s="75">
        <v>50406</v>
      </c>
      <c r="E280" s="76">
        <v>50406</v>
      </c>
      <c r="F280" s="77">
        <v>1000000</v>
      </c>
    </row>
    <row r="281" spans="1:6" s="24" customFormat="1" ht="11.25" customHeight="1" x14ac:dyDescent="0.2">
      <c r="A281" s="63" t="s">
        <v>1787</v>
      </c>
      <c r="B281" s="73">
        <v>1500000</v>
      </c>
      <c r="C281" s="74">
        <v>2.0430000000000001</v>
      </c>
      <c r="D281" s="75">
        <v>44819</v>
      </c>
      <c r="E281" s="76">
        <v>44819</v>
      </c>
      <c r="F281" s="77">
        <v>1500000</v>
      </c>
    </row>
    <row r="282" spans="1:6" s="24" customFormat="1" ht="11.25" customHeight="1" x14ac:dyDescent="0.2">
      <c r="A282" s="63" t="s">
        <v>1787</v>
      </c>
      <c r="B282" s="73">
        <v>1500000</v>
      </c>
      <c r="C282" s="74">
        <v>2.2930000000000001</v>
      </c>
      <c r="D282" s="75">
        <v>45184</v>
      </c>
      <c r="E282" s="76">
        <v>45184</v>
      </c>
      <c r="F282" s="77">
        <v>1500000</v>
      </c>
    </row>
    <row r="283" spans="1:6" s="24" customFormat="1" ht="11.25" customHeight="1" x14ac:dyDescent="0.2">
      <c r="A283" s="63" t="s">
        <v>1787</v>
      </c>
      <c r="B283" s="73">
        <v>1000000</v>
      </c>
      <c r="C283" s="74">
        <v>1.8049999999999999</v>
      </c>
      <c r="D283" s="75">
        <v>44454</v>
      </c>
      <c r="E283" s="76">
        <v>44454</v>
      </c>
      <c r="F283" s="77">
        <v>1000000</v>
      </c>
    </row>
    <row r="284" spans="1:6" s="24" customFormat="1" ht="11.25" customHeight="1" x14ac:dyDescent="0.2">
      <c r="A284" s="63" t="s">
        <v>1787</v>
      </c>
      <c r="B284" s="73">
        <v>5000000</v>
      </c>
      <c r="C284" s="74">
        <v>3.35</v>
      </c>
      <c r="D284" s="75">
        <v>50465</v>
      </c>
      <c r="E284" s="76">
        <v>50465</v>
      </c>
      <c r="F284" s="77">
        <v>5000000</v>
      </c>
    </row>
    <row r="285" spans="1:6" s="24" customFormat="1" ht="11.25" customHeight="1" x14ac:dyDescent="0.2">
      <c r="A285" s="63" t="s">
        <v>1298</v>
      </c>
      <c r="B285" s="73">
        <v>1000000</v>
      </c>
      <c r="C285" s="74">
        <v>3.1389999999999998</v>
      </c>
      <c r="D285" s="75">
        <v>47618</v>
      </c>
      <c r="E285" s="76">
        <v>47618</v>
      </c>
      <c r="F285" s="77">
        <v>1000000</v>
      </c>
    </row>
    <row r="286" spans="1:6" s="24" customFormat="1" ht="11.25" customHeight="1" x14ac:dyDescent="0.2">
      <c r="A286" s="63" t="s">
        <v>1298</v>
      </c>
      <c r="B286" s="73">
        <v>1000000</v>
      </c>
      <c r="C286" s="74">
        <v>3.2389999999999999</v>
      </c>
      <c r="D286" s="75">
        <v>47983</v>
      </c>
      <c r="E286" s="76">
        <v>47983</v>
      </c>
      <c r="F286" s="77">
        <v>1000000</v>
      </c>
    </row>
    <row r="287" spans="1:6" s="24" customFormat="1" ht="11.25" customHeight="1" x14ac:dyDescent="0.2">
      <c r="A287" s="63" t="s">
        <v>1298</v>
      </c>
      <c r="B287" s="73">
        <v>1185000</v>
      </c>
      <c r="C287" s="74">
        <v>3.0870000000000002</v>
      </c>
      <c r="D287" s="75">
        <v>47618</v>
      </c>
      <c r="E287" s="76">
        <v>47618</v>
      </c>
      <c r="F287" s="77">
        <v>1185000</v>
      </c>
    </row>
    <row r="288" spans="1:6" s="24" customFormat="1" ht="11.25" customHeight="1" x14ac:dyDescent="0.2">
      <c r="A288" s="63" t="s">
        <v>1298</v>
      </c>
      <c r="B288" s="73">
        <v>2135000</v>
      </c>
      <c r="C288" s="74">
        <v>3.0390000000000001</v>
      </c>
      <c r="D288" s="75">
        <v>47253</v>
      </c>
      <c r="E288" s="76">
        <v>47253</v>
      </c>
      <c r="F288" s="77">
        <v>2135000</v>
      </c>
    </row>
    <row r="289" spans="1:6" s="24" customFormat="1" ht="11.25" customHeight="1" x14ac:dyDescent="0.2">
      <c r="A289" s="63" t="s">
        <v>1298</v>
      </c>
      <c r="B289" s="73">
        <v>1000000</v>
      </c>
      <c r="C289" s="74">
        <v>3.1869999999999998</v>
      </c>
      <c r="D289" s="75">
        <v>47983</v>
      </c>
      <c r="E289" s="76">
        <v>47983</v>
      </c>
      <c r="F289" s="77">
        <v>1000000</v>
      </c>
    </row>
    <row r="290" spans="1:6" s="24" customFormat="1" ht="11.25" customHeight="1" x14ac:dyDescent="0.2">
      <c r="A290" s="63" t="s">
        <v>1298</v>
      </c>
      <c r="B290" s="73">
        <v>700000</v>
      </c>
      <c r="C290" s="74">
        <v>4.0090000000000003</v>
      </c>
      <c r="D290" s="75">
        <v>47618</v>
      </c>
      <c r="E290" s="76">
        <v>47618</v>
      </c>
      <c r="F290" s="77">
        <v>700000</v>
      </c>
    </row>
    <row r="291" spans="1:6" s="24" customFormat="1" ht="11.25" customHeight="1" x14ac:dyDescent="0.2">
      <c r="A291" s="63" t="s">
        <v>1298</v>
      </c>
      <c r="B291" s="73">
        <v>1500000</v>
      </c>
      <c r="C291" s="74">
        <v>2.847</v>
      </c>
      <c r="D291" s="75">
        <v>51636</v>
      </c>
      <c r="E291" s="76">
        <v>51636</v>
      </c>
      <c r="F291" s="77">
        <v>1500000</v>
      </c>
    </row>
    <row r="292" spans="1:6" s="24" customFormat="1" ht="11.25" customHeight="1" x14ac:dyDescent="0.2">
      <c r="A292" s="63" t="s">
        <v>1298</v>
      </c>
      <c r="B292" s="73">
        <v>2000000</v>
      </c>
      <c r="C292" s="74">
        <v>3.1389999999999998</v>
      </c>
      <c r="D292" s="75">
        <v>51636</v>
      </c>
      <c r="E292" s="76">
        <v>51636</v>
      </c>
      <c r="F292" s="77">
        <v>2000000</v>
      </c>
    </row>
    <row r="293" spans="1:6" s="24" customFormat="1" ht="11.25" customHeight="1" x14ac:dyDescent="0.2">
      <c r="A293" s="63" t="s">
        <v>2287</v>
      </c>
      <c r="B293" s="73">
        <v>2000000</v>
      </c>
      <c r="C293" s="74">
        <v>3.1920000000000002</v>
      </c>
      <c r="D293" s="75">
        <v>51044</v>
      </c>
      <c r="E293" s="76">
        <v>51044</v>
      </c>
      <c r="F293" s="77">
        <v>2000000</v>
      </c>
    </row>
    <row r="294" spans="1:6" s="24" customFormat="1" ht="11.25" customHeight="1" x14ac:dyDescent="0.2">
      <c r="A294" s="63" t="s">
        <v>2288</v>
      </c>
      <c r="B294" s="73">
        <v>500000</v>
      </c>
      <c r="C294" s="74">
        <v>3.55</v>
      </c>
      <c r="D294" s="75">
        <v>51014</v>
      </c>
      <c r="E294" s="76">
        <v>51014</v>
      </c>
      <c r="F294" s="77">
        <v>500000</v>
      </c>
    </row>
    <row r="295" spans="1:6" s="24" customFormat="1" ht="11.25" customHeight="1" x14ac:dyDescent="0.2">
      <c r="A295" s="63" t="s">
        <v>1302</v>
      </c>
      <c r="B295" s="73">
        <v>500000</v>
      </c>
      <c r="C295" s="74">
        <v>3.55</v>
      </c>
      <c r="D295" s="75">
        <v>51424</v>
      </c>
      <c r="E295" s="76">
        <v>51424</v>
      </c>
      <c r="F295" s="77">
        <v>500000</v>
      </c>
    </row>
    <row r="296" spans="1:6" s="24" customFormat="1" ht="11.25" customHeight="1" x14ac:dyDescent="0.2">
      <c r="A296" s="63" t="s">
        <v>1788</v>
      </c>
      <c r="B296" s="73">
        <v>435000</v>
      </c>
      <c r="C296" s="74">
        <v>2.262</v>
      </c>
      <c r="D296" s="75">
        <v>44743</v>
      </c>
      <c r="E296" s="76">
        <v>44743</v>
      </c>
      <c r="F296" s="77">
        <v>435000</v>
      </c>
    </row>
    <row r="297" spans="1:6" s="24" customFormat="1" ht="11.25" customHeight="1" x14ac:dyDescent="0.2">
      <c r="A297" s="63" t="s">
        <v>1788</v>
      </c>
      <c r="B297" s="73">
        <v>700000</v>
      </c>
      <c r="C297" s="74">
        <v>2.512</v>
      </c>
      <c r="D297" s="75">
        <v>45108</v>
      </c>
      <c r="E297" s="76">
        <v>45108</v>
      </c>
      <c r="F297" s="77">
        <v>700000</v>
      </c>
    </row>
    <row r="298" spans="1:6" s="24" customFormat="1" ht="11.25" customHeight="1" x14ac:dyDescent="0.2">
      <c r="A298" s="63" t="s">
        <v>1788</v>
      </c>
      <c r="B298" s="73">
        <v>300000</v>
      </c>
      <c r="C298" s="74">
        <v>2.0230000000000001</v>
      </c>
      <c r="D298" s="75">
        <v>44378</v>
      </c>
      <c r="E298" s="76">
        <v>44378</v>
      </c>
      <c r="F298" s="77">
        <v>300000</v>
      </c>
    </row>
    <row r="299" spans="1:6" s="24" customFormat="1" ht="11.25" customHeight="1" x14ac:dyDescent="0.2">
      <c r="A299" s="63" t="s">
        <v>1303</v>
      </c>
      <c r="B299" s="73">
        <v>1425000</v>
      </c>
      <c r="C299" s="74">
        <v>3.4820000000000002</v>
      </c>
      <c r="D299" s="75">
        <v>46357</v>
      </c>
      <c r="E299" s="76">
        <v>46357</v>
      </c>
      <c r="F299" s="77">
        <v>1425000</v>
      </c>
    </row>
    <row r="300" spans="1:6" s="24" customFormat="1" ht="11.25" customHeight="1" x14ac:dyDescent="0.2">
      <c r="A300" s="63" t="s">
        <v>1304</v>
      </c>
      <c r="B300" s="73">
        <v>3000000</v>
      </c>
      <c r="C300" s="74">
        <v>3.3929999999999998</v>
      </c>
      <c r="D300" s="75">
        <v>50024</v>
      </c>
      <c r="E300" s="76">
        <v>50024</v>
      </c>
      <c r="F300" s="77">
        <v>3000000</v>
      </c>
    </row>
    <row r="301" spans="1:6" s="24" customFormat="1" ht="11.25" customHeight="1" x14ac:dyDescent="0.2">
      <c r="A301" s="63" t="s">
        <v>2838</v>
      </c>
      <c r="B301" s="73">
        <v>1000000</v>
      </c>
      <c r="C301" s="74">
        <v>2.673</v>
      </c>
      <c r="D301" s="75">
        <v>50618</v>
      </c>
      <c r="E301" s="76">
        <v>50618</v>
      </c>
      <c r="F301" s="77">
        <v>1000000</v>
      </c>
    </row>
    <row r="302" spans="1:6" s="24" customFormat="1" ht="11.25" customHeight="1" x14ac:dyDescent="0.2">
      <c r="A302" s="63" t="s">
        <v>1789</v>
      </c>
      <c r="B302" s="73">
        <v>9455000</v>
      </c>
      <c r="C302" s="74">
        <v>5.9</v>
      </c>
      <c r="D302" s="75">
        <v>47696</v>
      </c>
      <c r="E302" s="76">
        <v>47696</v>
      </c>
      <c r="F302" s="77">
        <v>9582384.784</v>
      </c>
    </row>
    <row r="303" spans="1:6" s="24" customFormat="1" ht="11.25" customHeight="1" x14ac:dyDescent="0.2">
      <c r="A303" s="63" t="s">
        <v>3048</v>
      </c>
      <c r="B303" s="73">
        <v>400000</v>
      </c>
      <c r="C303" s="74">
        <v>3.25</v>
      </c>
      <c r="D303" s="75">
        <v>51683</v>
      </c>
      <c r="E303" s="76">
        <v>51683</v>
      </c>
      <c r="F303" s="77">
        <v>400000</v>
      </c>
    </row>
    <row r="304" spans="1:6" s="24" customFormat="1" ht="11.25" customHeight="1" x14ac:dyDescent="0.2">
      <c r="A304" s="63" t="s">
        <v>1790</v>
      </c>
      <c r="B304" s="73">
        <v>2000000</v>
      </c>
      <c r="C304" s="74">
        <v>6.4160000000000004</v>
      </c>
      <c r="D304" s="75">
        <v>47665</v>
      </c>
      <c r="E304" s="76">
        <v>47665</v>
      </c>
      <c r="F304" s="77">
        <v>2000000</v>
      </c>
    </row>
    <row r="305" spans="1:6" s="24" customFormat="1" ht="11.25" customHeight="1" x14ac:dyDescent="0.2">
      <c r="A305" s="63" t="s">
        <v>2289</v>
      </c>
      <c r="B305" s="73">
        <v>585000</v>
      </c>
      <c r="C305" s="74">
        <v>3.625</v>
      </c>
      <c r="D305" s="75">
        <v>51089</v>
      </c>
      <c r="E305" s="76">
        <v>51089</v>
      </c>
      <c r="F305" s="77">
        <v>585000</v>
      </c>
    </row>
    <row r="306" spans="1:6" s="24" customFormat="1" ht="11.25" customHeight="1" x14ac:dyDescent="0.2">
      <c r="A306" s="63" t="s">
        <v>2290</v>
      </c>
      <c r="B306" s="73">
        <v>2000000</v>
      </c>
      <c r="C306" s="74">
        <v>3.35</v>
      </c>
      <c r="D306" s="75">
        <v>50740</v>
      </c>
      <c r="E306" s="76">
        <v>50740</v>
      </c>
      <c r="F306" s="77">
        <v>1986655.6802000001</v>
      </c>
    </row>
    <row r="307" spans="1:6" s="24" customFormat="1" ht="11.25" customHeight="1" x14ac:dyDescent="0.2">
      <c r="A307" s="63" t="s">
        <v>2839</v>
      </c>
      <c r="B307" s="73">
        <v>1145000</v>
      </c>
      <c r="C307" s="74">
        <v>2.984</v>
      </c>
      <c r="D307" s="75">
        <v>50710</v>
      </c>
      <c r="E307" s="76">
        <v>50710</v>
      </c>
      <c r="F307" s="77">
        <v>1145000</v>
      </c>
    </row>
    <row r="308" spans="1:6" s="24" customFormat="1" ht="11.25" customHeight="1" x14ac:dyDescent="0.2">
      <c r="A308" s="63" t="s">
        <v>1791</v>
      </c>
      <c r="B308" s="73">
        <v>1500000</v>
      </c>
      <c r="C308" s="74">
        <v>5.25</v>
      </c>
      <c r="D308" s="75">
        <v>47423</v>
      </c>
      <c r="E308" s="76">
        <v>47423</v>
      </c>
      <c r="F308" s="77">
        <v>1500000</v>
      </c>
    </row>
    <row r="309" spans="1:6" s="24" customFormat="1" ht="11.25" customHeight="1" x14ac:dyDescent="0.2">
      <c r="A309" s="63" t="s">
        <v>2915</v>
      </c>
      <c r="B309" s="73">
        <v>1000000</v>
      </c>
      <c r="C309" s="74">
        <v>2.6320000000000001</v>
      </c>
      <c r="D309" s="75">
        <v>50601</v>
      </c>
      <c r="E309" s="76">
        <v>50601</v>
      </c>
      <c r="F309" s="77">
        <v>1000000</v>
      </c>
    </row>
    <row r="310" spans="1:6" s="24" customFormat="1" ht="11.25" customHeight="1" thickBot="1" x14ac:dyDescent="0.25">
      <c r="A310" s="97" t="s">
        <v>66</v>
      </c>
      <c r="B310" s="82">
        <f>SUBTOTAL(9,B112:B309)</f>
        <v>263260000</v>
      </c>
      <c r="C310" s="83"/>
      <c r="D310" s="84"/>
      <c r="E310" s="85"/>
      <c r="F310" s="86">
        <f>SUBTOTAL(9,F112:F309)</f>
        <v>263307696.66389999</v>
      </c>
    </row>
    <row r="311" spans="1:6" s="24" customFormat="1" ht="11.25" customHeight="1" x14ac:dyDescent="0.2">
      <c r="A311" s="64"/>
      <c r="B311" s="78"/>
      <c r="C311" s="78"/>
      <c r="D311" s="79"/>
      <c r="E311" s="80"/>
      <c r="F311" s="81"/>
    </row>
    <row r="312" spans="1:6" s="24" customFormat="1" ht="11.25" customHeight="1" x14ac:dyDescent="0.2">
      <c r="A312" s="63" t="s">
        <v>120</v>
      </c>
      <c r="B312" s="73">
        <v>3500000</v>
      </c>
      <c r="C312" s="74">
        <v>3.4</v>
      </c>
      <c r="D312" s="75">
        <v>45260</v>
      </c>
      <c r="E312" s="76">
        <v>45260</v>
      </c>
      <c r="F312" s="77">
        <v>3493922.5811000001</v>
      </c>
    </row>
    <row r="313" spans="1:6" s="24" customFormat="1" ht="11.25" customHeight="1" x14ac:dyDescent="0.2">
      <c r="A313" s="63" t="s">
        <v>120</v>
      </c>
      <c r="B313" s="73">
        <v>3000000</v>
      </c>
      <c r="C313" s="74">
        <v>4.75</v>
      </c>
      <c r="D313" s="75">
        <v>50009</v>
      </c>
      <c r="E313" s="76">
        <v>50009</v>
      </c>
      <c r="F313" s="77">
        <v>2984021.8681000001</v>
      </c>
    </row>
    <row r="314" spans="1:6" s="24" customFormat="1" ht="11.25" customHeight="1" x14ac:dyDescent="0.2">
      <c r="A314" s="63" t="s">
        <v>1928</v>
      </c>
      <c r="B314" s="73">
        <v>2000000</v>
      </c>
      <c r="C314" s="74">
        <v>3.85</v>
      </c>
      <c r="D314" s="75">
        <v>45458</v>
      </c>
      <c r="E314" s="76">
        <v>45458</v>
      </c>
      <c r="F314" s="77">
        <v>2012521.1288999999</v>
      </c>
    </row>
    <row r="315" spans="1:6" s="24" customFormat="1" ht="11.25" customHeight="1" x14ac:dyDescent="0.2">
      <c r="A315" s="63" t="s">
        <v>2420</v>
      </c>
      <c r="B315" s="73">
        <v>8000000</v>
      </c>
      <c r="C315" s="74">
        <v>3.5</v>
      </c>
      <c r="D315" s="75">
        <v>44757</v>
      </c>
      <c r="E315" s="76">
        <v>44757</v>
      </c>
      <c r="F315" s="77">
        <v>7956208.9408999998</v>
      </c>
    </row>
    <row r="316" spans="1:6" s="24" customFormat="1" ht="11.25" customHeight="1" x14ac:dyDescent="0.2">
      <c r="A316" s="63" t="s">
        <v>2420</v>
      </c>
      <c r="B316" s="73">
        <v>4000000</v>
      </c>
      <c r="C316" s="74">
        <v>4.125</v>
      </c>
      <c r="D316" s="75">
        <v>45092</v>
      </c>
      <c r="E316" s="76">
        <v>45092</v>
      </c>
      <c r="F316" s="77">
        <v>3996049.7965000002</v>
      </c>
    </row>
    <row r="317" spans="1:6" s="24" customFormat="1" ht="11.25" customHeight="1" x14ac:dyDescent="0.2">
      <c r="A317" s="63" t="s">
        <v>2045</v>
      </c>
      <c r="B317" s="73">
        <v>2000000</v>
      </c>
      <c r="C317" s="74">
        <v>4.45</v>
      </c>
      <c r="D317" s="75">
        <v>46115</v>
      </c>
      <c r="E317" s="76">
        <v>46115</v>
      </c>
      <c r="F317" s="77">
        <v>1998133.5416999999</v>
      </c>
    </row>
    <row r="318" spans="1:6" s="24" customFormat="1" ht="11.25" customHeight="1" x14ac:dyDescent="0.2">
      <c r="A318" s="63" t="s">
        <v>210</v>
      </c>
      <c r="B318" s="73">
        <v>250000</v>
      </c>
      <c r="C318" s="74">
        <v>4.74</v>
      </c>
      <c r="D318" s="75">
        <v>47298</v>
      </c>
      <c r="E318" s="76">
        <v>47298</v>
      </c>
      <c r="F318" s="77">
        <v>250000</v>
      </c>
    </row>
    <row r="319" spans="1:6" s="24" customFormat="1" ht="11.25" customHeight="1" x14ac:dyDescent="0.2">
      <c r="A319" s="63" t="s">
        <v>210</v>
      </c>
      <c r="B319" s="73">
        <v>3000000</v>
      </c>
      <c r="C319" s="74">
        <v>4.6399999999999997</v>
      </c>
      <c r="D319" s="75">
        <v>46567</v>
      </c>
      <c r="E319" s="76">
        <v>46567</v>
      </c>
      <c r="F319" s="77">
        <v>3000000</v>
      </c>
    </row>
    <row r="320" spans="1:6" s="24" customFormat="1" ht="11.25" customHeight="1" x14ac:dyDescent="0.2">
      <c r="A320" s="63" t="s">
        <v>210</v>
      </c>
      <c r="B320" s="73">
        <v>350000</v>
      </c>
      <c r="C320" s="74">
        <v>4.4800000000000004</v>
      </c>
      <c r="D320" s="75">
        <v>47578</v>
      </c>
      <c r="E320" s="76">
        <v>47578</v>
      </c>
      <c r="F320" s="77">
        <v>350000</v>
      </c>
    </row>
    <row r="321" spans="1:6" s="24" customFormat="1" ht="11.25" customHeight="1" x14ac:dyDescent="0.2">
      <c r="A321" s="63" t="s">
        <v>210</v>
      </c>
      <c r="B321" s="73">
        <v>125000</v>
      </c>
      <c r="C321" s="74">
        <v>4.38</v>
      </c>
      <c r="D321" s="75">
        <v>46848</v>
      </c>
      <c r="E321" s="76">
        <v>46848</v>
      </c>
      <c r="F321" s="77">
        <v>125000</v>
      </c>
    </row>
    <row r="322" spans="1:6" s="24" customFormat="1" ht="11.25" customHeight="1" x14ac:dyDescent="0.2">
      <c r="A322" s="63" t="s">
        <v>1343</v>
      </c>
      <c r="B322" s="73">
        <v>4000000</v>
      </c>
      <c r="C322" s="74">
        <v>4.42</v>
      </c>
      <c r="D322" s="75">
        <v>46962</v>
      </c>
      <c r="E322" s="76">
        <v>46962</v>
      </c>
      <c r="F322" s="77">
        <v>4000000</v>
      </c>
    </row>
    <row r="323" spans="1:6" s="24" customFormat="1" ht="11.25" customHeight="1" x14ac:dyDescent="0.2">
      <c r="A323" s="63" t="s">
        <v>2990</v>
      </c>
      <c r="B323" s="73">
        <v>1000000</v>
      </c>
      <c r="C323" s="74">
        <v>5.6</v>
      </c>
      <c r="D323" s="75">
        <v>48653</v>
      </c>
      <c r="E323" s="76">
        <v>48653</v>
      </c>
      <c r="F323" s="77">
        <v>1254151.3060000001</v>
      </c>
    </row>
    <row r="324" spans="1:6" s="24" customFormat="1" ht="11.25" customHeight="1" x14ac:dyDescent="0.2">
      <c r="A324" s="63" t="s">
        <v>2990</v>
      </c>
      <c r="B324" s="73">
        <v>3600000</v>
      </c>
      <c r="C324" s="74">
        <v>5.2</v>
      </c>
      <c r="D324" s="75">
        <v>51653</v>
      </c>
      <c r="E324" s="76">
        <v>51653</v>
      </c>
      <c r="F324" s="77">
        <v>4703901.7088000001</v>
      </c>
    </row>
    <row r="325" spans="1:6" s="24" customFormat="1" ht="11.25" customHeight="1" x14ac:dyDescent="0.2">
      <c r="A325" s="63" t="s">
        <v>2</v>
      </c>
      <c r="B325" s="73">
        <v>2000000</v>
      </c>
      <c r="C325" s="74">
        <v>4.1500000000000004</v>
      </c>
      <c r="D325" s="75">
        <v>45627</v>
      </c>
      <c r="E325" s="76">
        <v>45627</v>
      </c>
      <c r="F325" s="77">
        <v>1997380.1214999999</v>
      </c>
    </row>
    <row r="326" spans="1:6" s="24" customFormat="1" ht="11.25" customHeight="1" x14ac:dyDescent="0.2">
      <c r="A326" s="63" t="s">
        <v>1344</v>
      </c>
      <c r="B326" s="73">
        <v>3000000</v>
      </c>
      <c r="C326" s="74">
        <v>4.3</v>
      </c>
      <c r="D326" s="75">
        <v>46037</v>
      </c>
      <c r="E326" s="76">
        <v>46037</v>
      </c>
      <c r="F326" s="77">
        <v>2994525.9027</v>
      </c>
    </row>
    <row r="327" spans="1:6" s="24" customFormat="1" ht="11.25" customHeight="1" x14ac:dyDescent="0.2">
      <c r="A327" s="63" t="s">
        <v>3</v>
      </c>
      <c r="B327" s="73">
        <v>1500000</v>
      </c>
      <c r="C327" s="74">
        <v>4.95</v>
      </c>
      <c r="D327" s="75">
        <v>44739</v>
      </c>
      <c r="E327" s="76">
        <v>44739</v>
      </c>
      <c r="F327" s="77">
        <v>1499815.8588</v>
      </c>
    </row>
    <row r="328" spans="1:6" s="24" customFormat="1" ht="11.25" customHeight="1" x14ac:dyDescent="0.2">
      <c r="A328" s="63" t="s">
        <v>89</v>
      </c>
      <c r="B328" s="73">
        <v>10000000</v>
      </c>
      <c r="C328" s="74">
        <v>7.875</v>
      </c>
      <c r="D328" s="75">
        <v>45153</v>
      </c>
      <c r="E328" s="76">
        <v>45153</v>
      </c>
      <c r="F328" s="77">
        <v>9962762.0362</v>
      </c>
    </row>
    <row r="329" spans="1:6" s="24" customFormat="1" ht="11.25" customHeight="1" x14ac:dyDescent="0.2">
      <c r="A329" s="63" t="s">
        <v>1345</v>
      </c>
      <c r="B329" s="73">
        <v>3000000</v>
      </c>
      <c r="C329" s="74">
        <v>4.7</v>
      </c>
      <c r="D329" s="75">
        <v>47392</v>
      </c>
      <c r="E329" s="76">
        <v>47392</v>
      </c>
      <c r="F329" s="77">
        <v>3000000</v>
      </c>
    </row>
    <row r="330" spans="1:6" s="24" customFormat="1" ht="11.25" customHeight="1" x14ac:dyDescent="0.2">
      <c r="A330" s="63" t="s">
        <v>2421</v>
      </c>
      <c r="B330" s="73">
        <v>3000000</v>
      </c>
      <c r="C330" s="74">
        <v>5.25</v>
      </c>
      <c r="D330" s="75">
        <v>46736</v>
      </c>
      <c r="E330" s="76">
        <v>46736</v>
      </c>
      <c r="F330" s="77">
        <v>3000000</v>
      </c>
    </row>
    <row r="331" spans="1:6" s="24" customFormat="1" ht="11.25" customHeight="1" x14ac:dyDescent="0.2">
      <c r="A331" s="63" t="s">
        <v>2868</v>
      </c>
      <c r="B331" s="73">
        <v>5000000</v>
      </c>
      <c r="C331" s="74">
        <v>6.5</v>
      </c>
      <c r="D331" s="75">
        <v>46844</v>
      </c>
      <c r="E331" s="76">
        <v>46844</v>
      </c>
      <c r="F331" s="77">
        <v>5000000</v>
      </c>
    </row>
    <row r="332" spans="1:6" s="24" customFormat="1" ht="11.25" customHeight="1" x14ac:dyDescent="0.2">
      <c r="A332" s="63" t="s">
        <v>4</v>
      </c>
      <c r="B332" s="73">
        <v>5358000</v>
      </c>
      <c r="C332" s="74">
        <v>5.95</v>
      </c>
      <c r="D332" s="75">
        <v>49766</v>
      </c>
      <c r="E332" s="76">
        <v>49766</v>
      </c>
      <c r="F332" s="77">
        <v>5409962.4875999996</v>
      </c>
    </row>
    <row r="333" spans="1:6" s="24" customFormat="1" ht="11.25" customHeight="1" x14ac:dyDescent="0.2">
      <c r="A333" s="63" t="s">
        <v>151</v>
      </c>
      <c r="B333" s="73">
        <v>1000000</v>
      </c>
      <c r="C333" s="74">
        <v>4.625</v>
      </c>
      <c r="D333" s="75">
        <v>44700</v>
      </c>
      <c r="E333" s="76">
        <v>44700</v>
      </c>
      <c r="F333" s="77">
        <v>997665.61840000004</v>
      </c>
    </row>
    <row r="334" spans="1:6" s="24" customFormat="1" ht="11.25" customHeight="1" x14ac:dyDescent="0.2">
      <c r="A334" s="63" t="s">
        <v>2422</v>
      </c>
      <c r="B334" s="73">
        <v>2000000</v>
      </c>
      <c r="C334" s="74">
        <v>5.875</v>
      </c>
      <c r="D334" s="75">
        <v>47649</v>
      </c>
      <c r="E334" s="76">
        <v>47649</v>
      </c>
      <c r="F334" s="77">
        <v>2000000</v>
      </c>
    </row>
    <row r="335" spans="1:6" s="24" customFormat="1" ht="11.25" customHeight="1" x14ac:dyDescent="0.2">
      <c r="A335" s="63" t="s">
        <v>129</v>
      </c>
      <c r="B335" s="73">
        <v>3000000</v>
      </c>
      <c r="C335" s="74">
        <v>4.0999999999999996</v>
      </c>
      <c r="D335" s="75">
        <v>45245</v>
      </c>
      <c r="E335" s="76">
        <v>45245</v>
      </c>
      <c r="F335" s="77">
        <v>2989675.1116999998</v>
      </c>
    </row>
    <row r="336" spans="1:6" s="24" customFormat="1" ht="11.25" customHeight="1" x14ac:dyDescent="0.2">
      <c r="A336" s="63" t="s">
        <v>5</v>
      </c>
      <c r="B336" s="73">
        <v>10000000</v>
      </c>
      <c r="C336" s="74">
        <v>5.95</v>
      </c>
      <c r="D336" s="75">
        <v>54468</v>
      </c>
      <c r="E336" s="76">
        <v>54468</v>
      </c>
      <c r="F336" s="77">
        <v>10639134.5122</v>
      </c>
    </row>
    <row r="337" spans="1:6" s="24" customFormat="1" ht="11.25" customHeight="1" x14ac:dyDescent="0.2">
      <c r="A337" s="63" t="s">
        <v>5</v>
      </c>
      <c r="B337" s="73">
        <v>4045000</v>
      </c>
      <c r="C337" s="74">
        <v>10.199999999999999</v>
      </c>
      <c r="D337" s="75">
        <v>50807</v>
      </c>
      <c r="E337" s="76">
        <v>50807</v>
      </c>
      <c r="F337" s="77">
        <v>6625458.8611000003</v>
      </c>
    </row>
    <row r="338" spans="1:6" s="24" customFormat="1" ht="11.25" customHeight="1" x14ac:dyDescent="0.2">
      <c r="A338" s="63" t="s">
        <v>3049</v>
      </c>
      <c r="B338" s="73">
        <v>1000000</v>
      </c>
      <c r="C338" s="74">
        <v>4.5</v>
      </c>
      <c r="D338" s="75">
        <v>44484</v>
      </c>
      <c r="E338" s="76">
        <v>44484</v>
      </c>
      <c r="F338" s="77">
        <v>999785.42700000003</v>
      </c>
    </row>
    <row r="339" spans="1:6" s="24" customFormat="1" ht="11.25" customHeight="1" x14ac:dyDescent="0.2">
      <c r="A339" s="63" t="s">
        <v>2423</v>
      </c>
      <c r="B339" s="73">
        <v>2000000</v>
      </c>
      <c r="C339" s="74">
        <v>5.75</v>
      </c>
      <c r="D339" s="75">
        <v>45838</v>
      </c>
      <c r="E339" s="76">
        <v>45838</v>
      </c>
      <c r="F339" s="77">
        <v>2000000</v>
      </c>
    </row>
    <row r="340" spans="1:6" s="24" customFormat="1" ht="11.25" customHeight="1" x14ac:dyDescent="0.2">
      <c r="A340" s="63" t="s">
        <v>95</v>
      </c>
      <c r="B340" s="73">
        <v>4000000</v>
      </c>
      <c r="C340" s="74">
        <v>6.125</v>
      </c>
      <c r="D340" s="75">
        <v>51225</v>
      </c>
      <c r="E340" s="76">
        <v>51225</v>
      </c>
      <c r="F340" s="77">
        <v>3957844.679</v>
      </c>
    </row>
    <row r="341" spans="1:6" s="24" customFormat="1" ht="11.25" customHeight="1" x14ac:dyDescent="0.2">
      <c r="A341" s="63" t="s">
        <v>67</v>
      </c>
      <c r="B341" s="73">
        <v>8500000</v>
      </c>
      <c r="C341" s="74">
        <v>3.625</v>
      </c>
      <c r="D341" s="75">
        <v>45631</v>
      </c>
      <c r="E341" s="76">
        <v>45631</v>
      </c>
      <c r="F341" s="77">
        <v>8553607.4376999997</v>
      </c>
    </row>
    <row r="342" spans="1:6" s="24" customFormat="1" ht="11.25" customHeight="1" x14ac:dyDescent="0.2">
      <c r="A342" s="63" t="s">
        <v>67</v>
      </c>
      <c r="B342" s="73">
        <v>5000000</v>
      </c>
      <c r="C342" s="74">
        <v>4.2</v>
      </c>
      <c r="D342" s="75">
        <v>45967</v>
      </c>
      <c r="E342" s="76">
        <v>45967</v>
      </c>
      <c r="F342" s="77">
        <v>4992729.1402000003</v>
      </c>
    </row>
    <row r="343" spans="1:6" s="24" customFormat="1" ht="11.25" customHeight="1" x14ac:dyDescent="0.2">
      <c r="A343" s="63" t="s">
        <v>2331</v>
      </c>
      <c r="B343" s="73">
        <v>7000000</v>
      </c>
      <c r="C343" s="74">
        <v>5.25</v>
      </c>
      <c r="D343" s="75">
        <v>47575</v>
      </c>
      <c r="E343" s="76">
        <v>47575</v>
      </c>
      <c r="F343" s="77">
        <v>6913137.3278000001</v>
      </c>
    </row>
    <row r="344" spans="1:6" s="24" customFormat="1" ht="11.25" customHeight="1" x14ac:dyDescent="0.2">
      <c r="A344" s="63" t="s">
        <v>1346</v>
      </c>
      <c r="B344" s="73">
        <v>3000000</v>
      </c>
      <c r="C344" s="74">
        <v>4.875</v>
      </c>
      <c r="D344" s="75">
        <v>44713</v>
      </c>
      <c r="E344" s="76">
        <v>44713</v>
      </c>
      <c r="F344" s="77">
        <v>2996892.0581</v>
      </c>
    </row>
    <row r="345" spans="1:6" s="24" customFormat="1" ht="11.25" customHeight="1" x14ac:dyDescent="0.2">
      <c r="A345" s="63" t="s">
        <v>1346</v>
      </c>
      <c r="B345" s="73">
        <v>5000000</v>
      </c>
      <c r="C345" s="74">
        <v>4.125</v>
      </c>
      <c r="D345" s="75">
        <v>45337</v>
      </c>
      <c r="E345" s="76">
        <v>45337</v>
      </c>
      <c r="F345" s="77">
        <v>5001317.4968999997</v>
      </c>
    </row>
    <row r="346" spans="1:6" s="24" customFormat="1" ht="11.25" customHeight="1" x14ac:dyDescent="0.2">
      <c r="A346" s="63" t="s">
        <v>6</v>
      </c>
      <c r="B346" s="73">
        <v>4000000</v>
      </c>
      <c r="C346" s="74">
        <v>4</v>
      </c>
      <c r="D346" s="75">
        <v>45809</v>
      </c>
      <c r="E346" s="76">
        <v>45809</v>
      </c>
      <c r="F346" s="77">
        <v>3986585.8777000001</v>
      </c>
    </row>
    <row r="347" spans="1:6" s="24" customFormat="1" ht="11.25" customHeight="1" x14ac:dyDescent="0.2">
      <c r="A347" s="63" t="s">
        <v>6</v>
      </c>
      <c r="B347" s="73">
        <v>4000000</v>
      </c>
      <c r="C347" s="74">
        <v>5</v>
      </c>
      <c r="D347" s="75">
        <v>45337</v>
      </c>
      <c r="E347" s="76">
        <v>45337</v>
      </c>
      <c r="F347" s="77">
        <v>3994287.4654999999</v>
      </c>
    </row>
    <row r="348" spans="1:6" s="24" customFormat="1" ht="11.25" customHeight="1" x14ac:dyDescent="0.2">
      <c r="A348" s="63" t="s">
        <v>200</v>
      </c>
      <c r="B348" s="73">
        <v>5000000</v>
      </c>
      <c r="C348" s="74">
        <v>5.75</v>
      </c>
      <c r="D348" s="75">
        <v>46461</v>
      </c>
      <c r="E348" s="76">
        <v>46461</v>
      </c>
      <c r="F348" s="77">
        <v>5000000</v>
      </c>
    </row>
    <row r="349" spans="1:6" s="24" customFormat="1" ht="11.25" customHeight="1" x14ac:dyDescent="0.2">
      <c r="A349" s="63" t="s">
        <v>7</v>
      </c>
      <c r="B349" s="73">
        <v>4131000</v>
      </c>
      <c r="C349" s="74">
        <v>2.77</v>
      </c>
      <c r="D349" s="75">
        <v>56128</v>
      </c>
      <c r="E349" s="76">
        <v>56128</v>
      </c>
      <c r="F349" s="77">
        <v>4131000</v>
      </c>
    </row>
    <row r="350" spans="1:6" s="24" customFormat="1" ht="11.25" customHeight="1" x14ac:dyDescent="0.2">
      <c r="A350" s="63" t="s">
        <v>1347</v>
      </c>
      <c r="B350" s="73">
        <v>2000000</v>
      </c>
      <c r="C350" s="74">
        <v>6.125</v>
      </c>
      <c r="D350" s="75">
        <v>45153</v>
      </c>
      <c r="E350" s="76">
        <v>45153</v>
      </c>
      <c r="F350" s="77">
        <v>2000000</v>
      </c>
    </row>
    <row r="351" spans="1:6" s="24" customFormat="1" ht="11.25" customHeight="1" x14ac:dyDescent="0.2">
      <c r="A351" s="63" t="s">
        <v>2552</v>
      </c>
      <c r="B351" s="73">
        <v>5000000</v>
      </c>
      <c r="C351" s="74">
        <v>3.07</v>
      </c>
      <c r="D351" s="75">
        <v>54132</v>
      </c>
      <c r="E351" s="76">
        <v>54132</v>
      </c>
      <c r="F351" s="77">
        <v>4995061.3680999996</v>
      </c>
    </row>
    <row r="352" spans="1:6" s="24" customFormat="1" ht="11.25" customHeight="1" x14ac:dyDescent="0.2">
      <c r="A352" s="63" t="s">
        <v>2553</v>
      </c>
      <c r="B352" s="73">
        <v>4956000</v>
      </c>
      <c r="C352" s="74">
        <v>5.125</v>
      </c>
      <c r="D352" s="75">
        <v>46371</v>
      </c>
      <c r="E352" s="76">
        <v>46371</v>
      </c>
      <c r="F352" s="77">
        <v>5233092.9767000005</v>
      </c>
    </row>
    <row r="353" spans="1:6" s="24" customFormat="1" ht="11.25" customHeight="1" x14ac:dyDescent="0.2">
      <c r="A353" s="63" t="s">
        <v>1348</v>
      </c>
      <c r="B353" s="73">
        <v>2540000</v>
      </c>
      <c r="C353" s="74">
        <v>4</v>
      </c>
      <c r="D353" s="75">
        <v>46641</v>
      </c>
      <c r="E353" s="76">
        <v>46641</v>
      </c>
      <c r="F353" s="77">
        <v>2556141.6354999999</v>
      </c>
    </row>
    <row r="354" spans="1:6" s="24" customFormat="1" ht="11.25" customHeight="1" x14ac:dyDescent="0.2">
      <c r="A354" s="63" t="s">
        <v>1348</v>
      </c>
      <c r="B354" s="73">
        <v>5000000</v>
      </c>
      <c r="C354" s="74">
        <v>4.5</v>
      </c>
      <c r="D354" s="75">
        <v>46827</v>
      </c>
      <c r="E354" s="76">
        <v>46827</v>
      </c>
      <c r="F354" s="77">
        <v>4983682.4195999997</v>
      </c>
    </row>
    <row r="355" spans="1:6" s="24" customFormat="1" ht="11.25" customHeight="1" x14ac:dyDescent="0.2">
      <c r="A355" s="63" t="s">
        <v>1348</v>
      </c>
      <c r="B355" s="73">
        <v>2380000</v>
      </c>
      <c r="C355" s="74">
        <v>4.75</v>
      </c>
      <c r="D355" s="75">
        <v>46487</v>
      </c>
      <c r="E355" s="76">
        <v>46487</v>
      </c>
      <c r="F355" s="77">
        <v>2523815.2866000002</v>
      </c>
    </row>
    <row r="356" spans="1:6" s="24" customFormat="1" ht="11.25" customHeight="1" x14ac:dyDescent="0.2">
      <c r="A356" s="63" t="s">
        <v>1348</v>
      </c>
      <c r="B356" s="73">
        <v>3000000</v>
      </c>
      <c r="C356" s="74">
        <v>5.375</v>
      </c>
      <c r="D356" s="75">
        <v>45748</v>
      </c>
      <c r="E356" s="76">
        <v>45748</v>
      </c>
      <c r="F356" s="77">
        <v>2997886.0989000001</v>
      </c>
    </row>
    <row r="357" spans="1:6" s="24" customFormat="1" ht="11.25" customHeight="1" x14ac:dyDescent="0.2">
      <c r="A357" s="63" t="s">
        <v>1348</v>
      </c>
      <c r="B357" s="73">
        <v>3000000</v>
      </c>
      <c r="C357" s="74">
        <v>5.625</v>
      </c>
      <c r="D357" s="75">
        <v>47574</v>
      </c>
      <c r="E357" s="76">
        <v>47574</v>
      </c>
      <c r="F357" s="77">
        <v>2984659.0342999999</v>
      </c>
    </row>
    <row r="358" spans="1:6" s="24" customFormat="1" ht="11.25" customHeight="1" x14ac:dyDescent="0.2">
      <c r="A358" s="63" t="s">
        <v>1349</v>
      </c>
      <c r="B358" s="73">
        <v>5000000</v>
      </c>
      <c r="C358" s="74">
        <v>4</v>
      </c>
      <c r="D358" s="75">
        <v>46856</v>
      </c>
      <c r="E358" s="76">
        <v>46856</v>
      </c>
      <c r="F358" s="77">
        <v>4971818.432</v>
      </c>
    </row>
    <row r="359" spans="1:6" s="24" customFormat="1" ht="11.25" customHeight="1" x14ac:dyDescent="0.2">
      <c r="A359" s="63" t="s">
        <v>1349</v>
      </c>
      <c r="B359" s="73">
        <v>6000000</v>
      </c>
      <c r="C359" s="74">
        <v>4.75</v>
      </c>
      <c r="D359" s="75">
        <v>47141</v>
      </c>
      <c r="E359" s="76">
        <v>47141</v>
      </c>
      <c r="F359" s="77">
        <v>5984922.1785000004</v>
      </c>
    </row>
    <row r="360" spans="1:6" s="24" customFormat="1" ht="11.25" customHeight="1" x14ac:dyDescent="0.2">
      <c r="A360" s="63" t="s">
        <v>1349</v>
      </c>
      <c r="B360" s="73">
        <v>3000000</v>
      </c>
      <c r="C360" s="74">
        <v>4.3499999999999996</v>
      </c>
      <c r="D360" s="75">
        <v>51288</v>
      </c>
      <c r="E360" s="76">
        <v>51288</v>
      </c>
      <c r="F360" s="77">
        <v>2998466.2321000001</v>
      </c>
    </row>
    <row r="361" spans="1:6" s="24" customFormat="1" ht="11.25" customHeight="1" x14ac:dyDescent="0.2">
      <c r="A361" s="63" t="s">
        <v>1349</v>
      </c>
      <c r="B361" s="73">
        <v>9000000</v>
      </c>
      <c r="C361" s="74">
        <v>5.45</v>
      </c>
      <c r="D361" s="75">
        <v>50793</v>
      </c>
      <c r="E361" s="76">
        <v>50793</v>
      </c>
      <c r="F361" s="77">
        <v>11728305.079600001</v>
      </c>
    </row>
    <row r="362" spans="1:6" s="24" customFormat="1" ht="11.25" customHeight="1" x14ac:dyDescent="0.2">
      <c r="A362" s="63" t="s">
        <v>159</v>
      </c>
      <c r="B362" s="73">
        <v>8000000</v>
      </c>
      <c r="C362" s="74">
        <v>4.101</v>
      </c>
      <c r="D362" s="75">
        <v>46813</v>
      </c>
      <c r="E362" s="76">
        <v>46813</v>
      </c>
      <c r="F362" s="77">
        <v>7995074.0864000004</v>
      </c>
    </row>
    <row r="363" spans="1:6" s="24" customFormat="1" ht="11.25" customHeight="1" x14ac:dyDescent="0.2">
      <c r="A363" s="63" t="s">
        <v>9</v>
      </c>
      <c r="B363" s="73">
        <v>2000000</v>
      </c>
      <c r="C363" s="74">
        <v>6.25</v>
      </c>
      <c r="D363" s="75">
        <v>51409</v>
      </c>
      <c r="E363" s="76">
        <v>51409</v>
      </c>
      <c r="F363" s="77">
        <v>1985203.7908000001</v>
      </c>
    </row>
    <row r="364" spans="1:6" s="24" customFormat="1" ht="11.25" customHeight="1" x14ac:dyDescent="0.2">
      <c r="A364" s="63" t="s">
        <v>1792</v>
      </c>
      <c r="B364" s="73">
        <v>5000000</v>
      </c>
      <c r="C364" s="74">
        <v>3.875</v>
      </c>
      <c r="D364" s="75">
        <v>45928</v>
      </c>
      <c r="E364" s="76">
        <v>45928</v>
      </c>
      <c r="F364" s="77">
        <v>4931901.2421000004</v>
      </c>
    </row>
    <row r="365" spans="1:6" s="24" customFormat="1" ht="11.25" customHeight="1" x14ac:dyDescent="0.2">
      <c r="A365" s="63" t="s">
        <v>1792</v>
      </c>
      <c r="B365" s="73">
        <v>7000000</v>
      </c>
      <c r="C365" s="74">
        <v>4.5</v>
      </c>
      <c r="D365" s="75">
        <v>47289</v>
      </c>
      <c r="E365" s="76">
        <v>47289</v>
      </c>
      <c r="F365" s="77">
        <v>6964363.8398000002</v>
      </c>
    </row>
    <row r="366" spans="1:6" s="24" customFormat="1" ht="11.25" customHeight="1" x14ac:dyDescent="0.2">
      <c r="A366" s="63" t="s">
        <v>1952</v>
      </c>
      <c r="B366" s="73">
        <v>7000000</v>
      </c>
      <c r="C366" s="74">
        <v>5.35</v>
      </c>
      <c r="D366" s="75">
        <v>54605</v>
      </c>
      <c r="E366" s="76">
        <v>54605</v>
      </c>
      <c r="F366" s="77">
        <v>3531288.4923999999</v>
      </c>
    </row>
    <row r="367" spans="1:6" s="24" customFormat="1" ht="11.25" customHeight="1" x14ac:dyDescent="0.2">
      <c r="A367" s="63" t="s">
        <v>1952</v>
      </c>
      <c r="B367" s="73">
        <v>5000000</v>
      </c>
      <c r="C367" s="74">
        <v>4.375</v>
      </c>
      <c r="D367" s="75">
        <v>47041</v>
      </c>
      <c r="E367" s="76">
        <v>47041</v>
      </c>
      <c r="F367" s="77">
        <v>2757799.7711</v>
      </c>
    </row>
    <row r="368" spans="1:6" s="24" customFormat="1" ht="11.25" customHeight="1" x14ac:dyDescent="0.2">
      <c r="A368" s="63" t="s">
        <v>1350</v>
      </c>
      <c r="B368" s="73">
        <v>5000000</v>
      </c>
      <c r="C368" s="74">
        <v>4.4000000000000004</v>
      </c>
      <c r="D368" s="75">
        <v>46169</v>
      </c>
      <c r="E368" s="76">
        <v>46169</v>
      </c>
      <c r="F368" s="77">
        <v>4997718.2362000002</v>
      </c>
    </row>
    <row r="369" spans="1:6" s="24" customFormat="1" ht="11.25" customHeight="1" x14ac:dyDescent="0.2">
      <c r="A369" s="63" t="s">
        <v>1350</v>
      </c>
      <c r="B369" s="73">
        <v>3000000</v>
      </c>
      <c r="C369" s="74">
        <v>4</v>
      </c>
      <c r="D369" s="75">
        <v>45442</v>
      </c>
      <c r="E369" s="76">
        <v>45442</v>
      </c>
      <c r="F369" s="77">
        <v>2997260.4726999998</v>
      </c>
    </row>
    <row r="370" spans="1:6" s="24" customFormat="1" ht="11.25" customHeight="1" x14ac:dyDescent="0.2">
      <c r="A370" s="63" t="s">
        <v>3050</v>
      </c>
      <c r="B370" s="73">
        <v>7539000</v>
      </c>
      <c r="C370" s="74">
        <v>6.375</v>
      </c>
      <c r="D370" s="75">
        <v>49766</v>
      </c>
      <c r="E370" s="76">
        <v>49766</v>
      </c>
      <c r="F370" s="77">
        <v>10288480.9223</v>
      </c>
    </row>
    <row r="371" spans="1:6" s="24" customFormat="1" ht="11.25" customHeight="1" x14ac:dyDescent="0.2">
      <c r="A371" s="63" t="s">
        <v>121</v>
      </c>
      <c r="B371" s="73">
        <v>2000000</v>
      </c>
      <c r="C371" s="74">
        <v>3.2</v>
      </c>
      <c r="D371" s="75">
        <v>45790</v>
      </c>
      <c r="E371" s="76">
        <v>45790</v>
      </c>
      <c r="F371" s="77">
        <v>1997069.365</v>
      </c>
    </row>
    <row r="372" spans="1:6" s="24" customFormat="1" ht="11.25" customHeight="1" x14ac:dyDescent="0.2">
      <c r="A372" s="63" t="s">
        <v>2554</v>
      </c>
      <c r="B372" s="73">
        <v>2000000</v>
      </c>
      <c r="C372" s="74">
        <v>4.25</v>
      </c>
      <c r="D372" s="75">
        <v>46037</v>
      </c>
      <c r="E372" s="76">
        <v>46037</v>
      </c>
      <c r="F372" s="77">
        <v>1999528.8614000001</v>
      </c>
    </row>
    <row r="373" spans="1:6" s="24" customFormat="1" ht="11.25" customHeight="1" x14ac:dyDescent="0.2">
      <c r="A373" s="63" t="s">
        <v>229</v>
      </c>
      <c r="B373" s="73">
        <v>4000000</v>
      </c>
      <c r="C373" s="74">
        <v>5.625</v>
      </c>
      <c r="D373" s="75">
        <v>45047</v>
      </c>
      <c r="E373" s="76">
        <v>45047</v>
      </c>
      <c r="F373" s="77">
        <v>3998075.4130000002</v>
      </c>
    </row>
    <row r="374" spans="1:6" s="24" customFormat="1" ht="11.25" customHeight="1" x14ac:dyDescent="0.2">
      <c r="A374" s="63" t="s">
        <v>229</v>
      </c>
      <c r="B374" s="73">
        <v>3000000</v>
      </c>
      <c r="C374" s="74">
        <v>5.75</v>
      </c>
      <c r="D374" s="75">
        <v>45383</v>
      </c>
      <c r="E374" s="76">
        <v>45383</v>
      </c>
      <c r="F374" s="77">
        <v>3000000</v>
      </c>
    </row>
    <row r="375" spans="1:6" s="24" customFormat="1" ht="11.25" customHeight="1" x14ac:dyDescent="0.2">
      <c r="A375" s="63" t="s">
        <v>229</v>
      </c>
      <c r="B375" s="73">
        <v>2000000</v>
      </c>
      <c r="C375" s="74">
        <v>4.75</v>
      </c>
      <c r="D375" s="75">
        <v>45580</v>
      </c>
      <c r="E375" s="76">
        <v>45580</v>
      </c>
      <c r="F375" s="77">
        <v>2000000</v>
      </c>
    </row>
    <row r="376" spans="1:6" s="24" customFormat="1" ht="11.25" customHeight="1" x14ac:dyDescent="0.2">
      <c r="A376" s="63" t="s">
        <v>229</v>
      </c>
      <c r="B376" s="73">
        <v>3000000</v>
      </c>
      <c r="C376" s="74">
        <v>4.5</v>
      </c>
      <c r="D376" s="75">
        <v>46461</v>
      </c>
      <c r="E376" s="76">
        <v>46461</v>
      </c>
      <c r="F376" s="77">
        <v>3000000</v>
      </c>
    </row>
    <row r="377" spans="1:6" s="24" customFormat="1" ht="11.25" customHeight="1" x14ac:dyDescent="0.2">
      <c r="A377" s="63" t="s">
        <v>1351</v>
      </c>
      <c r="B377" s="73">
        <v>500000</v>
      </c>
      <c r="C377" s="74">
        <v>6.125</v>
      </c>
      <c r="D377" s="75">
        <v>45809</v>
      </c>
      <c r="E377" s="76">
        <v>45809</v>
      </c>
      <c r="F377" s="77">
        <v>500000</v>
      </c>
    </row>
    <row r="378" spans="1:6" s="24" customFormat="1" ht="11.25" customHeight="1" x14ac:dyDescent="0.2">
      <c r="A378" s="63" t="s">
        <v>1351</v>
      </c>
      <c r="B378" s="73">
        <v>4000000</v>
      </c>
      <c r="C378" s="74">
        <v>4.25</v>
      </c>
      <c r="D378" s="75">
        <v>47315</v>
      </c>
      <c r="E378" s="76">
        <v>47315</v>
      </c>
      <c r="F378" s="77">
        <v>3966669.4419</v>
      </c>
    </row>
    <row r="379" spans="1:6" s="24" customFormat="1" ht="11.25" customHeight="1" x14ac:dyDescent="0.2">
      <c r="A379" s="63" t="s">
        <v>1793</v>
      </c>
      <c r="B379" s="73">
        <v>2000000</v>
      </c>
      <c r="C379" s="74">
        <v>2.75</v>
      </c>
      <c r="D379" s="75">
        <v>45743</v>
      </c>
      <c r="E379" s="76">
        <v>45743</v>
      </c>
      <c r="F379" s="77">
        <v>1981890.4885</v>
      </c>
    </row>
    <row r="380" spans="1:6" s="24" customFormat="1" ht="11.25" customHeight="1" x14ac:dyDescent="0.2">
      <c r="A380" s="63" t="s">
        <v>145</v>
      </c>
      <c r="B380" s="73">
        <v>7000000</v>
      </c>
      <c r="C380" s="74">
        <v>4</v>
      </c>
      <c r="D380" s="75">
        <v>45573</v>
      </c>
      <c r="E380" s="76">
        <v>45573</v>
      </c>
      <c r="F380" s="77">
        <v>6954882.0341999996</v>
      </c>
    </row>
    <row r="381" spans="1:6" s="24" customFormat="1" ht="11.25" customHeight="1" x14ac:dyDescent="0.2">
      <c r="A381" s="63" t="s">
        <v>2992</v>
      </c>
      <c r="B381" s="73">
        <v>254000</v>
      </c>
      <c r="C381" s="74">
        <v>5.5</v>
      </c>
      <c r="D381" s="75">
        <v>49553</v>
      </c>
      <c r="E381" s="76">
        <v>49553</v>
      </c>
      <c r="F381" s="77">
        <v>325827.90250000003</v>
      </c>
    </row>
    <row r="382" spans="1:6" s="24" customFormat="1" ht="11.25" customHeight="1" x14ac:dyDescent="0.2">
      <c r="A382" s="63" t="s">
        <v>2992</v>
      </c>
      <c r="B382" s="73">
        <v>700000</v>
      </c>
      <c r="C382" s="74">
        <v>6.875</v>
      </c>
      <c r="D382" s="75">
        <v>49888</v>
      </c>
      <c r="E382" s="76">
        <v>49888</v>
      </c>
      <c r="F382" s="77">
        <v>1023912.6285</v>
      </c>
    </row>
    <row r="383" spans="1:6" s="24" customFormat="1" ht="11.25" customHeight="1" x14ac:dyDescent="0.2">
      <c r="A383" s="63" t="s">
        <v>10</v>
      </c>
      <c r="B383" s="73">
        <v>2000000</v>
      </c>
      <c r="C383" s="74">
        <v>4.5</v>
      </c>
      <c r="D383" s="75">
        <v>44986</v>
      </c>
      <c r="E383" s="76">
        <v>44986</v>
      </c>
      <c r="F383" s="77">
        <v>1996865.3813</v>
      </c>
    </row>
    <row r="384" spans="1:6" s="24" customFormat="1" ht="11.25" customHeight="1" x14ac:dyDescent="0.2">
      <c r="A384" s="63" t="s">
        <v>10</v>
      </c>
      <c r="B384" s="73">
        <v>1000000</v>
      </c>
      <c r="C384" s="74">
        <v>4</v>
      </c>
      <c r="D384" s="75">
        <v>45748</v>
      </c>
      <c r="E384" s="76">
        <v>45748</v>
      </c>
      <c r="F384" s="77">
        <v>995968.14040000003</v>
      </c>
    </row>
    <row r="385" spans="1:6" s="24" customFormat="1" ht="11.25" customHeight="1" x14ac:dyDescent="0.2">
      <c r="A385" s="63" t="s">
        <v>10</v>
      </c>
      <c r="B385" s="73">
        <v>2000000</v>
      </c>
      <c r="C385" s="74">
        <v>3.25</v>
      </c>
      <c r="D385" s="75">
        <v>45543</v>
      </c>
      <c r="E385" s="76">
        <v>45543</v>
      </c>
      <c r="F385" s="77">
        <v>1994097.4025999999</v>
      </c>
    </row>
    <row r="386" spans="1:6" s="24" customFormat="1" ht="11.25" customHeight="1" x14ac:dyDescent="0.2">
      <c r="A386" s="63" t="s">
        <v>1352</v>
      </c>
      <c r="B386" s="73">
        <v>4000000</v>
      </c>
      <c r="C386" s="74">
        <v>4.55</v>
      </c>
      <c r="D386" s="75">
        <v>46906</v>
      </c>
      <c r="E386" s="76">
        <v>46906</v>
      </c>
      <c r="F386" s="77">
        <v>4000000</v>
      </c>
    </row>
    <row r="387" spans="1:6" s="24" customFormat="1" ht="11.25" customHeight="1" x14ac:dyDescent="0.2">
      <c r="A387" s="63" t="s">
        <v>1794</v>
      </c>
      <c r="B387" s="73">
        <v>4100000</v>
      </c>
      <c r="C387" s="74">
        <v>4.29</v>
      </c>
      <c r="D387" s="75">
        <v>45885</v>
      </c>
      <c r="E387" s="76">
        <v>45885</v>
      </c>
      <c r="F387" s="77">
        <v>4100000</v>
      </c>
    </row>
    <row r="388" spans="1:6" s="24" customFormat="1" ht="11.25" customHeight="1" x14ac:dyDescent="0.2">
      <c r="A388" s="63" t="s">
        <v>1353</v>
      </c>
      <c r="B388" s="73">
        <v>6000000</v>
      </c>
      <c r="C388" s="74">
        <v>4.6500000000000004</v>
      </c>
      <c r="D388" s="75">
        <v>45245</v>
      </c>
      <c r="E388" s="76">
        <v>45245</v>
      </c>
      <c r="F388" s="77">
        <v>5998272.1799999997</v>
      </c>
    </row>
    <row r="389" spans="1:6" s="24" customFormat="1" ht="11.25" customHeight="1" x14ac:dyDescent="0.2">
      <c r="A389" s="63" t="s">
        <v>11</v>
      </c>
      <c r="B389" s="73">
        <v>5000000</v>
      </c>
      <c r="C389" s="74">
        <v>4</v>
      </c>
      <c r="D389" s="75">
        <v>45000</v>
      </c>
      <c r="E389" s="76">
        <v>45000</v>
      </c>
      <c r="F389" s="77">
        <v>4972765.6415999997</v>
      </c>
    </row>
    <row r="390" spans="1:6" s="24" customFormat="1" ht="11.25" customHeight="1" x14ac:dyDescent="0.2">
      <c r="A390" s="63" t="s">
        <v>1355</v>
      </c>
      <c r="B390" s="73">
        <v>4000000</v>
      </c>
      <c r="C390" s="74">
        <v>5</v>
      </c>
      <c r="D390" s="75">
        <v>45474</v>
      </c>
      <c r="E390" s="76">
        <v>45474</v>
      </c>
      <c r="F390" s="77">
        <v>4001270.1965000001</v>
      </c>
    </row>
    <row r="391" spans="1:6" s="24" customFormat="1" ht="11.25" customHeight="1" x14ac:dyDescent="0.2">
      <c r="A391" s="63" t="s">
        <v>1355</v>
      </c>
      <c r="B391" s="73">
        <v>4000000</v>
      </c>
      <c r="C391" s="74">
        <v>3.15</v>
      </c>
      <c r="D391" s="75">
        <v>48014</v>
      </c>
      <c r="E391" s="76">
        <v>48014</v>
      </c>
      <c r="F391" s="77">
        <v>3988784.2832999998</v>
      </c>
    </row>
    <row r="392" spans="1:6" s="24" customFormat="1" ht="11.25" customHeight="1" x14ac:dyDescent="0.2">
      <c r="A392" s="63" t="s">
        <v>96</v>
      </c>
      <c r="B392" s="73">
        <v>2000000</v>
      </c>
      <c r="C392" s="74">
        <v>4.45</v>
      </c>
      <c r="D392" s="75">
        <v>45383</v>
      </c>
      <c r="E392" s="76">
        <v>45383</v>
      </c>
      <c r="F392" s="77">
        <v>2032258.6816</v>
      </c>
    </row>
    <row r="393" spans="1:6" s="24" customFormat="1" ht="11.25" customHeight="1" x14ac:dyDescent="0.2">
      <c r="A393" s="63" t="s">
        <v>96</v>
      </c>
      <c r="B393" s="73">
        <v>2030000</v>
      </c>
      <c r="C393" s="74">
        <v>5.25</v>
      </c>
      <c r="D393" s="75">
        <v>50100</v>
      </c>
      <c r="E393" s="76">
        <v>50100</v>
      </c>
      <c r="F393" s="77">
        <v>2022001.4823</v>
      </c>
    </row>
    <row r="394" spans="1:6" s="24" customFormat="1" ht="11.25" customHeight="1" x14ac:dyDescent="0.2">
      <c r="A394" s="63" t="s">
        <v>96</v>
      </c>
      <c r="B394" s="73">
        <v>2260000</v>
      </c>
      <c r="C394" s="74">
        <v>6.15</v>
      </c>
      <c r="D394" s="75">
        <v>49202</v>
      </c>
      <c r="E394" s="76">
        <v>49202</v>
      </c>
      <c r="F394" s="77">
        <v>2302245.6787999999</v>
      </c>
    </row>
    <row r="395" spans="1:6" s="24" customFormat="1" ht="11.25" customHeight="1" x14ac:dyDescent="0.2">
      <c r="A395" s="63" t="s">
        <v>96</v>
      </c>
      <c r="B395" s="73">
        <v>5000000</v>
      </c>
      <c r="C395" s="74">
        <v>6.375</v>
      </c>
      <c r="D395" s="75">
        <v>46905</v>
      </c>
      <c r="E395" s="76">
        <v>46905</v>
      </c>
      <c r="F395" s="77">
        <v>5499163.9176000003</v>
      </c>
    </row>
    <row r="396" spans="1:6" s="24" customFormat="1" ht="11.25" customHeight="1" x14ac:dyDescent="0.2">
      <c r="A396" s="63" t="s">
        <v>96</v>
      </c>
      <c r="B396" s="73">
        <v>2000000</v>
      </c>
      <c r="C396" s="74">
        <v>6</v>
      </c>
      <c r="D396" s="75">
        <v>49263</v>
      </c>
      <c r="E396" s="76">
        <v>49263</v>
      </c>
      <c r="F396" s="77">
        <v>2058396.7646999999</v>
      </c>
    </row>
    <row r="397" spans="1:6" s="24" customFormat="1" ht="11.25" customHeight="1" x14ac:dyDescent="0.2">
      <c r="A397" s="63" t="s">
        <v>96</v>
      </c>
      <c r="B397" s="73">
        <v>500000</v>
      </c>
      <c r="C397" s="74">
        <v>4.3</v>
      </c>
      <c r="D397" s="75">
        <v>47529</v>
      </c>
      <c r="E397" s="76">
        <v>47529</v>
      </c>
      <c r="F397" s="77">
        <v>500681.72979999997</v>
      </c>
    </row>
    <row r="398" spans="1:6" s="24" customFormat="1" ht="11.25" customHeight="1" x14ac:dyDescent="0.2">
      <c r="A398" s="63" t="s">
        <v>96</v>
      </c>
      <c r="B398" s="73">
        <v>1100000</v>
      </c>
      <c r="C398" s="74">
        <v>6.875</v>
      </c>
      <c r="D398" s="75">
        <v>48136</v>
      </c>
      <c r="E398" s="76">
        <v>48136</v>
      </c>
      <c r="F398" s="77">
        <v>1230287.7645</v>
      </c>
    </row>
    <row r="399" spans="1:6" s="24" customFormat="1" ht="11.25" customHeight="1" x14ac:dyDescent="0.2">
      <c r="A399" s="63" t="s">
        <v>96</v>
      </c>
      <c r="B399" s="73">
        <v>5000000</v>
      </c>
      <c r="C399" s="74">
        <v>4.8499999999999996</v>
      </c>
      <c r="D399" s="75">
        <v>50830</v>
      </c>
      <c r="E399" s="76">
        <v>50830</v>
      </c>
      <c r="F399" s="77">
        <v>4781522.1856000004</v>
      </c>
    </row>
    <row r="400" spans="1:6" s="24" customFormat="1" ht="11.25" customHeight="1" x14ac:dyDescent="0.2">
      <c r="A400" s="63" t="s">
        <v>96</v>
      </c>
      <c r="B400" s="73">
        <v>2000000</v>
      </c>
      <c r="C400" s="74">
        <v>6.2</v>
      </c>
      <c r="D400" s="75">
        <v>51210</v>
      </c>
      <c r="E400" s="76">
        <v>51210</v>
      </c>
      <c r="F400" s="77">
        <v>2000000</v>
      </c>
    </row>
    <row r="401" spans="1:6" s="24" customFormat="1" ht="11.25" customHeight="1" x14ac:dyDescent="0.2">
      <c r="A401" s="63" t="s">
        <v>96</v>
      </c>
      <c r="B401" s="73">
        <v>1326000</v>
      </c>
      <c r="C401" s="74">
        <v>6.35</v>
      </c>
      <c r="D401" s="75">
        <v>51210</v>
      </c>
      <c r="E401" s="76">
        <v>51210</v>
      </c>
      <c r="F401" s="77">
        <v>1746151.1329999999</v>
      </c>
    </row>
    <row r="402" spans="1:6" s="24" customFormat="1" ht="11.25" customHeight="1" x14ac:dyDescent="0.2">
      <c r="A402" s="63" t="s">
        <v>2796</v>
      </c>
      <c r="B402" s="73">
        <v>1000000</v>
      </c>
      <c r="C402" s="74">
        <v>5.5</v>
      </c>
      <c r="D402" s="75">
        <v>47727</v>
      </c>
      <c r="E402" s="76">
        <v>47727</v>
      </c>
      <c r="F402" s="77">
        <v>1000000</v>
      </c>
    </row>
    <row r="403" spans="1:6" s="24" customFormat="1" ht="11.25" customHeight="1" x14ac:dyDescent="0.2">
      <c r="A403" s="63" t="s">
        <v>2424</v>
      </c>
      <c r="B403" s="73">
        <v>3000000</v>
      </c>
      <c r="C403" s="74">
        <v>5</v>
      </c>
      <c r="D403" s="75">
        <v>46371</v>
      </c>
      <c r="E403" s="76">
        <v>46371</v>
      </c>
      <c r="F403" s="77">
        <v>3000000</v>
      </c>
    </row>
    <row r="404" spans="1:6" s="24" customFormat="1" ht="11.25" customHeight="1" x14ac:dyDescent="0.2">
      <c r="A404" s="63" t="s">
        <v>1953</v>
      </c>
      <c r="B404" s="73">
        <v>2120000</v>
      </c>
      <c r="C404" s="74">
        <v>4.4800000000000004</v>
      </c>
      <c r="D404" s="75">
        <v>45118</v>
      </c>
      <c r="E404" s="76">
        <v>45118</v>
      </c>
      <c r="F404" s="77">
        <v>2120000</v>
      </c>
    </row>
    <row r="405" spans="1:6" s="24" customFormat="1" ht="11.25" customHeight="1" x14ac:dyDescent="0.2">
      <c r="A405" s="63" t="s">
        <v>1953</v>
      </c>
      <c r="B405" s="73">
        <v>440000</v>
      </c>
      <c r="C405" s="74">
        <v>4.75</v>
      </c>
      <c r="D405" s="75">
        <v>45849</v>
      </c>
      <c r="E405" s="76">
        <v>45849</v>
      </c>
      <c r="F405" s="77">
        <v>440000</v>
      </c>
    </row>
    <row r="406" spans="1:6" s="24" customFormat="1" ht="11.25" customHeight="1" x14ac:dyDescent="0.2">
      <c r="A406" s="63" t="s">
        <v>160</v>
      </c>
      <c r="B406" s="73">
        <v>2000000</v>
      </c>
      <c r="C406" s="74">
        <v>4.375</v>
      </c>
      <c r="D406" s="75">
        <v>45823</v>
      </c>
      <c r="E406" s="76">
        <v>45823</v>
      </c>
      <c r="F406" s="77">
        <v>1996786.0305000001</v>
      </c>
    </row>
    <row r="407" spans="1:6" s="24" customFormat="1" ht="11.25" customHeight="1" x14ac:dyDescent="0.2">
      <c r="A407" s="63" t="s">
        <v>12</v>
      </c>
      <c r="B407" s="73">
        <v>2000000</v>
      </c>
      <c r="C407" s="74">
        <v>4.5</v>
      </c>
      <c r="D407" s="75">
        <v>45931</v>
      </c>
      <c r="E407" s="76">
        <v>45931</v>
      </c>
      <c r="F407" s="77">
        <v>1996859.257</v>
      </c>
    </row>
    <row r="408" spans="1:6" s="24" customFormat="1" ht="11.25" customHeight="1" x14ac:dyDescent="0.2">
      <c r="A408" s="63" t="s">
        <v>12</v>
      </c>
      <c r="B408" s="73">
        <v>6000000</v>
      </c>
      <c r="C408" s="74">
        <v>3.8</v>
      </c>
      <c r="D408" s="75">
        <v>46706</v>
      </c>
      <c r="E408" s="76">
        <v>46706</v>
      </c>
      <c r="F408" s="77">
        <v>5997167.2991000004</v>
      </c>
    </row>
    <row r="409" spans="1:6" s="24" customFormat="1" ht="11.25" customHeight="1" x14ac:dyDescent="0.2">
      <c r="A409" s="63" t="s">
        <v>12</v>
      </c>
      <c r="B409" s="73">
        <v>7000000</v>
      </c>
      <c r="C409" s="74">
        <v>3.5</v>
      </c>
      <c r="D409" s="75">
        <v>45611</v>
      </c>
      <c r="E409" s="76">
        <v>45611</v>
      </c>
      <c r="F409" s="77">
        <v>6995695.5478999997</v>
      </c>
    </row>
    <row r="410" spans="1:6" s="24" customFormat="1" ht="11.25" customHeight="1" x14ac:dyDescent="0.2">
      <c r="A410" s="63" t="s">
        <v>13</v>
      </c>
      <c r="B410" s="73">
        <v>1000000</v>
      </c>
      <c r="C410" s="74">
        <v>4.625</v>
      </c>
      <c r="D410" s="75">
        <v>46127</v>
      </c>
      <c r="E410" s="76">
        <v>46127</v>
      </c>
      <c r="F410" s="77">
        <v>996181.54619999998</v>
      </c>
    </row>
    <row r="411" spans="1:6" s="24" customFormat="1" ht="11.25" customHeight="1" x14ac:dyDescent="0.2">
      <c r="A411" s="63" t="s">
        <v>13</v>
      </c>
      <c r="B411" s="73">
        <v>4000000</v>
      </c>
      <c r="C411" s="74">
        <v>4.875</v>
      </c>
      <c r="D411" s="75">
        <v>44896</v>
      </c>
      <c r="E411" s="76">
        <v>44896</v>
      </c>
      <c r="F411" s="77">
        <v>3998591.8994999998</v>
      </c>
    </row>
    <row r="412" spans="1:6" s="24" customFormat="1" ht="11.25" customHeight="1" x14ac:dyDescent="0.2">
      <c r="A412" s="63" t="s">
        <v>2072</v>
      </c>
      <c r="B412" s="73">
        <v>4000000</v>
      </c>
      <c r="C412" s="74">
        <v>4.375</v>
      </c>
      <c r="D412" s="75">
        <v>46143</v>
      </c>
      <c r="E412" s="76">
        <v>46143</v>
      </c>
      <c r="F412" s="77">
        <v>3986399.6781000001</v>
      </c>
    </row>
    <row r="413" spans="1:6" s="24" customFormat="1" ht="11.25" customHeight="1" x14ac:dyDescent="0.2">
      <c r="A413" s="63" t="s">
        <v>2121</v>
      </c>
      <c r="B413" s="73">
        <v>2300000</v>
      </c>
      <c r="C413" s="74">
        <v>4.32</v>
      </c>
      <c r="D413" s="75">
        <v>45636</v>
      </c>
      <c r="E413" s="76">
        <v>45636</v>
      </c>
      <c r="F413" s="77">
        <v>2300000</v>
      </c>
    </row>
    <row r="414" spans="1:6" s="24" customFormat="1" ht="11.25" customHeight="1" x14ac:dyDescent="0.2">
      <c r="A414" s="63" t="s">
        <v>2732</v>
      </c>
      <c r="B414" s="73">
        <v>1000000</v>
      </c>
      <c r="C414" s="74">
        <v>4.875</v>
      </c>
      <c r="D414" s="75">
        <v>47757</v>
      </c>
      <c r="E414" s="76">
        <v>47757</v>
      </c>
      <c r="F414" s="77">
        <v>1000000</v>
      </c>
    </row>
    <row r="415" spans="1:6" s="24" customFormat="1" ht="11.25" customHeight="1" x14ac:dyDescent="0.2">
      <c r="A415" s="63" t="s">
        <v>2555</v>
      </c>
      <c r="B415" s="73">
        <v>2000000</v>
      </c>
      <c r="C415" s="74">
        <v>4.4859999999999998</v>
      </c>
      <c r="D415" s="75">
        <v>47604</v>
      </c>
      <c r="E415" s="76">
        <v>47604</v>
      </c>
      <c r="F415" s="77">
        <v>2000000</v>
      </c>
    </row>
    <row r="416" spans="1:6" s="24" customFormat="1" ht="11.25" customHeight="1" x14ac:dyDescent="0.2">
      <c r="A416" s="63" t="s">
        <v>152</v>
      </c>
      <c r="B416" s="73">
        <v>2000000</v>
      </c>
      <c r="C416" s="74">
        <v>5.25</v>
      </c>
      <c r="D416" s="75">
        <v>45762</v>
      </c>
      <c r="E416" s="76">
        <v>45762</v>
      </c>
      <c r="F416" s="77">
        <v>1997909.1172</v>
      </c>
    </row>
    <row r="417" spans="1:6" s="24" customFormat="1" ht="11.25" customHeight="1" x14ac:dyDescent="0.2">
      <c r="A417" s="63" t="s">
        <v>14</v>
      </c>
      <c r="B417" s="73">
        <v>1500000</v>
      </c>
      <c r="C417" s="74">
        <v>4.2</v>
      </c>
      <c r="D417" s="75">
        <v>45530</v>
      </c>
      <c r="E417" s="76">
        <v>45530</v>
      </c>
      <c r="F417" s="77">
        <v>1499639.8473</v>
      </c>
    </row>
    <row r="418" spans="1:6" s="24" customFormat="1" ht="11.25" customHeight="1" x14ac:dyDescent="0.2">
      <c r="A418" s="63" t="s">
        <v>14</v>
      </c>
      <c r="B418" s="73">
        <v>3000000</v>
      </c>
      <c r="C418" s="74">
        <v>4.125</v>
      </c>
      <c r="D418" s="75">
        <v>45313</v>
      </c>
      <c r="E418" s="76">
        <v>45313</v>
      </c>
      <c r="F418" s="77">
        <v>3031163.2091000001</v>
      </c>
    </row>
    <row r="419" spans="1:6" s="24" customFormat="1" ht="11.25" customHeight="1" x14ac:dyDescent="0.2">
      <c r="A419" s="63" t="s">
        <v>2995</v>
      </c>
      <c r="B419" s="73">
        <v>4000000</v>
      </c>
      <c r="C419" s="74">
        <v>5.25</v>
      </c>
      <c r="D419" s="75">
        <v>46905</v>
      </c>
      <c r="E419" s="76">
        <v>46905</v>
      </c>
      <c r="F419" s="77">
        <v>4000000</v>
      </c>
    </row>
    <row r="420" spans="1:6" s="24" customFormat="1" ht="11.25" customHeight="1" x14ac:dyDescent="0.2">
      <c r="A420" s="63" t="s">
        <v>2425</v>
      </c>
      <c r="B420" s="73">
        <v>8000000</v>
      </c>
      <c r="C420" s="74">
        <v>5.5</v>
      </c>
      <c r="D420" s="75">
        <v>46204</v>
      </c>
      <c r="E420" s="76">
        <v>46204</v>
      </c>
      <c r="F420" s="77">
        <v>8000000</v>
      </c>
    </row>
    <row r="421" spans="1:6" s="24" customFormat="1" ht="11.25" customHeight="1" x14ac:dyDescent="0.2">
      <c r="A421" s="63" t="s">
        <v>2426</v>
      </c>
      <c r="B421" s="73">
        <v>4000000</v>
      </c>
      <c r="C421" s="74">
        <v>4.875</v>
      </c>
      <c r="D421" s="75">
        <v>45978</v>
      </c>
      <c r="E421" s="76">
        <v>45978</v>
      </c>
      <c r="F421" s="77">
        <v>3980705.2160999998</v>
      </c>
    </row>
    <row r="422" spans="1:6" s="24" customFormat="1" ht="11.25" customHeight="1" x14ac:dyDescent="0.2">
      <c r="A422" s="63" t="s">
        <v>1356</v>
      </c>
      <c r="B422" s="73">
        <v>1215686.274</v>
      </c>
      <c r="C422" s="74">
        <v>5.75</v>
      </c>
      <c r="D422" s="75">
        <v>45884</v>
      </c>
      <c r="E422" s="76">
        <v>45884</v>
      </c>
      <c r="F422" s="77">
        <v>1215686.274</v>
      </c>
    </row>
    <row r="423" spans="1:6" s="24" customFormat="1" ht="11.25" customHeight="1" x14ac:dyDescent="0.2">
      <c r="A423" s="63" t="s">
        <v>2233</v>
      </c>
      <c r="B423" s="73">
        <v>3000000</v>
      </c>
      <c r="C423" s="74">
        <v>4.625</v>
      </c>
      <c r="D423" s="75">
        <v>47453</v>
      </c>
      <c r="E423" s="76">
        <v>47453</v>
      </c>
      <c r="F423" s="77">
        <v>3000000</v>
      </c>
    </row>
    <row r="424" spans="1:6" s="24" customFormat="1" ht="11.25" customHeight="1" x14ac:dyDescent="0.2">
      <c r="A424" s="63" t="s">
        <v>2556</v>
      </c>
      <c r="B424" s="73">
        <v>10678000</v>
      </c>
      <c r="C424" s="74">
        <v>5.95</v>
      </c>
      <c r="D424" s="75">
        <v>51058</v>
      </c>
      <c r="E424" s="76">
        <v>51058</v>
      </c>
      <c r="F424" s="77">
        <v>13065992.5408</v>
      </c>
    </row>
    <row r="425" spans="1:6" s="24" customFormat="1" ht="11.25" customHeight="1" x14ac:dyDescent="0.2">
      <c r="A425" s="63" t="s">
        <v>2557</v>
      </c>
      <c r="B425" s="73">
        <v>3000000</v>
      </c>
      <c r="C425" s="74">
        <v>5.8</v>
      </c>
      <c r="D425" s="75">
        <v>49263</v>
      </c>
      <c r="E425" s="76">
        <v>49263</v>
      </c>
      <c r="F425" s="77">
        <v>3636427.9429000001</v>
      </c>
    </row>
    <row r="426" spans="1:6" s="24" customFormat="1" ht="11.25" customHeight="1" x14ac:dyDescent="0.2">
      <c r="A426" s="63" t="s">
        <v>218</v>
      </c>
      <c r="B426" s="73">
        <v>5000000</v>
      </c>
      <c r="C426" s="74">
        <v>3.222</v>
      </c>
      <c r="D426" s="75">
        <v>45519</v>
      </c>
      <c r="E426" s="76">
        <v>45519</v>
      </c>
      <c r="F426" s="77">
        <v>5000000</v>
      </c>
    </row>
    <row r="427" spans="1:6" s="24" customFormat="1" ht="11.25" customHeight="1" x14ac:dyDescent="0.2">
      <c r="A427" s="63" t="s">
        <v>218</v>
      </c>
      <c r="B427" s="73">
        <v>5000000</v>
      </c>
      <c r="C427" s="74">
        <v>3.4620000000000002</v>
      </c>
      <c r="D427" s="75">
        <v>47367</v>
      </c>
      <c r="E427" s="76">
        <v>47367</v>
      </c>
      <c r="F427" s="77">
        <v>5000000</v>
      </c>
    </row>
    <row r="428" spans="1:6" s="24" customFormat="1" ht="11.25" customHeight="1" x14ac:dyDescent="0.2">
      <c r="A428" s="63" t="s">
        <v>218</v>
      </c>
      <c r="B428" s="73">
        <v>2000000</v>
      </c>
      <c r="C428" s="74">
        <v>4.9059999999999997</v>
      </c>
      <c r="D428" s="75">
        <v>47575</v>
      </c>
      <c r="E428" s="76">
        <v>47575</v>
      </c>
      <c r="F428" s="77">
        <v>2000000</v>
      </c>
    </row>
    <row r="429" spans="1:6" s="24" customFormat="1" ht="11.25" customHeight="1" x14ac:dyDescent="0.2">
      <c r="A429" s="63" t="s">
        <v>218</v>
      </c>
      <c r="B429" s="73">
        <v>1000000</v>
      </c>
      <c r="C429" s="74">
        <v>3.734</v>
      </c>
      <c r="D429" s="75">
        <v>51404</v>
      </c>
      <c r="E429" s="76">
        <v>51404</v>
      </c>
      <c r="F429" s="77">
        <v>1000000</v>
      </c>
    </row>
    <row r="430" spans="1:6" s="24" customFormat="1" ht="11.25" customHeight="1" x14ac:dyDescent="0.2">
      <c r="A430" s="63" t="s">
        <v>233</v>
      </c>
      <c r="B430" s="73">
        <v>5000000</v>
      </c>
      <c r="C430" s="74">
        <v>4</v>
      </c>
      <c r="D430" s="75">
        <v>45831</v>
      </c>
      <c r="E430" s="76">
        <v>45831</v>
      </c>
      <c r="F430" s="77">
        <v>4979184.6445000004</v>
      </c>
    </row>
    <row r="431" spans="1:6" s="24" customFormat="1" ht="11.25" customHeight="1" x14ac:dyDescent="0.2">
      <c r="A431" s="63" t="s">
        <v>2558</v>
      </c>
      <c r="B431" s="73">
        <v>1000000</v>
      </c>
      <c r="C431" s="74">
        <v>3.4689999999999999</v>
      </c>
      <c r="D431" s="75">
        <v>55654</v>
      </c>
      <c r="E431" s="76">
        <v>55654</v>
      </c>
      <c r="F431" s="77">
        <v>999769.47400000005</v>
      </c>
    </row>
    <row r="432" spans="1:6" s="24" customFormat="1" ht="11.25" customHeight="1" x14ac:dyDescent="0.2">
      <c r="A432" s="63" t="s">
        <v>3051</v>
      </c>
      <c r="B432" s="73">
        <v>2000000</v>
      </c>
      <c r="C432" s="74">
        <v>2.0710000000000002</v>
      </c>
      <c r="D432" s="75">
        <v>56445</v>
      </c>
      <c r="E432" s="76">
        <v>56445</v>
      </c>
      <c r="F432" s="77">
        <v>2059956</v>
      </c>
    </row>
    <row r="433" spans="1:6" s="24" customFormat="1" ht="11.25" customHeight="1" x14ac:dyDescent="0.2">
      <c r="A433" s="63" t="s">
        <v>3052</v>
      </c>
      <c r="B433" s="73">
        <v>2000000</v>
      </c>
      <c r="C433" s="74">
        <v>2.492</v>
      </c>
      <c r="D433" s="75">
        <v>56445</v>
      </c>
      <c r="E433" s="76">
        <v>56445</v>
      </c>
      <c r="F433" s="77">
        <v>2059960</v>
      </c>
    </row>
    <row r="434" spans="1:6" s="24" customFormat="1" ht="11.25" customHeight="1" x14ac:dyDescent="0.2">
      <c r="A434" s="63" t="s">
        <v>2559</v>
      </c>
      <c r="B434" s="73">
        <v>1500000</v>
      </c>
      <c r="C434" s="74">
        <v>3.7269999999999999</v>
      </c>
      <c r="D434" s="75">
        <v>49831</v>
      </c>
      <c r="E434" s="76">
        <v>49831</v>
      </c>
      <c r="F434" s="77">
        <v>1520832.3810000001</v>
      </c>
    </row>
    <row r="435" spans="1:6" s="24" customFormat="1" ht="11.25" customHeight="1" x14ac:dyDescent="0.2">
      <c r="A435" s="63" t="s">
        <v>1929</v>
      </c>
      <c r="B435" s="73">
        <v>3000000</v>
      </c>
      <c r="C435" s="74">
        <v>5.625</v>
      </c>
      <c r="D435" s="75">
        <v>46966</v>
      </c>
      <c r="E435" s="76">
        <v>46966</v>
      </c>
      <c r="F435" s="77">
        <v>3000000</v>
      </c>
    </row>
    <row r="436" spans="1:6" s="24" customFormat="1" ht="11.25" customHeight="1" x14ac:dyDescent="0.2">
      <c r="A436" s="63" t="s">
        <v>1795</v>
      </c>
      <c r="B436" s="73">
        <v>2000000</v>
      </c>
      <c r="C436" s="74">
        <v>3.79</v>
      </c>
      <c r="D436" s="75">
        <v>45778</v>
      </c>
      <c r="E436" s="76">
        <v>45778</v>
      </c>
      <c r="F436" s="77">
        <v>1999973.0882999999</v>
      </c>
    </row>
    <row r="437" spans="1:6" s="24" customFormat="1" ht="11.25" customHeight="1" x14ac:dyDescent="0.2">
      <c r="A437" s="63" t="s">
        <v>211</v>
      </c>
      <c r="B437" s="73">
        <v>5000000</v>
      </c>
      <c r="C437" s="74">
        <v>3.363</v>
      </c>
      <c r="D437" s="75">
        <v>45449</v>
      </c>
      <c r="E437" s="76">
        <v>45449</v>
      </c>
      <c r="F437" s="77">
        <v>5000000</v>
      </c>
    </row>
    <row r="438" spans="1:6" s="24" customFormat="1" ht="11.25" customHeight="1" x14ac:dyDescent="0.2">
      <c r="A438" s="63" t="s">
        <v>2345</v>
      </c>
      <c r="B438" s="73">
        <v>4000000</v>
      </c>
      <c r="C438" s="74">
        <v>4.05</v>
      </c>
      <c r="D438" s="75">
        <v>45762</v>
      </c>
      <c r="E438" s="76">
        <v>45762</v>
      </c>
      <c r="F438" s="77">
        <v>3996241.9983999999</v>
      </c>
    </row>
    <row r="439" spans="1:6" s="24" customFormat="1" ht="11.25" customHeight="1" x14ac:dyDescent="0.2">
      <c r="A439" s="63" t="s">
        <v>2345</v>
      </c>
      <c r="B439" s="73">
        <v>3874000</v>
      </c>
      <c r="C439" s="74">
        <v>6.5</v>
      </c>
      <c r="D439" s="75">
        <v>50298</v>
      </c>
      <c r="E439" s="76">
        <v>50298</v>
      </c>
      <c r="F439" s="77">
        <v>5429932.3435000004</v>
      </c>
    </row>
    <row r="440" spans="1:6" s="24" customFormat="1" ht="11.25" customHeight="1" x14ac:dyDescent="0.2">
      <c r="A440" s="63" t="s">
        <v>2345</v>
      </c>
      <c r="B440" s="73">
        <v>1110000</v>
      </c>
      <c r="C440" s="74">
        <v>6.125</v>
      </c>
      <c r="D440" s="75">
        <v>49766</v>
      </c>
      <c r="E440" s="76">
        <v>49766</v>
      </c>
      <c r="F440" s="77">
        <v>1477372.1806999999</v>
      </c>
    </row>
    <row r="441" spans="1:6" s="24" customFormat="1" ht="11.25" customHeight="1" x14ac:dyDescent="0.2">
      <c r="A441" s="63" t="s">
        <v>2345</v>
      </c>
      <c r="B441" s="73">
        <v>6385000</v>
      </c>
      <c r="C441" s="74">
        <v>5.95</v>
      </c>
      <c r="D441" s="75">
        <v>50175</v>
      </c>
      <c r="E441" s="76">
        <v>50175</v>
      </c>
      <c r="F441" s="77">
        <v>8749498.5028000008</v>
      </c>
    </row>
    <row r="442" spans="1:6" s="24" customFormat="1" ht="11.25" customHeight="1" x14ac:dyDescent="0.2">
      <c r="A442" s="63" t="s">
        <v>1796</v>
      </c>
      <c r="B442" s="73">
        <v>5000000</v>
      </c>
      <c r="C442" s="74">
        <v>5.75</v>
      </c>
      <c r="D442" s="75">
        <v>51150</v>
      </c>
      <c r="E442" s="76">
        <v>51150</v>
      </c>
      <c r="F442" s="77">
        <v>4964095.9057</v>
      </c>
    </row>
    <row r="443" spans="1:6" s="24" customFormat="1" ht="11.25" customHeight="1" x14ac:dyDescent="0.2">
      <c r="A443" s="63" t="s">
        <v>1357</v>
      </c>
      <c r="B443" s="73">
        <v>2000000</v>
      </c>
      <c r="C443" s="74">
        <v>4.75</v>
      </c>
      <c r="D443" s="75">
        <v>44972</v>
      </c>
      <c r="E443" s="76">
        <v>44972</v>
      </c>
      <c r="F443" s="77">
        <v>1992827.49</v>
      </c>
    </row>
    <row r="444" spans="1:6" s="24" customFormat="1" ht="11.25" customHeight="1" x14ac:dyDescent="0.2">
      <c r="A444" s="63" t="s">
        <v>15</v>
      </c>
      <c r="B444" s="73">
        <v>8000000</v>
      </c>
      <c r="C444" s="74">
        <v>5.5</v>
      </c>
      <c r="D444" s="75">
        <v>44866</v>
      </c>
      <c r="E444" s="76">
        <v>44866</v>
      </c>
      <c r="F444" s="77">
        <v>7992707.7652000003</v>
      </c>
    </row>
    <row r="445" spans="1:6" s="24" customFormat="1" ht="11.25" customHeight="1" x14ac:dyDescent="0.2">
      <c r="A445" s="63" t="s">
        <v>15</v>
      </c>
      <c r="B445" s="73">
        <v>3000000</v>
      </c>
      <c r="C445" s="74">
        <v>5.25</v>
      </c>
      <c r="D445" s="75">
        <v>45931</v>
      </c>
      <c r="E445" s="76">
        <v>45931</v>
      </c>
      <c r="F445" s="77">
        <v>2995755.0178</v>
      </c>
    </row>
    <row r="446" spans="1:6" s="24" customFormat="1" ht="11.25" customHeight="1" x14ac:dyDescent="0.2">
      <c r="A446" s="63" t="s">
        <v>2997</v>
      </c>
      <c r="B446" s="73">
        <v>4000000</v>
      </c>
      <c r="C446" s="74">
        <v>5.625</v>
      </c>
      <c r="D446" s="75">
        <v>47406</v>
      </c>
      <c r="E446" s="76">
        <v>47406</v>
      </c>
      <c r="F446" s="77">
        <v>4000000</v>
      </c>
    </row>
    <row r="447" spans="1:6" s="24" customFormat="1" ht="11.25" customHeight="1" x14ac:dyDescent="0.2">
      <c r="A447" s="63" t="s">
        <v>195</v>
      </c>
      <c r="B447" s="73">
        <v>5000000</v>
      </c>
      <c r="C447" s="74">
        <v>2.25</v>
      </c>
      <c r="D447" s="75">
        <v>45184</v>
      </c>
      <c r="E447" s="76">
        <v>45184</v>
      </c>
      <c r="F447" s="77">
        <v>4994894.16</v>
      </c>
    </row>
    <row r="448" spans="1:6" s="24" customFormat="1" ht="11.25" customHeight="1" x14ac:dyDescent="0.2">
      <c r="A448" s="63" t="s">
        <v>195</v>
      </c>
      <c r="B448" s="73">
        <v>5000000</v>
      </c>
      <c r="C448" s="74">
        <v>1.85</v>
      </c>
      <c r="D448" s="75">
        <v>44454</v>
      </c>
      <c r="E448" s="76">
        <v>44454</v>
      </c>
      <c r="F448" s="77">
        <v>4999757.5982999997</v>
      </c>
    </row>
    <row r="449" spans="1:6" s="24" customFormat="1" ht="11.25" customHeight="1" x14ac:dyDescent="0.2">
      <c r="A449" s="63" t="s">
        <v>195</v>
      </c>
      <c r="B449" s="73">
        <v>2000000</v>
      </c>
      <c r="C449" s="74">
        <v>2.5499999999999998</v>
      </c>
      <c r="D449" s="75">
        <v>47939</v>
      </c>
      <c r="E449" s="76">
        <v>47939</v>
      </c>
      <c r="F449" s="77">
        <v>1992116.8017</v>
      </c>
    </row>
    <row r="450" spans="1:6" s="24" customFormat="1" ht="11.25" customHeight="1" x14ac:dyDescent="0.2">
      <c r="A450" s="63" t="s">
        <v>146</v>
      </c>
      <c r="B450" s="73">
        <v>6000000</v>
      </c>
      <c r="C450" s="74">
        <v>4.95</v>
      </c>
      <c r="D450" s="75">
        <v>45641</v>
      </c>
      <c r="E450" s="76">
        <v>45641</v>
      </c>
      <c r="F450" s="77">
        <v>5983719.6560000004</v>
      </c>
    </row>
    <row r="451" spans="1:6" s="24" customFormat="1" ht="11.25" customHeight="1" x14ac:dyDescent="0.2">
      <c r="A451" s="63" t="s">
        <v>146</v>
      </c>
      <c r="B451" s="73">
        <v>3000000</v>
      </c>
      <c r="C451" s="74">
        <v>4.8</v>
      </c>
      <c r="D451" s="75">
        <v>47241</v>
      </c>
      <c r="E451" s="76">
        <v>47241</v>
      </c>
      <c r="F451" s="77">
        <v>2997854.0992000001</v>
      </c>
    </row>
    <row r="452" spans="1:6" s="24" customFormat="1" ht="11.25" customHeight="1" x14ac:dyDescent="0.2">
      <c r="A452" s="63" t="s">
        <v>2428</v>
      </c>
      <c r="B452" s="73">
        <v>5000000</v>
      </c>
      <c r="C452" s="74">
        <v>5.04</v>
      </c>
      <c r="D452" s="75">
        <v>46508</v>
      </c>
      <c r="E452" s="76">
        <v>46508</v>
      </c>
      <c r="F452" s="77">
        <v>5000000</v>
      </c>
    </row>
    <row r="453" spans="1:6" s="24" customFormat="1" ht="11.25" customHeight="1" x14ac:dyDescent="0.2">
      <c r="A453" s="63" t="s">
        <v>2428</v>
      </c>
      <c r="B453" s="73">
        <v>2000000</v>
      </c>
      <c r="C453" s="74">
        <v>5.7050000000000001</v>
      </c>
      <c r="D453" s="75">
        <v>51257</v>
      </c>
      <c r="E453" s="76">
        <v>51257</v>
      </c>
      <c r="F453" s="77">
        <v>1999382.6072</v>
      </c>
    </row>
    <row r="454" spans="1:6" s="24" customFormat="1" ht="11.25" customHeight="1" x14ac:dyDescent="0.2">
      <c r="A454" s="63" t="s">
        <v>2428</v>
      </c>
      <c r="B454" s="73">
        <v>3000000</v>
      </c>
      <c r="C454" s="74">
        <v>3.625</v>
      </c>
      <c r="D454" s="75">
        <v>47880</v>
      </c>
      <c r="E454" s="76">
        <v>47880</v>
      </c>
      <c r="F454" s="77">
        <v>2998069.1309000002</v>
      </c>
    </row>
    <row r="455" spans="1:6" s="24" customFormat="1" ht="11.25" customHeight="1" x14ac:dyDescent="0.2">
      <c r="A455" s="63" t="s">
        <v>2429</v>
      </c>
      <c r="B455" s="73">
        <v>3000000</v>
      </c>
      <c r="C455" s="74">
        <v>5.625</v>
      </c>
      <c r="D455" s="75">
        <v>47659</v>
      </c>
      <c r="E455" s="76">
        <v>47659</v>
      </c>
      <c r="F455" s="77">
        <v>3000000</v>
      </c>
    </row>
    <row r="456" spans="1:6" s="24" customFormat="1" ht="11.25" customHeight="1" x14ac:dyDescent="0.2">
      <c r="A456" s="63" t="s">
        <v>2560</v>
      </c>
      <c r="B456" s="73">
        <v>7000000</v>
      </c>
      <c r="C456" s="74">
        <v>3.6</v>
      </c>
      <c r="D456" s="75">
        <v>46174</v>
      </c>
      <c r="E456" s="76">
        <v>46174</v>
      </c>
      <c r="F456" s="77">
        <v>6993374.0811000001</v>
      </c>
    </row>
    <row r="457" spans="1:6" s="24" customFormat="1" ht="11.25" customHeight="1" x14ac:dyDescent="0.2">
      <c r="A457" s="63" t="s">
        <v>16</v>
      </c>
      <c r="B457" s="73">
        <v>2000000</v>
      </c>
      <c r="C457" s="74">
        <v>4</v>
      </c>
      <c r="D457" s="75">
        <v>46813</v>
      </c>
      <c r="E457" s="76">
        <v>46813</v>
      </c>
      <c r="F457" s="77">
        <v>1997568.7527000001</v>
      </c>
    </row>
    <row r="458" spans="1:6" s="24" customFormat="1" ht="11.25" customHeight="1" x14ac:dyDescent="0.2">
      <c r="A458" s="63" t="s">
        <v>1359</v>
      </c>
      <c r="B458" s="73">
        <v>3200000</v>
      </c>
      <c r="C458" s="74">
        <v>4.4000000000000004</v>
      </c>
      <c r="D458" s="75">
        <v>47522</v>
      </c>
      <c r="E458" s="76">
        <v>47522</v>
      </c>
      <c r="F458" s="77">
        <v>3200000</v>
      </c>
    </row>
    <row r="459" spans="1:6" s="24" customFormat="1" ht="11.25" customHeight="1" x14ac:dyDescent="0.2">
      <c r="A459" s="63" t="s">
        <v>1999</v>
      </c>
      <c r="B459" s="73">
        <v>5000000</v>
      </c>
      <c r="C459" s="74">
        <v>4.234</v>
      </c>
      <c r="D459" s="75">
        <v>47063</v>
      </c>
      <c r="E459" s="76">
        <v>47063</v>
      </c>
      <c r="F459" s="77">
        <v>5000000</v>
      </c>
    </row>
    <row r="460" spans="1:6" s="24" customFormat="1" ht="11.25" customHeight="1" x14ac:dyDescent="0.2">
      <c r="A460" s="63" t="s">
        <v>1999</v>
      </c>
      <c r="B460" s="73">
        <v>2000000</v>
      </c>
      <c r="C460" s="74">
        <v>3.194</v>
      </c>
      <c r="D460" s="75">
        <v>45753</v>
      </c>
      <c r="E460" s="76">
        <v>45753</v>
      </c>
      <c r="F460" s="77">
        <v>2000000</v>
      </c>
    </row>
    <row r="461" spans="1:6" s="24" customFormat="1" ht="11.25" customHeight="1" x14ac:dyDescent="0.2">
      <c r="A461" s="63" t="s">
        <v>1999</v>
      </c>
      <c r="B461" s="73">
        <v>7000000</v>
      </c>
      <c r="C461" s="74">
        <v>3.06</v>
      </c>
      <c r="D461" s="75">
        <v>51669</v>
      </c>
      <c r="E461" s="76">
        <v>51669</v>
      </c>
      <c r="F461" s="77">
        <v>7000000</v>
      </c>
    </row>
    <row r="462" spans="1:6" s="24" customFormat="1" ht="11.25" customHeight="1" x14ac:dyDescent="0.2">
      <c r="A462" s="63" t="s">
        <v>97</v>
      </c>
      <c r="B462" s="73">
        <v>4250000</v>
      </c>
      <c r="C462" s="74">
        <v>3.2789999999999999</v>
      </c>
      <c r="D462" s="75">
        <v>46649</v>
      </c>
      <c r="E462" s="76">
        <v>46649</v>
      </c>
      <c r="F462" s="77">
        <v>4250000</v>
      </c>
    </row>
    <row r="463" spans="1:6" s="24" customFormat="1" ht="11.25" customHeight="1" x14ac:dyDescent="0.2">
      <c r="A463" s="63" t="s">
        <v>97</v>
      </c>
      <c r="B463" s="73">
        <v>3000000</v>
      </c>
      <c r="C463" s="74">
        <v>2.1120000000000001</v>
      </c>
      <c r="D463" s="75">
        <v>44455</v>
      </c>
      <c r="E463" s="76">
        <v>44455</v>
      </c>
      <c r="F463" s="77">
        <v>3000000</v>
      </c>
    </row>
    <row r="464" spans="1:6" s="24" customFormat="1" ht="11.25" customHeight="1" x14ac:dyDescent="0.2">
      <c r="A464" s="63" t="s">
        <v>2916</v>
      </c>
      <c r="B464" s="73">
        <v>1500000</v>
      </c>
      <c r="C464" s="74">
        <v>1.3228800000000001</v>
      </c>
      <c r="D464" s="75">
        <v>47164</v>
      </c>
      <c r="E464" s="76">
        <v>47164</v>
      </c>
      <c r="F464" s="77">
        <v>1500000</v>
      </c>
    </row>
    <row r="465" spans="1:6" s="24" customFormat="1" ht="11.25" customHeight="1" x14ac:dyDescent="0.2">
      <c r="A465" s="63" t="s">
        <v>1360</v>
      </c>
      <c r="B465" s="73">
        <v>5000000</v>
      </c>
      <c r="C465" s="74">
        <v>5.2</v>
      </c>
      <c r="D465" s="75">
        <v>45656</v>
      </c>
      <c r="E465" s="76">
        <v>45656</v>
      </c>
      <c r="F465" s="77">
        <v>5000000</v>
      </c>
    </row>
    <row r="466" spans="1:6" s="24" customFormat="1" ht="11.25" customHeight="1" x14ac:dyDescent="0.2">
      <c r="A466" s="63" t="s">
        <v>1361</v>
      </c>
      <c r="B466" s="73">
        <v>2000000</v>
      </c>
      <c r="C466" s="74">
        <v>5.875</v>
      </c>
      <c r="D466" s="75">
        <v>46583</v>
      </c>
      <c r="E466" s="76">
        <v>46583</v>
      </c>
      <c r="F466" s="77">
        <v>2000000</v>
      </c>
    </row>
    <row r="467" spans="1:6" s="24" customFormat="1" ht="11.25" customHeight="1" x14ac:dyDescent="0.2">
      <c r="A467" s="63" t="s">
        <v>2291</v>
      </c>
      <c r="B467" s="73">
        <v>4812000</v>
      </c>
      <c r="C467" s="74">
        <v>3.25</v>
      </c>
      <c r="D467" s="75">
        <v>44977</v>
      </c>
      <c r="E467" s="76">
        <v>44977</v>
      </c>
      <c r="F467" s="77">
        <v>4808118.4956</v>
      </c>
    </row>
    <row r="468" spans="1:6" s="24" customFormat="1" ht="11.25" customHeight="1" x14ac:dyDescent="0.2">
      <c r="A468" s="63" t="s">
        <v>1797</v>
      </c>
      <c r="B468" s="73">
        <v>500000</v>
      </c>
      <c r="C468" s="74">
        <v>4.05</v>
      </c>
      <c r="D468" s="75">
        <v>47665</v>
      </c>
      <c r="E468" s="76">
        <v>47665</v>
      </c>
      <c r="F468" s="77">
        <v>533092.05920000002</v>
      </c>
    </row>
    <row r="469" spans="1:6" s="24" customFormat="1" ht="11.25" customHeight="1" x14ac:dyDescent="0.2">
      <c r="A469" s="63" t="s">
        <v>1362</v>
      </c>
      <c r="B469" s="73">
        <v>3000000</v>
      </c>
      <c r="C469" s="74">
        <v>3.125</v>
      </c>
      <c r="D469" s="75">
        <v>45672</v>
      </c>
      <c r="E469" s="76">
        <v>45672</v>
      </c>
      <c r="F469" s="77">
        <v>2999783.2843999998</v>
      </c>
    </row>
    <row r="470" spans="1:6" s="24" customFormat="1" ht="11.25" customHeight="1" x14ac:dyDescent="0.2">
      <c r="A470" s="63" t="s">
        <v>2430</v>
      </c>
      <c r="B470" s="73">
        <v>3000000</v>
      </c>
      <c r="C470" s="74">
        <v>4.3</v>
      </c>
      <c r="D470" s="75">
        <v>48533</v>
      </c>
      <c r="E470" s="76">
        <v>48533</v>
      </c>
      <c r="F470" s="77">
        <v>2996689.7283000001</v>
      </c>
    </row>
    <row r="471" spans="1:6" s="24" customFormat="1" ht="11.25" customHeight="1" x14ac:dyDescent="0.2">
      <c r="A471" s="63" t="s">
        <v>2430</v>
      </c>
      <c r="B471" s="73">
        <v>5000000</v>
      </c>
      <c r="C471" s="74">
        <v>3.5</v>
      </c>
      <c r="D471" s="75">
        <v>51547</v>
      </c>
      <c r="E471" s="76">
        <v>51547</v>
      </c>
      <c r="F471" s="77">
        <v>5041705.3378999997</v>
      </c>
    </row>
    <row r="472" spans="1:6" s="24" customFormat="1" ht="11.25" customHeight="1" x14ac:dyDescent="0.2">
      <c r="A472" s="63" t="s">
        <v>1363</v>
      </c>
      <c r="B472" s="73">
        <v>2100000</v>
      </c>
      <c r="C472" s="74">
        <v>3.4</v>
      </c>
      <c r="D472" s="75">
        <v>46200</v>
      </c>
      <c r="E472" s="76">
        <v>46200</v>
      </c>
      <c r="F472" s="77">
        <v>2100457.2799999998</v>
      </c>
    </row>
    <row r="473" spans="1:6" s="24" customFormat="1" ht="11.25" customHeight="1" x14ac:dyDescent="0.2">
      <c r="A473" s="63" t="s">
        <v>1954</v>
      </c>
      <c r="B473" s="73">
        <v>4800000</v>
      </c>
      <c r="C473" s="74">
        <v>5.09</v>
      </c>
      <c r="D473" s="75">
        <v>46936</v>
      </c>
      <c r="E473" s="76">
        <v>46936</v>
      </c>
      <c r="F473" s="77">
        <v>4800000</v>
      </c>
    </row>
    <row r="474" spans="1:6" s="24" customFormat="1" ht="11.25" customHeight="1" x14ac:dyDescent="0.2">
      <c r="A474" s="63" t="s">
        <v>1364</v>
      </c>
      <c r="B474" s="73">
        <v>1000000</v>
      </c>
      <c r="C474" s="74">
        <v>4</v>
      </c>
      <c r="D474" s="75">
        <v>45672</v>
      </c>
      <c r="E474" s="76">
        <v>45672</v>
      </c>
      <c r="F474" s="77">
        <v>1000000</v>
      </c>
    </row>
    <row r="475" spans="1:6" s="24" customFormat="1" ht="11.25" customHeight="1" x14ac:dyDescent="0.2">
      <c r="A475" s="63" t="s">
        <v>184</v>
      </c>
      <c r="B475" s="73">
        <v>5000000</v>
      </c>
      <c r="C475" s="74">
        <v>4.25</v>
      </c>
      <c r="D475" s="75">
        <v>46175</v>
      </c>
      <c r="E475" s="76">
        <v>46175</v>
      </c>
      <c r="F475" s="77">
        <v>4973787.9024</v>
      </c>
    </row>
    <row r="476" spans="1:6" s="24" customFormat="1" ht="11.25" customHeight="1" x14ac:dyDescent="0.2">
      <c r="A476" s="63" t="s">
        <v>144</v>
      </c>
      <c r="B476" s="73">
        <v>3000000</v>
      </c>
      <c r="C476" s="74">
        <v>6</v>
      </c>
      <c r="D476" s="75">
        <v>47376</v>
      </c>
      <c r="E476" s="76">
        <v>47376</v>
      </c>
      <c r="F476" s="77">
        <v>3000000</v>
      </c>
    </row>
    <row r="477" spans="1:6" s="24" customFormat="1" ht="11.25" customHeight="1" x14ac:dyDescent="0.2">
      <c r="A477" s="63" t="s">
        <v>168</v>
      </c>
      <c r="B477" s="73">
        <v>2000000</v>
      </c>
      <c r="C477" s="74">
        <v>4.25</v>
      </c>
      <c r="D477" s="75">
        <v>46736</v>
      </c>
      <c r="E477" s="76">
        <v>46736</v>
      </c>
      <c r="F477" s="77">
        <v>2000000</v>
      </c>
    </row>
    <row r="478" spans="1:6" s="24" customFormat="1" ht="11.25" customHeight="1" x14ac:dyDescent="0.2">
      <c r="A478" s="63" t="s">
        <v>98</v>
      </c>
      <c r="B478" s="73">
        <v>2000000</v>
      </c>
      <c r="C478" s="74">
        <v>4.3499999999999996</v>
      </c>
      <c r="D478" s="75">
        <v>45580</v>
      </c>
      <c r="E478" s="76">
        <v>45580</v>
      </c>
      <c r="F478" s="77">
        <v>1998785.5600999999</v>
      </c>
    </row>
    <row r="479" spans="1:6" s="24" customFormat="1" ht="11.25" customHeight="1" x14ac:dyDescent="0.2">
      <c r="A479" s="63" t="s">
        <v>98</v>
      </c>
      <c r="B479" s="73">
        <v>3000000</v>
      </c>
      <c r="C479" s="74">
        <v>4.125</v>
      </c>
      <c r="D479" s="75">
        <v>46722</v>
      </c>
      <c r="E479" s="76">
        <v>46722</v>
      </c>
      <c r="F479" s="77">
        <v>2989876.1523000002</v>
      </c>
    </row>
    <row r="480" spans="1:6" s="24" customFormat="1" ht="11.25" customHeight="1" x14ac:dyDescent="0.2">
      <c r="A480" s="63" t="s">
        <v>1365</v>
      </c>
      <c r="B480" s="73">
        <v>2000000</v>
      </c>
      <c r="C480" s="74">
        <v>3.25</v>
      </c>
      <c r="D480" s="75">
        <v>46249</v>
      </c>
      <c r="E480" s="76">
        <v>46249</v>
      </c>
      <c r="F480" s="77">
        <v>1999002.7002000001</v>
      </c>
    </row>
    <row r="481" spans="1:6" s="24" customFormat="1" ht="11.25" customHeight="1" x14ac:dyDescent="0.2">
      <c r="A481" s="63" t="s">
        <v>1365</v>
      </c>
      <c r="B481" s="73">
        <v>2000000</v>
      </c>
      <c r="C481" s="74">
        <v>3</v>
      </c>
      <c r="D481" s="75">
        <v>44829</v>
      </c>
      <c r="E481" s="76">
        <v>44829</v>
      </c>
      <c r="F481" s="77">
        <v>1999369.0275000001</v>
      </c>
    </row>
    <row r="482" spans="1:6" s="24" customFormat="1" ht="11.25" customHeight="1" x14ac:dyDescent="0.2">
      <c r="A482" s="63" t="s">
        <v>1365</v>
      </c>
      <c r="B482" s="73">
        <v>1500000</v>
      </c>
      <c r="C482" s="74">
        <v>3.75</v>
      </c>
      <c r="D482" s="75">
        <v>46655</v>
      </c>
      <c r="E482" s="76">
        <v>46655</v>
      </c>
      <c r="F482" s="77">
        <v>1497405.8455000001</v>
      </c>
    </row>
    <row r="483" spans="1:6" s="24" customFormat="1" ht="11.25" customHeight="1" x14ac:dyDescent="0.2">
      <c r="A483" s="63" t="s">
        <v>1365</v>
      </c>
      <c r="B483" s="73">
        <v>8000000</v>
      </c>
      <c r="C483" s="74">
        <v>4.3499999999999996</v>
      </c>
      <c r="D483" s="75">
        <v>45366</v>
      </c>
      <c r="E483" s="76">
        <v>45366</v>
      </c>
      <c r="F483" s="77">
        <v>7994948.1298000002</v>
      </c>
    </row>
    <row r="484" spans="1:6" s="24" customFormat="1" ht="11.25" customHeight="1" x14ac:dyDescent="0.2">
      <c r="A484" s="63" t="s">
        <v>1366</v>
      </c>
      <c r="B484" s="73">
        <v>2500000</v>
      </c>
      <c r="C484" s="74">
        <v>4.75</v>
      </c>
      <c r="D484" s="75">
        <v>44925</v>
      </c>
      <c r="E484" s="76">
        <v>44925</v>
      </c>
      <c r="F484" s="77">
        <v>2495589.3015999999</v>
      </c>
    </row>
    <row r="485" spans="1:6" s="24" customFormat="1" ht="11.25" customHeight="1" x14ac:dyDescent="0.2">
      <c r="A485" s="63" t="s">
        <v>1366</v>
      </c>
      <c r="B485" s="73">
        <v>3000000</v>
      </c>
      <c r="C485" s="74">
        <v>5.375</v>
      </c>
      <c r="D485" s="75">
        <v>45076</v>
      </c>
      <c r="E485" s="76">
        <v>45076</v>
      </c>
      <c r="F485" s="77">
        <v>2993097.1664999998</v>
      </c>
    </row>
    <row r="486" spans="1:6" s="24" customFormat="1" ht="11.25" customHeight="1" x14ac:dyDescent="0.2">
      <c r="A486" s="63" t="s">
        <v>1366</v>
      </c>
      <c r="B486" s="73">
        <v>3000000</v>
      </c>
      <c r="C486" s="74">
        <v>4.8499999999999996</v>
      </c>
      <c r="D486" s="75">
        <v>45641</v>
      </c>
      <c r="E486" s="76">
        <v>45641</v>
      </c>
      <c r="F486" s="77">
        <v>3000000</v>
      </c>
    </row>
    <row r="487" spans="1:6" s="24" customFormat="1" ht="11.25" customHeight="1" x14ac:dyDescent="0.2">
      <c r="A487" s="63" t="s">
        <v>2561</v>
      </c>
      <c r="B487" s="73">
        <v>3000000</v>
      </c>
      <c r="C487" s="74">
        <v>3.4542999999999999</v>
      </c>
      <c r="D487" s="75">
        <v>48648</v>
      </c>
      <c r="E487" s="76">
        <v>48648</v>
      </c>
      <c r="F487" s="77">
        <v>3023616.1839999999</v>
      </c>
    </row>
    <row r="488" spans="1:6" s="24" customFormat="1" ht="11.25" customHeight="1" x14ac:dyDescent="0.2">
      <c r="A488" s="63" t="s">
        <v>2562</v>
      </c>
      <c r="B488" s="73">
        <v>2500000</v>
      </c>
      <c r="C488" s="74">
        <v>3.7873000000000001</v>
      </c>
      <c r="D488" s="75">
        <v>49320</v>
      </c>
      <c r="E488" s="76">
        <v>49320</v>
      </c>
      <c r="F488" s="77">
        <v>2498895.1060000001</v>
      </c>
    </row>
    <row r="489" spans="1:6" s="24" customFormat="1" ht="11.25" customHeight="1" x14ac:dyDescent="0.2">
      <c r="A489" s="63" t="s">
        <v>2073</v>
      </c>
      <c r="B489" s="73">
        <v>2000000</v>
      </c>
      <c r="C489" s="74">
        <v>4.75</v>
      </c>
      <c r="D489" s="75">
        <v>47299</v>
      </c>
      <c r="E489" s="76">
        <v>47299</v>
      </c>
      <c r="F489" s="77">
        <v>2000000</v>
      </c>
    </row>
    <row r="490" spans="1:6" s="24" customFormat="1" ht="11.25" customHeight="1" x14ac:dyDescent="0.2">
      <c r="A490" s="63" t="s">
        <v>1799</v>
      </c>
      <c r="B490" s="73">
        <v>2000000</v>
      </c>
      <c r="C490" s="74">
        <v>4.375</v>
      </c>
      <c r="D490" s="75">
        <v>45580</v>
      </c>
      <c r="E490" s="76">
        <v>45580</v>
      </c>
      <c r="F490" s="77">
        <v>1997152.1427</v>
      </c>
    </row>
    <row r="491" spans="1:6" s="24" customFormat="1" ht="11.25" customHeight="1" x14ac:dyDescent="0.2">
      <c r="A491" s="63" t="s">
        <v>2046</v>
      </c>
      <c r="B491" s="73">
        <v>3350000</v>
      </c>
      <c r="C491" s="74">
        <v>4.72</v>
      </c>
      <c r="D491" s="75">
        <v>49016</v>
      </c>
      <c r="E491" s="76">
        <v>49016</v>
      </c>
      <c r="F491" s="77">
        <v>3350000</v>
      </c>
    </row>
    <row r="492" spans="1:6" s="24" customFormat="1" ht="11.25" customHeight="1" x14ac:dyDescent="0.2">
      <c r="A492" s="63" t="s">
        <v>17</v>
      </c>
      <c r="B492" s="73">
        <v>2000000</v>
      </c>
      <c r="C492" s="74">
        <v>4.875</v>
      </c>
      <c r="D492" s="75">
        <v>45092</v>
      </c>
      <c r="E492" s="76">
        <v>45092</v>
      </c>
      <c r="F492" s="77">
        <v>1995416.6288999999</v>
      </c>
    </row>
    <row r="493" spans="1:6" s="24" customFormat="1" ht="11.25" customHeight="1" x14ac:dyDescent="0.2">
      <c r="A493" s="63" t="s">
        <v>1800</v>
      </c>
      <c r="B493" s="73">
        <v>3000000</v>
      </c>
      <c r="C493" s="74">
        <v>2.95</v>
      </c>
      <c r="D493" s="75">
        <v>44941</v>
      </c>
      <c r="E493" s="76">
        <v>44941</v>
      </c>
      <c r="F493" s="77">
        <v>3001429.4983000001</v>
      </c>
    </row>
    <row r="494" spans="1:6" s="24" customFormat="1" ht="11.25" customHeight="1" x14ac:dyDescent="0.2">
      <c r="A494" s="63" t="s">
        <v>1800</v>
      </c>
      <c r="B494" s="73">
        <v>1226000</v>
      </c>
      <c r="C494" s="74">
        <v>6.75</v>
      </c>
      <c r="D494" s="75">
        <v>50802</v>
      </c>
      <c r="E494" s="76">
        <v>50802</v>
      </c>
      <c r="F494" s="77">
        <v>1706809.7390999999</v>
      </c>
    </row>
    <row r="495" spans="1:6" s="24" customFormat="1" ht="11.25" customHeight="1" x14ac:dyDescent="0.2">
      <c r="A495" s="63" t="s">
        <v>18</v>
      </c>
      <c r="B495" s="73">
        <v>3000000</v>
      </c>
      <c r="C495" s="74">
        <v>6.5</v>
      </c>
      <c r="D495" s="75">
        <v>44729</v>
      </c>
      <c r="E495" s="76">
        <v>44729</v>
      </c>
      <c r="F495" s="77">
        <v>3000000</v>
      </c>
    </row>
    <row r="496" spans="1:6" s="24" customFormat="1" ht="11.25" customHeight="1" x14ac:dyDescent="0.2">
      <c r="A496" s="63" t="s">
        <v>1367</v>
      </c>
      <c r="B496" s="73">
        <v>2000000</v>
      </c>
      <c r="C496" s="74">
        <v>7.5</v>
      </c>
      <c r="D496" s="75">
        <v>46447</v>
      </c>
      <c r="E496" s="76">
        <v>46447</v>
      </c>
      <c r="F496" s="77">
        <v>2000000</v>
      </c>
    </row>
    <row r="497" spans="1:6" s="24" customFormat="1" ht="11.25" customHeight="1" x14ac:dyDescent="0.2">
      <c r="A497" s="63" t="s">
        <v>2074</v>
      </c>
      <c r="B497" s="73">
        <v>2000000</v>
      </c>
      <c r="C497" s="74">
        <v>6.75</v>
      </c>
      <c r="D497" s="75">
        <v>47088</v>
      </c>
      <c r="E497" s="76">
        <v>47088</v>
      </c>
      <c r="F497" s="77">
        <v>2000000</v>
      </c>
    </row>
    <row r="498" spans="1:6" s="24" customFormat="1" ht="11.25" customHeight="1" x14ac:dyDescent="0.2">
      <c r="A498" s="63" t="s">
        <v>163</v>
      </c>
      <c r="B498" s="73">
        <v>4000000</v>
      </c>
      <c r="C498" s="74">
        <v>3.3</v>
      </c>
      <c r="D498" s="75">
        <v>45595</v>
      </c>
      <c r="E498" s="76">
        <v>45595</v>
      </c>
      <c r="F498" s="77">
        <v>3994189.7028999999</v>
      </c>
    </row>
    <row r="499" spans="1:6" s="24" customFormat="1" ht="11.25" customHeight="1" x14ac:dyDescent="0.2">
      <c r="A499" s="63" t="s">
        <v>163</v>
      </c>
      <c r="B499" s="73">
        <v>5000000</v>
      </c>
      <c r="C499" s="74">
        <v>3.8</v>
      </c>
      <c r="D499" s="75">
        <v>46783</v>
      </c>
      <c r="E499" s="76">
        <v>46783</v>
      </c>
      <c r="F499" s="77">
        <v>4546748.9318000004</v>
      </c>
    </row>
    <row r="500" spans="1:6" s="24" customFormat="1" ht="11.25" customHeight="1" x14ac:dyDescent="0.2">
      <c r="A500" s="63" t="s">
        <v>2180</v>
      </c>
      <c r="B500" s="73">
        <v>4000000</v>
      </c>
      <c r="C500" s="74">
        <v>2.15</v>
      </c>
      <c r="D500" s="75">
        <v>44810</v>
      </c>
      <c r="E500" s="76">
        <v>44810</v>
      </c>
      <c r="F500" s="77">
        <v>3999261.1567000002</v>
      </c>
    </row>
    <row r="501" spans="1:6" s="24" customFormat="1" ht="11.25" customHeight="1" x14ac:dyDescent="0.2">
      <c r="A501" s="63" t="s">
        <v>2163</v>
      </c>
      <c r="B501" s="73">
        <v>9000000</v>
      </c>
      <c r="C501" s="74">
        <v>5.375</v>
      </c>
      <c r="D501" s="75">
        <v>45566</v>
      </c>
      <c r="E501" s="76">
        <v>45566</v>
      </c>
      <c r="F501" s="77">
        <v>9000000</v>
      </c>
    </row>
    <row r="502" spans="1:6" s="24" customFormat="1" ht="11.25" customHeight="1" x14ac:dyDescent="0.2">
      <c r="A502" s="63" t="s">
        <v>2431</v>
      </c>
      <c r="B502" s="73">
        <v>3000000</v>
      </c>
      <c r="C502" s="74">
        <v>5.25</v>
      </c>
      <c r="D502" s="75">
        <v>47664</v>
      </c>
      <c r="E502" s="76">
        <v>47664</v>
      </c>
      <c r="F502" s="77">
        <v>3000000</v>
      </c>
    </row>
    <row r="503" spans="1:6" s="24" customFormat="1" ht="11.25" customHeight="1" x14ac:dyDescent="0.2">
      <c r="A503" s="63" t="s">
        <v>19</v>
      </c>
      <c r="B503" s="73">
        <v>3000000</v>
      </c>
      <c r="C503" s="74">
        <v>3.0790000000000002</v>
      </c>
      <c r="D503" s="75">
        <v>45458</v>
      </c>
      <c r="E503" s="76">
        <v>45458</v>
      </c>
      <c r="F503" s="77">
        <v>3000000</v>
      </c>
    </row>
    <row r="504" spans="1:6" s="24" customFormat="1" ht="11.25" customHeight="1" x14ac:dyDescent="0.2">
      <c r="A504" s="63" t="s">
        <v>19</v>
      </c>
      <c r="B504" s="73">
        <v>750000</v>
      </c>
      <c r="C504" s="74">
        <v>3.41</v>
      </c>
      <c r="D504" s="75">
        <v>46553</v>
      </c>
      <c r="E504" s="76">
        <v>46553</v>
      </c>
      <c r="F504" s="77">
        <v>750000</v>
      </c>
    </row>
    <row r="505" spans="1:6" s="24" customFormat="1" ht="11.25" customHeight="1" x14ac:dyDescent="0.2">
      <c r="A505" s="63" t="s">
        <v>1801</v>
      </c>
      <c r="B505" s="73">
        <v>5000000</v>
      </c>
      <c r="C505" s="74">
        <v>3.5</v>
      </c>
      <c r="D505" s="75">
        <v>45627</v>
      </c>
      <c r="E505" s="76">
        <v>45627</v>
      </c>
      <c r="F505" s="77">
        <v>4997358.0345000001</v>
      </c>
    </row>
    <row r="506" spans="1:6" s="24" customFormat="1" ht="11.25" customHeight="1" x14ac:dyDescent="0.2">
      <c r="A506" s="63" t="s">
        <v>212</v>
      </c>
      <c r="B506" s="73">
        <v>2500000</v>
      </c>
      <c r="C506" s="74">
        <v>4.12</v>
      </c>
      <c r="D506" s="75">
        <v>50709</v>
      </c>
      <c r="E506" s="76">
        <v>50709</v>
      </c>
      <c r="F506" s="77">
        <v>2500000</v>
      </c>
    </row>
    <row r="507" spans="1:6" s="24" customFormat="1" ht="11.25" customHeight="1" x14ac:dyDescent="0.2">
      <c r="A507" s="63" t="s">
        <v>1368</v>
      </c>
      <c r="B507" s="73">
        <v>1072000</v>
      </c>
      <c r="C507" s="74">
        <v>3.875</v>
      </c>
      <c r="D507" s="75">
        <v>44958</v>
      </c>
      <c r="E507" s="76">
        <v>44958</v>
      </c>
      <c r="F507" s="77">
        <v>1063729.0586999999</v>
      </c>
    </row>
    <row r="508" spans="1:6" s="24" customFormat="1" ht="11.25" customHeight="1" x14ac:dyDescent="0.2">
      <c r="A508" s="63" t="s">
        <v>1802</v>
      </c>
      <c r="B508" s="73">
        <v>1000000</v>
      </c>
      <c r="C508" s="74">
        <v>4.45</v>
      </c>
      <c r="D508" s="75">
        <v>44986</v>
      </c>
      <c r="E508" s="76">
        <v>44986</v>
      </c>
      <c r="F508" s="77">
        <v>999716.54830000002</v>
      </c>
    </row>
    <row r="509" spans="1:6" s="24" customFormat="1" ht="11.25" customHeight="1" x14ac:dyDescent="0.2">
      <c r="A509" s="63" t="s">
        <v>2860</v>
      </c>
      <c r="B509" s="73">
        <v>10000000</v>
      </c>
      <c r="C509" s="74">
        <v>8</v>
      </c>
      <c r="D509" s="75">
        <v>46023</v>
      </c>
      <c r="E509" s="76">
        <v>46023</v>
      </c>
      <c r="F509" s="77">
        <v>10000000</v>
      </c>
    </row>
    <row r="510" spans="1:6" s="24" customFormat="1" ht="11.25" customHeight="1" x14ac:dyDescent="0.2">
      <c r="A510" s="63" t="s">
        <v>2798</v>
      </c>
      <c r="B510" s="73">
        <v>2000000</v>
      </c>
      <c r="C510" s="74">
        <v>5</v>
      </c>
      <c r="D510" s="75">
        <v>47847</v>
      </c>
      <c r="E510" s="76">
        <v>47847</v>
      </c>
      <c r="F510" s="77">
        <v>2000000</v>
      </c>
    </row>
    <row r="511" spans="1:6" s="24" customFormat="1" ht="11.25" customHeight="1" x14ac:dyDescent="0.2">
      <c r="A511" s="63" t="s">
        <v>166</v>
      </c>
      <c r="B511" s="73">
        <v>7000000</v>
      </c>
      <c r="C511" s="74">
        <v>4.875</v>
      </c>
      <c r="D511" s="75">
        <v>46082</v>
      </c>
      <c r="E511" s="76">
        <v>46082</v>
      </c>
      <c r="F511" s="77">
        <v>6973460.1326000001</v>
      </c>
    </row>
    <row r="512" spans="1:6" s="24" customFormat="1" ht="11.25" customHeight="1" x14ac:dyDescent="0.2">
      <c r="A512" s="63" t="s">
        <v>2563</v>
      </c>
      <c r="B512" s="73">
        <v>1000000</v>
      </c>
      <c r="C512" s="74">
        <v>4.51</v>
      </c>
      <c r="D512" s="75">
        <v>55380</v>
      </c>
      <c r="E512" s="76">
        <v>55380</v>
      </c>
      <c r="F512" s="77">
        <v>1022165.8362</v>
      </c>
    </row>
    <row r="513" spans="1:6" s="24" customFormat="1" ht="11.25" customHeight="1" x14ac:dyDescent="0.2">
      <c r="A513" s="63" t="s">
        <v>2564</v>
      </c>
      <c r="B513" s="73">
        <v>1000000</v>
      </c>
      <c r="C513" s="74">
        <v>3.7189999999999999</v>
      </c>
      <c r="D513" s="75">
        <v>57574</v>
      </c>
      <c r="E513" s="76">
        <v>57574</v>
      </c>
      <c r="F513" s="77">
        <v>1024806.4159</v>
      </c>
    </row>
    <row r="514" spans="1:6" s="24" customFormat="1" ht="11.25" customHeight="1" x14ac:dyDescent="0.2">
      <c r="A514" s="63" t="s">
        <v>149</v>
      </c>
      <c r="B514" s="73">
        <v>1000000</v>
      </c>
      <c r="C514" s="74">
        <v>5</v>
      </c>
      <c r="D514" s="75">
        <v>45580</v>
      </c>
      <c r="E514" s="76">
        <v>45580</v>
      </c>
      <c r="F514" s="77">
        <v>1000000</v>
      </c>
    </row>
    <row r="515" spans="1:6" s="24" customFormat="1" ht="11.25" customHeight="1" x14ac:dyDescent="0.2">
      <c r="A515" s="63" t="s">
        <v>2075</v>
      </c>
      <c r="B515" s="73">
        <v>2000000</v>
      </c>
      <c r="C515" s="74">
        <v>5.75</v>
      </c>
      <c r="D515" s="75">
        <v>47299</v>
      </c>
      <c r="E515" s="76">
        <v>47299</v>
      </c>
      <c r="F515" s="77">
        <v>2000000</v>
      </c>
    </row>
    <row r="516" spans="1:6" s="24" customFormat="1" ht="11.25" customHeight="1" x14ac:dyDescent="0.2">
      <c r="A516" s="63" t="s">
        <v>2565</v>
      </c>
      <c r="B516" s="73">
        <v>1500000</v>
      </c>
      <c r="C516" s="74">
        <v>3.6909999999999998</v>
      </c>
      <c r="D516" s="75">
        <v>57840</v>
      </c>
      <c r="E516" s="76">
        <v>57840</v>
      </c>
      <c r="F516" s="77">
        <v>1526043.7675999999</v>
      </c>
    </row>
    <row r="517" spans="1:6" s="24" customFormat="1" ht="11.25" customHeight="1" x14ac:dyDescent="0.2">
      <c r="A517" s="63" t="s">
        <v>2566</v>
      </c>
      <c r="B517" s="73">
        <v>1000000</v>
      </c>
      <c r="C517" s="74">
        <v>4.8049999999999997</v>
      </c>
      <c r="D517" s="75">
        <v>53761</v>
      </c>
      <c r="E517" s="76">
        <v>53761</v>
      </c>
      <c r="F517" s="77">
        <v>1008376.3796</v>
      </c>
    </row>
    <row r="518" spans="1:6" s="24" customFormat="1" ht="11.25" customHeight="1" x14ac:dyDescent="0.2">
      <c r="A518" s="63" t="s">
        <v>2567</v>
      </c>
      <c r="B518" s="73">
        <v>1408000</v>
      </c>
      <c r="C518" s="74">
        <v>5.2617200000000004</v>
      </c>
      <c r="D518" s="75">
        <v>53761</v>
      </c>
      <c r="E518" s="76">
        <v>53761</v>
      </c>
      <c r="F518" s="77">
        <v>1413745.3156000001</v>
      </c>
    </row>
    <row r="519" spans="1:6" s="24" customFormat="1" ht="11.25" customHeight="1" x14ac:dyDescent="0.2">
      <c r="A519" s="63" t="s">
        <v>2568</v>
      </c>
      <c r="B519" s="73">
        <v>3000000</v>
      </c>
      <c r="C519" s="74">
        <v>4.2</v>
      </c>
      <c r="D519" s="75">
        <v>46858</v>
      </c>
      <c r="E519" s="76">
        <v>46858</v>
      </c>
      <c r="F519" s="77">
        <v>2987040.4547000001</v>
      </c>
    </row>
    <row r="520" spans="1:6" s="24" customFormat="1" ht="11.25" customHeight="1" x14ac:dyDescent="0.2">
      <c r="A520" s="63" t="s">
        <v>2346</v>
      </c>
      <c r="B520" s="73">
        <v>2000000</v>
      </c>
      <c r="C520" s="74">
        <v>4.625</v>
      </c>
      <c r="D520" s="75">
        <v>47564</v>
      </c>
      <c r="E520" s="76">
        <v>47564</v>
      </c>
      <c r="F520" s="77">
        <v>1997447.8104000001</v>
      </c>
    </row>
    <row r="521" spans="1:6" s="24" customFormat="1" ht="11.25" customHeight="1" x14ac:dyDescent="0.2">
      <c r="A521" s="63" t="s">
        <v>2346</v>
      </c>
      <c r="B521" s="73">
        <v>2000000</v>
      </c>
      <c r="C521" s="74">
        <v>4.2</v>
      </c>
      <c r="D521" s="75">
        <v>45740</v>
      </c>
      <c r="E521" s="76">
        <v>45740</v>
      </c>
      <c r="F521" s="77">
        <v>1999173.4378</v>
      </c>
    </row>
    <row r="522" spans="1:6" s="24" customFormat="1" ht="11.25" customHeight="1" x14ac:dyDescent="0.2">
      <c r="A522" s="63" t="s">
        <v>1955</v>
      </c>
      <c r="B522" s="73">
        <v>2600000</v>
      </c>
      <c r="C522" s="74">
        <v>4.6100000000000003</v>
      </c>
      <c r="D522" s="75">
        <v>46989</v>
      </c>
      <c r="E522" s="76">
        <v>46989</v>
      </c>
      <c r="F522" s="77">
        <v>2600000</v>
      </c>
    </row>
    <row r="523" spans="1:6" s="24" customFormat="1" ht="11.25" customHeight="1" x14ac:dyDescent="0.2">
      <c r="A523" s="63" t="s">
        <v>2332</v>
      </c>
      <c r="B523" s="73">
        <v>4000000</v>
      </c>
      <c r="C523" s="74">
        <v>5.125</v>
      </c>
      <c r="D523" s="75">
        <v>45748</v>
      </c>
      <c r="E523" s="76">
        <v>45748</v>
      </c>
      <c r="F523" s="77">
        <v>3999720.1049000002</v>
      </c>
    </row>
    <row r="524" spans="1:6" s="24" customFormat="1" ht="11.25" customHeight="1" x14ac:dyDescent="0.2">
      <c r="A524" s="63" t="s">
        <v>1803</v>
      </c>
      <c r="B524" s="73">
        <v>2418000</v>
      </c>
      <c r="C524" s="74">
        <v>6.8</v>
      </c>
      <c r="D524" s="75">
        <v>48167</v>
      </c>
      <c r="E524" s="76">
        <v>48167</v>
      </c>
      <c r="F524" s="77">
        <v>2590209.128</v>
      </c>
    </row>
    <row r="525" spans="1:6" s="24" customFormat="1" ht="11.25" customHeight="1" x14ac:dyDescent="0.2">
      <c r="A525" s="63" t="s">
        <v>68</v>
      </c>
      <c r="B525" s="73">
        <v>5000000</v>
      </c>
      <c r="C525" s="74">
        <v>4.375</v>
      </c>
      <c r="D525" s="75">
        <v>47041</v>
      </c>
      <c r="E525" s="76">
        <v>47041</v>
      </c>
      <c r="F525" s="77">
        <v>4991547.1720000003</v>
      </c>
    </row>
    <row r="526" spans="1:6" s="24" customFormat="1" ht="11.25" customHeight="1" x14ac:dyDescent="0.2">
      <c r="A526" s="63" t="s">
        <v>68</v>
      </c>
      <c r="B526" s="73">
        <v>6000000</v>
      </c>
      <c r="C526" s="74">
        <v>4.5</v>
      </c>
      <c r="D526" s="75">
        <v>46078</v>
      </c>
      <c r="E526" s="76">
        <v>46078</v>
      </c>
      <c r="F526" s="77">
        <v>6012998.5592</v>
      </c>
    </row>
    <row r="527" spans="1:6" s="24" customFormat="1" ht="11.25" customHeight="1" x14ac:dyDescent="0.2">
      <c r="A527" s="63" t="s">
        <v>2164</v>
      </c>
      <c r="B527" s="73">
        <v>5000000</v>
      </c>
      <c r="C527" s="74">
        <v>3.9</v>
      </c>
      <c r="D527" s="75">
        <v>46522</v>
      </c>
      <c r="E527" s="76">
        <v>46522</v>
      </c>
      <c r="F527" s="77">
        <v>5088155.2066000002</v>
      </c>
    </row>
    <row r="528" spans="1:6" s="24" customFormat="1" ht="11.25" customHeight="1" x14ac:dyDescent="0.2">
      <c r="A528" s="63" t="s">
        <v>99</v>
      </c>
      <c r="B528" s="73">
        <v>5000000</v>
      </c>
      <c r="C528" s="74">
        <v>5.5</v>
      </c>
      <c r="D528" s="75">
        <v>51150</v>
      </c>
      <c r="E528" s="76">
        <v>51150</v>
      </c>
      <c r="F528" s="77">
        <v>4898356.6273999996</v>
      </c>
    </row>
    <row r="529" spans="1:6" s="24" customFormat="1" ht="11.25" customHeight="1" x14ac:dyDescent="0.2">
      <c r="A529" s="63" t="s">
        <v>20</v>
      </c>
      <c r="B529" s="73">
        <v>2000000</v>
      </c>
      <c r="C529" s="74">
        <v>4.5999999999999996</v>
      </c>
      <c r="D529" s="75">
        <v>46090</v>
      </c>
      <c r="E529" s="76">
        <v>46090</v>
      </c>
      <c r="F529" s="77">
        <v>1997994.3925999999</v>
      </c>
    </row>
    <row r="530" spans="1:6" s="24" customFormat="1" ht="11.25" customHeight="1" x14ac:dyDescent="0.2">
      <c r="A530" s="63" t="s">
        <v>20</v>
      </c>
      <c r="B530" s="73">
        <v>5000000</v>
      </c>
      <c r="C530" s="74">
        <v>3.4</v>
      </c>
      <c r="D530" s="75">
        <v>46143</v>
      </c>
      <c r="E530" s="76">
        <v>46143</v>
      </c>
      <c r="F530" s="77">
        <v>4994786.0466999998</v>
      </c>
    </row>
    <row r="531" spans="1:6" s="24" customFormat="1" ht="11.25" customHeight="1" x14ac:dyDescent="0.2">
      <c r="A531" s="63" t="s">
        <v>20</v>
      </c>
      <c r="B531" s="73">
        <v>8000000</v>
      </c>
      <c r="C531" s="74">
        <v>4.4000000000000004</v>
      </c>
      <c r="D531" s="75">
        <v>45818</v>
      </c>
      <c r="E531" s="76">
        <v>45818</v>
      </c>
      <c r="F531" s="77">
        <v>8143333.5769999996</v>
      </c>
    </row>
    <row r="532" spans="1:6" s="24" customFormat="1" ht="11.25" customHeight="1" x14ac:dyDescent="0.2">
      <c r="A532" s="63" t="s">
        <v>20</v>
      </c>
      <c r="B532" s="73">
        <v>9000000</v>
      </c>
      <c r="C532" s="74">
        <v>5.3159999999999998</v>
      </c>
      <c r="D532" s="75">
        <v>51586</v>
      </c>
      <c r="E532" s="76">
        <v>51586</v>
      </c>
      <c r="F532" s="77">
        <v>9000000</v>
      </c>
    </row>
    <row r="533" spans="1:6" s="24" customFormat="1" ht="11.25" customHeight="1" x14ac:dyDescent="0.2">
      <c r="A533" s="63" t="s">
        <v>1369</v>
      </c>
      <c r="B533" s="73">
        <v>3000000</v>
      </c>
      <c r="C533" s="74">
        <v>3.75</v>
      </c>
      <c r="D533" s="75">
        <v>47890</v>
      </c>
      <c r="E533" s="76">
        <v>47890</v>
      </c>
      <c r="F533" s="77">
        <v>2920262.4131</v>
      </c>
    </row>
    <row r="534" spans="1:6" s="24" customFormat="1" ht="11.25" customHeight="1" x14ac:dyDescent="0.2">
      <c r="A534" s="63" t="s">
        <v>1369</v>
      </c>
      <c r="B534" s="73">
        <v>2425000</v>
      </c>
      <c r="C534" s="74">
        <v>4.3</v>
      </c>
      <c r="D534" s="75">
        <v>47890</v>
      </c>
      <c r="E534" s="76">
        <v>47890</v>
      </c>
      <c r="F534" s="77">
        <v>2489569.6738999998</v>
      </c>
    </row>
    <row r="535" spans="1:6" s="24" customFormat="1" ht="11.25" customHeight="1" x14ac:dyDescent="0.2">
      <c r="A535" s="63" t="s">
        <v>1369</v>
      </c>
      <c r="B535" s="73">
        <v>2000000</v>
      </c>
      <c r="C535" s="74">
        <v>4.3499999999999996</v>
      </c>
      <c r="D535" s="75">
        <v>47890</v>
      </c>
      <c r="E535" s="76">
        <v>47890</v>
      </c>
      <c r="F535" s="77">
        <v>2000000</v>
      </c>
    </row>
    <row r="536" spans="1:6" s="24" customFormat="1" ht="11.25" customHeight="1" x14ac:dyDescent="0.2">
      <c r="A536" s="63" t="s">
        <v>224</v>
      </c>
      <c r="B536" s="73">
        <v>8000000</v>
      </c>
      <c r="C536" s="74">
        <v>4.5</v>
      </c>
      <c r="D536" s="75">
        <v>46722</v>
      </c>
      <c r="E536" s="76">
        <v>46722</v>
      </c>
      <c r="F536" s="77">
        <v>8014653.6968</v>
      </c>
    </row>
    <row r="537" spans="1:6" s="24" customFormat="1" ht="11.25" customHeight="1" x14ac:dyDescent="0.2">
      <c r="A537" s="63" t="s">
        <v>2235</v>
      </c>
      <c r="B537" s="73">
        <v>5000000</v>
      </c>
      <c r="C537" s="74">
        <v>6</v>
      </c>
      <c r="D537" s="75">
        <v>45945</v>
      </c>
      <c r="E537" s="76">
        <v>45945</v>
      </c>
      <c r="F537" s="77">
        <v>5000000</v>
      </c>
    </row>
    <row r="538" spans="1:6" s="24" customFormat="1" ht="11.25" customHeight="1" x14ac:dyDescent="0.2">
      <c r="A538" s="63" t="s">
        <v>1930</v>
      </c>
      <c r="B538" s="73">
        <v>2500000</v>
      </c>
      <c r="C538" s="74">
        <v>4.2</v>
      </c>
      <c r="D538" s="75">
        <v>45306</v>
      </c>
      <c r="E538" s="76">
        <v>45306</v>
      </c>
      <c r="F538" s="77">
        <v>2496249.3004999999</v>
      </c>
    </row>
    <row r="539" spans="1:6" s="24" customFormat="1" ht="11.25" customHeight="1" x14ac:dyDescent="0.2">
      <c r="A539" s="63" t="s">
        <v>2347</v>
      </c>
      <c r="B539" s="73">
        <v>1000000</v>
      </c>
      <c r="C539" s="74">
        <v>4.125</v>
      </c>
      <c r="D539" s="75">
        <v>51220</v>
      </c>
      <c r="E539" s="76">
        <v>51220</v>
      </c>
      <c r="F539" s="77">
        <v>998313.93099999998</v>
      </c>
    </row>
    <row r="540" spans="1:6" s="24" customFormat="1" ht="11.25" customHeight="1" x14ac:dyDescent="0.2">
      <c r="A540" s="63" t="s">
        <v>2433</v>
      </c>
      <c r="B540" s="73">
        <v>2000000</v>
      </c>
      <c r="C540" s="74">
        <v>4.8622500000000004</v>
      </c>
      <c r="D540" s="75">
        <v>46203</v>
      </c>
      <c r="E540" s="76">
        <v>46203</v>
      </c>
      <c r="F540" s="77">
        <v>2000000</v>
      </c>
    </row>
    <row r="541" spans="1:6" s="24" customFormat="1" ht="11.25" customHeight="1" x14ac:dyDescent="0.2">
      <c r="A541" s="63" t="s">
        <v>1726</v>
      </c>
      <c r="B541" s="73">
        <v>2000000</v>
      </c>
      <c r="C541" s="74">
        <v>4.1500000000000004</v>
      </c>
      <c r="D541" s="75">
        <v>45748</v>
      </c>
      <c r="E541" s="76">
        <v>45748</v>
      </c>
      <c r="F541" s="77">
        <v>1998889.5567999999</v>
      </c>
    </row>
    <row r="542" spans="1:6" s="24" customFormat="1" ht="11.25" customHeight="1" x14ac:dyDescent="0.2">
      <c r="A542" s="63" t="s">
        <v>21</v>
      </c>
      <c r="B542" s="73">
        <v>2000000</v>
      </c>
      <c r="C542" s="74">
        <v>6.4</v>
      </c>
      <c r="D542" s="75">
        <v>51196</v>
      </c>
      <c r="E542" s="76">
        <v>51196</v>
      </c>
      <c r="F542" s="77">
        <v>1992445.2252</v>
      </c>
    </row>
    <row r="543" spans="1:6" s="24" customFormat="1" ht="11.25" customHeight="1" x14ac:dyDescent="0.2">
      <c r="A543" s="63" t="s">
        <v>21</v>
      </c>
      <c r="B543" s="73">
        <v>1623000</v>
      </c>
      <c r="C543" s="74">
        <v>5.65</v>
      </c>
      <c r="D543" s="75">
        <v>49475</v>
      </c>
      <c r="E543" s="76">
        <v>49475</v>
      </c>
      <c r="F543" s="77">
        <v>1964121.4049</v>
      </c>
    </row>
    <row r="544" spans="1:6" s="24" customFormat="1" ht="11.25" customHeight="1" x14ac:dyDescent="0.2">
      <c r="A544" s="63" t="s">
        <v>2569</v>
      </c>
      <c r="B544" s="73">
        <v>2000000</v>
      </c>
      <c r="C544" s="74">
        <v>4.875</v>
      </c>
      <c r="D544" s="75">
        <v>45306</v>
      </c>
      <c r="E544" s="76">
        <v>45306</v>
      </c>
      <c r="F544" s="77">
        <v>1996577.1285999999</v>
      </c>
    </row>
    <row r="545" spans="1:6" s="24" customFormat="1" ht="11.25" customHeight="1" x14ac:dyDescent="0.2">
      <c r="A545" s="63" t="s">
        <v>2570</v>
      </c>
      <c r="B545" s="73">
        <v>2441374.7653000001</v>
      </c>
      <c r="C545" s="74">
        <v>3.391</v>
      </c>
      <c r="D545" s="75">
        <v>53097</v>
      </c>
      <c r="E545" s="76">
        <v>53097</v>
      </c>
      <c r="F545" s="77">
        <v>2442988.3588999999</v>
      </c>
    </row>
    <row r="546" spans="1:6" s="24" customFormat="1" ht="11.25" customHeight="1" x14ac:dyDescent="0.2">
      <c r="A546" s="63" t="s">
        <v>2571</v>
      </c>
      <c r="B546" s="73">
        <v>1000000</v>
      </c>
      <c r="C546" s="74">
        <v>3.1469999999999998</v>
      </c>
      <c r="D546" s="75">
        <v>53189</v>
      </c>
      <c r="E546" s="76">
        <v>53189</v>
      </c>
      <c r="F546" s="77">
        <v>1001661.0085</v>
      </c>
    </row>
    <row r="547" spans="1:6" s="24" customFormat="1" ht="11.25" customHeight="1" x14ac:dyDescent="0.2">
      <c r="A547" s="63" t="s">
        <v>2572</v>
      </c>
      <c r="B547" s="73">
        <v>5000000</v>
      </c>
      <c r="C547" s="74">
        <v>3.3996</v>
      </c>
      <c r="D547" s="75">
        <v>47761</v>
      </c>
      <c r="E547" s="76">
        <v>47761</v>
      </c>
      <c r="F547" s="77">
        <v>5015554.233</v>
      </c>
    </row>
    <row r="548" spans="1:6" s="24" customFormat="1" ht="11.25" customHeight="1" x14ac:dyDescent="0.2">
      <c r="A548" s="63" t="s">
        <v>2434</v>
      </c>
      <c r="B548" s="73">
        <v>2500000</v>
      </c>
      <c r="C548" s="74">
        <v>4.3529999999999998</v>
      </c>
      <c r="D548" s="75">
        <v>47705</v>
      </c>
      <c r="E548" s="76">
        <v>47705</v>
      </c>
      <c r="F548" s="77">
        <v>2526848.3462</v>
      </c>
    </row>
    <row r="549" spans="1:6" s="24" customFormat="1" ht="11.25" customHeight="1" x14ac:dyDescent="0.2">
      <c r="A549" s="63" t="s">
        <v>2573</v>
      </c>
      <c r="B549" s="73">
        <v>1500000</v>
      </c>
      <c r="C549" s="74">
        <v>4.5399500000000002</v>
      </c>
      <c r="D549" s="75">
        <v>47705</v>
      </c>
      <c r="E549" s="76">
        <v>47705</v>
      </c>
      <c r="F549" s="77">
        <v>1502976.4879000001</v>
      </c>
    </row>
    <row r="550" spans="1:6" s="24" customFormat="1" ht="11.25" customHeight="1" x14ac:dyDescent="0.2">
      <c r="A550" s="63" t="s">
        <v>2435</v>
      </c>
      <c r="B550" s="73">
        <v>1000000</v>
      </c>
      <c r="C550" s="74">
        <v>4.5399500000000002</v>
      </c>
      <c r="D550" s="75">
        <v>47705</v>
      </c>
      <c r="E550" s="76">
        <v>47705</v>
      </c>
      <c r="F550" s="77">
        <v>988050.3909</v>
      </c>
    </row>
    <row r="551" spans="1:6" s="24" customFormat="1" ht="11.25" customHeight="1" x14ac:dyDescent="0.2">
      <c r="A551" s="63" t="s">
        <v>2574</v>
      </c>
      <c r="B551" s="73">
        <v>1500000</v>
      </c>
      <c r="C551" s="74">
        <v>4.5170000000000003</v>
      </c>
      <c r="D551" s="75">
        <v>53549</v>
      </c>
      <c r="E551" s="76">
        <v>53549</v>
      </c>
      <c r="F551" s="77">
        <v>1509819.0297000001</v>
      </c>
    </row>
    <row r="552" spans="1:6" s="24" customFormat="1" ht="11.25" customHeight="1" x14ac:dyDescent="0.2">
      <c r="A552" s="63" t="s">
        <v>2575</v>
      </c>
      <c r="B552" s="73">
        <v>3000000</v>
      </c>
      <c r="C552" s="74">
        <v>4.7149999999999999</v>
      </c>
      <c r="D552" s="75">
        <v>55012</v>
      </c>
      <c r="E552" s="76">
        <v>55012</v>
      </c>
      <c r="F552" s="77">
        <v>3020667.5838000001</v>
      </c>
    </row>
    <row r="553" spans="1:6" s="24" customFormat="1" ht="11.25" customHeight="1" x14ac:dyDescent="0.2">
      <c r="A553" s="63" t="s">
        <v>2436</v>
      </c>
      <c r="B553" s="73">
        <v>1000000</v>
      </c>
      <c r="C553" s="74">
        <v>4.3</v>
      </c>
      <c r="D553" s="75">
        <v>53610</v>
      </c>
      <c r="E553" s="76">
        <v>53610</v>
      </c>
      <c r="F553" s="77">
        <v>1007247.6021</v>
      </c>
    </row>
    <row r="554" spans="1:6" s="24" customFormat="1" ht="11.25" customHeight="1" x14ac:dyDescent="0.2">
      <c r="A554" s="63" t="s">
        <v>2576</v>
      </c>
      <c r="B554" s="73">
        <v>1500000</v>
      </c>
      <c r="C554" s="74">
        <v>4.7619999999999996</v>
      </c>
      <c r="D554" s="75">
        <v>53615</v>
      </c>
      <c r="E554" s="76">
        <v>53615</v>
      </c>
      <c r="F554" s="77">
        <v>1511132.0959999999</v>
      </c>
    </row>
    <row r="555" spans="1:6" s="24" customFormat="1" ht="11.25" customHeight="1" x14ac:dyDescent="0.2">
      <c r="A555" s="63" t="s">
        <v>2437</v>
      </c>
      <c r="B555" s="73">
        <v>5000000</v>
      </c>
      <c r="C555" s="74">
        <v>4.4489999999999998</v>
      </c>
      <c r="D555" s="75">
        <v>53643</v>
      </c>
      <c r="E555" s="76">
        <v>53643</v>
      </c>
      <c r="F555" s="77">
        <v>5056092.5188999996</v>
      </c>
    </row>
    <row r="556" spans="1:6" s="24" customFormat="1" ht="11.25" customHeight="1" x14ac:dyDescent="0.2">
      <c r="A556" s="63" t="s">
        <v>2577</v>
      </c>
      <c r="B556" s="73">
        <v>3476000</v>
      </c>
      <c r="C556" s="74">
        <v>3.3969999999999998</v>
      </c>
      <c r="D556" s="75">
        <v>53398</v>
      </c>
      <c r="E556" s="76">
        <v>53398</v>
      </c>
      <c r="F556" s="77">
        <v>3486357.5732</v>
      </c>
    </row>
    <row r="557" spans="1:6" s="24" customFormat="1" ht="11.25" customHeight="1" x14ac:dyDescent="0.2">
      <c r="A557" s="63" t="s">
        <v>2438</v>
      </c>
      <c r="B557" s="73">
        <v>1000000</v>
      </c>
      <c r="C557" s="74">
        <v>3.3140000000000001</v>
      </c>
      <c r="D557" s="75">
        <v>53398</v>
      </c>
      <c r="E557" s="76">
        <v>53398</v>
      </c>
      <c r="F557" s="77">
        <v>1002360.7028</v>
      </c>
    </row>
    <row r="558" spans="1:6" s="24" customFormat="1" ht="11.25" customHeight="1" x14ac:dyDescent="0.2">
      <c r="A558" s="63" t="s">
        <v>2439</v>
      </c>
      <c r="B558" s="73">
        <v>2000000</v>
      </c>
      <c r="C558" s="74">
        <v>3.6120000000000001</v>
      </c>
      <c r="D558" s="75">
        <v>53490</v>
      </c>
      <c r="E558" s="76">
        <v>53490</v>
      </c>
      <c r="F558" s="77">
        <v>2011156.5086999999</v>
      </c>
    </row>
    <row r="559" spans="1:6" s="24" customFormat="1" ht="11.25" customHeight="1" x14ac:dyDescent="0.2">
      <c r="A559" s="63" t="s">
        <v>2578</v>
      </c>
      <c r="B559" s="73">
        <v>3000000</v>
      </c>
      <c r="C559" s="74">
        <v>4.5570000000000004</v>
      </c>
      <c r="D559" s="75">
        <v>53549</v>
      </c>
      <c r="E559" s="76">
        <v>53549</v>
      </c>
      <c r="F559" s="77">
        <v>3020540.0117000001</v>
      </c>
    </row>
    <row r="560" spans="1:6" s="24" customFormat="1" ht="11.25" customHeight="1" x14ac:dyDescent="0.2">
      <c r="A560" s="63" t="s">
        <v>2440</v>
      </c>
      <c r="B560" s="73">
        <v>2500000</v>
      </c>
      <c r="C560" s="74">
        <v>4.5259999999999998</v>
      </c>
      <c r="D560" s="75">
        <v>53735</v>
      </c>
      <c r="E560" s="76">
        <v>53735</v>
      </c>
      <c r="F560" s="77">
        <v>2519711.1283999998</v>
      </c>
    </row>
    <row r="561" spans="1:6" s="24" customFormat="1" ht="11.25" customHeight="1" x14ac:dyDescent="0.2">
      <c r="A561" s="63" t="s">
        <v>2579</v>
      </c>
      <c r="B561" s="73">
        <v>1162000</v>
      </c>
      <c r="C561" s="74">
        <v>4.7621200000000004</v>
      </c>
      <c r="D561" s="75">
        <v>53733</v>
      </c>
      <c r="E561" s="76">
        <v>53733</v>
      </c>
      <c r="F561" s="77">
        <v>1170177.4794000001</v>
      </c>
    </row>
    <row r="562" spans="1:6" s="24" customFormat="1" ht="11.25" customHeight="1" x14ac:dyDescent="0.2">
      <c r="A562" s="63" t="s">
        <v>2441</v>
      </c>
      <c r="B562" s="73">
        <v>2000000</v>
      </c>
      <c r="C562" s="74">
        <v>4.8146000000000004</v>
      </c>
      <c r="D562" s="75">
        <v>53733</v>
      </c>
      <c r="E562" s="76">
        <v>53733</v>
      </c>
      <c r="F562" s="77">
        <v>2026703.5360999999</v>
      </c>
    </row>
    <row r="563" spans="1:6" s="24" customFormat="1" ht="11.25" customHeight="1" x14ac:dyDescent="0.2">
      <c r="A563" s="63" t="s">
        <v>2442</v>
      </c>
      <c r="B563" s="73">
        <v>2500000</v>
      </c>
      <c r="C563" s="74">
        <v>4.5819999999999999</v>
      </c>
      <c r="D563" s="75">
        <v>53792</v>
      </c>
      <c r="E563" s="76">
        <v>53792</v>
      </c>
      <c r="F563" s="77">
        <v>2522092.8623000002</v>
      </c>
    </row>
    <row r="564" spans="1:6" s="24" customFormat="1" ht="11.25" customHeight="1" x14ac:dyDescent="0.2">
      <c r="A564" s="63" t="s">
        <v>2443</v>
      </c>
      <c r="B564" s="73">
        <v>1000000</v>
      </c>
      <c r="C564" s="74">
        <v>5.0904499999999997</v>
      </c>
      <c r="D564" s="75">
        <v>53794</v>
      </c>
      <c r="E564" s="76">
        <v>53794</v>
      </c>
      <c r="F564" s="77">
        <v>1004499.6875</v>
      </c>
    </row>
    <row r="565" spans="1:6" s="24" customFormat="1" ht="11.25" customHeight="1" x14ac:dyDescent="0.2">
      <c r="A565" s="63" t="s">
        <v>2580</v>
      </c>
      <c r="B565" s="73">
        <v>2500000</v>
      </c>
      <c r="C565" s="74">
        <v>4.3769999999999998</v>
      </c>
      <c r="D565" s="75">
        <v>53822</v>
      </c>
      <c r="E565" s="76">
        <v>53822</v>
      </c>
      <c r="F565" s="77">
        <v>2522754.7872000001</v>
      </c>
    </row>
    <row r="566" spans="1:6" s="24" customFormat="1" ht="11.25" customHeight="1" x14ac:dyDescent="0.2">
      <c r="A566" s="63" t="s">
        <v>2444</v>
      </c>
      <c r="B566" s="73">
        <v>3000000</v>
      </c>
      <c r="C566" s="74">
        <v>4.7030000000000003</v>
      </c>
      <c r="D566" s="75">
        <v>53916</v>
      </c>
      <c r="E566" s="76">
        <v>53916</v>
      </c>
      <c r="F566" s="77">
        <v>3029305.1941</v>
      </c>
    </row>
    <row r="567" spans="1:6" s="24" customFormat="1" ht="11.25" customHeight="1" x14ac:dyDescent="0.2">
      <c r="A567" s="63" t="s">
        <v>2581</v>
      </c>
      <c r="B567" s="73">
        <v>1000000</v>
      </c>
      <c r="C567" s="74">
        <v>4.7009999999999996</v>
      </c>
      <c r="D567" s="75">
        <v>53761</v>
      </c>
      <c r="E567" s="76">
        <v>53761</v>
      </c>
      <c r="F567" s="77">
        <v>1008361.4301999999</v>
      </c>
    </row>
    <row r="568" spans="1:6" s="24" customFormat="1" ht="11.25" customHeight="1" x14ac:dyDescent="0.2">
      <c r="A568" s="63" t="s">
        <v>2445</v>
      </c>
      <c r="B568" s="73">
        <v>1500000</v>
      </c>
      <c r="C568" s="74">
        <v>5.1383200000000002</v>
      </c>
      <c r="D568" s="75">
        <v>53761</v>
      </c>
      <c r="E568" s="76">
        <v>53761</v>
      </c>
      <c r="F568" s="77">
        <v>1512933.9032000001</v>
      </c>
    </row>
    <row r="569" spans="1:6" s="24" customFormat="1" ht="11.25" customHeight="1" x14ac:dyDescent="0.2">
      <c r="A569" s="63" t="s">
        <v>2582</v>
      </c>
      <c r="B569" s="73">
        <v>2000000</v>
      </c>
      <c r="C569" s="74">
        <v>4.3499999999999996</v>
      </c>
      <c r="D569" s="75">
        <v>53914</v>
      </c>
      <c r="E569" s="76">
        <v>53914</v>
      </c>
      <c r="F569" s="77">
        <v>2019354.4845</v>
      </c>
    </row>
    <row r="570" spans="1:6" s="24" customFormat="1" ht="11.25" customHeight="1" x14ac:dyDescent="0.2">
      <c r="A570" s="63" t="s">
        <v>2583</v>
      </c>
      <c r="B570" s="73">
        <v>2500000</v>
      </c>
      <c r="C570" s="74">
        <v>4.8064</v>
      </c>
      <c r="D570" s="75">
        <v>53916</v>
      </c>
      <c r="E570" s="76">
        <v>53916</v>
      </c>
      <c r="F570" s="77">
        <v>2524352.1364000002</v>
      </c>
    </row>
    <row r="571" spans="1:6" s="24" customFormat="1" ht="11.25" customHeight="1" x14ac:dyDescent="0.2">
      <c r="A571" s="63" t="s">
        <v>2584</v>
      </c>
      <c r="B571" s="73">
        <v>1736000</v>
      </c>
      <c r="C571" s="74">
        <v>4.5140000000000002</v>
      </c>
      <c r="D571" s="75">
        <v>53945</v>
      </c>
      <c r="E571" s="76">
        <v>53945</v>
      </c>
      <c r="F571" s="77">
        <v>1758315.6653</v>
      </c>
    </row>
    <row r="572" spans="1:6" s="24" customFormat="1" ht="11.25" customHeight="1" x14ac:dyDescent="0.2">
      <c r="A572" s="63" t="s">
        <v>2585</v>
      </c>
      <c r="B572" s="73">
        <v>2000000</v>
      </c>
      <c r="C572" s="74">
        <v>4.5991581860647104</v>
      </c>
      <c r="D572" s="75">
        <v>53945</v>
      </c>
      <c r="E572" s="76">
        <v>53945</v>
      </c>
      <c r="F572" s="77">
        <v>2010608.9595000001</v>
      </c>
    </row>
    <row r="573" spans="1:6" s="24" customFormat="1" ht="11.25" customHeight="1" x14ac:dyDescent="0.2">
      <c r="A573" s="63" t="s">
        <v>2586</v>
      </c>
      <c r="B573" s="73">
        <v>4000000</v>
      </c>
      <c r="C573" s="74">
        <v>3.6030000000000002</v>
      </c>
      <c r="D573" s="75">
        <v>54127</v>
      </c>
      <c r="E573" s="76">
        <v>54127</v>
      </c>
      <c r="F573" s="77">
        <v>4045364.3646</v>
      </c>
    </row>
    <row r="574" spans="1:6" s="24" customFormat="1" ht="11.25" customHeight="1" x14ac:dyDescent="0.2">
      <c r="A574" s="63" t="s">
        <v>2587</v>
      </c>
      <c r="B574" s="73">
        <v>1500000</v>
      </c>
      <c r="C574" s="74">
        <v>3.8010000000000002</v>
      </c>
      <c r="D574" s="75">
        <v>54188</v>
      </c>
      <c r="E574" s="76">
        <v>54188</v>
      </c>
      <c r="F574" s="77">
        <v>1517681.4935000001</v>
      </c>
    </row>
    <row r="575" spans="1:6" s="24" customFormat="1" ht="11.25" customHeight="1" x14ac:dyDescent="0.2">
      <c r="A575" s="63" t="s">
        <v>2588</v>
      </c>
      <c r="B575" s="73">
        <v>1495265.3059</v>
      </c>
      <c r="C575" s="74">
        <v>3.359</v>
      </c>
      <c r="D575" s="75">
        <v>54344</v>
      </c>
      <c r="E575" s="76">
        <v>54344</v>
      </c>
      <c r="F575" s="77">
        <v>1500585.6494</v>
      </c>
    </row>
    <row r="576" spans="1:6" s="24" customFormat="1" ht="11.25" customHeight="1" x14ac:dyDescent="0.2">
      <c r="A576" s="63" t="s">
        <v>2589</v>
      </c>
      <c r="B576" s="73">
        <v>1500000</v>
      </c>
      <c r="C576" s="74">
        <v>3.63</v>
      </c>
      <c r="D576" s="75">
        <v>54341</v>
      </c>
      <c r="E576" s="76">
        <v>54341</v>
      </c>
      <c r="F576" s="77">
        <v>1519354.6841</v>
      </c>
    </row>
    <row r="577" spans="1:6" s="24" customFormat="1" ht="11.25" customHeight="1" x14ac:dyDescent="0.2">
      <c r="A577" s="63" t="s">
        <v>2590</v>
      </c>
      <c r="B577" s="73">
        <v>1526000</v>
      </c>
      <c r="C577" s="74">
        <v>4.085</v>
      </c>
      <c r="D577" s="75">
        <v>54344</v>
      </c>
      <c r="E577" s="76">
        <v>54344</v>
      </c>
      <c r="F577" s="77">
        <v>1545428.7021000001</v>
      </c>
    </row>
    <row r="578" spans="1:6" s="24" customFormat="1" ht="11.25" customHeight="1" x14ac:dyDescent="0.2">
      <c r="A578" s="63" t="s">
        <v>2591</v>
      </c>
      <c r="B578" s="73">
        <v>2568000</v>
      </c>
      <c r="C578" s="74">
        <v>3.984</v>
      </c>
      <c r="D578" s="75">
        <v>54344</v>
      </c>
      <c r="E578" s="76">
        <v>54344</v>
      </c>
      <c r="F578" s="77">
        <v>2602068.4992</v>
      </c>
    </row>
    <row r="579" spans="1:6" s="24" customFormat="1" ht="11.25" customHeight="1" x14ac:dyDescent="0.2">
      <c r="A579" s="63" t="s">
        <v>2592</v>
      </c>
      <c r="B579" s="73">
        <v>4000000</v>
      </c>
      <c r="C579" s="74">
        <v>3.7240000000000002</v>
      </c>
      <c r="D579" s="75">
        <v>54098</v>
      </c>
      <c r="E579" s="76">
        <v>54098</v>
      </c>
      <c r="F579" s="77">
        <v>4043965.2326000002</v>
      </c>
    </row>
    <row r="580" spans="1:6" s="24" customFormat="1" ht="11.25" customHeight="1" x14ac:dyDescent="0.2">
      <c r="A580" s="63" t="s">
        <v>2593</v>
      </c>
      <c r="B580" s="73">
        <v>3000000</v>
      </c>
      <c r="C580" s="74">
        <v>3.5270000000000001</v>
      </c>
      <c r="D580" s="75">
        <v>54100</v>
      </c>
      <c r="E580" s="76">
        <v>54100</v>
      </c>
      <c r="F580" s="77">
        <v>3032625.9863999998</v>
      </c>
    </row>
    <row r="581" spans="1:6" s="24" customFormat="1" ht="11.25" customHeight="1" x14ac:dyDescent="0.2">
      <c r="A581" s="63" t="s">
        <v>2594</v>
      </c>
      <c r="B581" s="73">
        <v>1000000</v>
      </c>
      <c r="C581" s="74">
        <v>3.8290000000000002</v>
      </c>
      <c r="D581" s="75">
        <v>54098</v>
      </c>
      <c r="E581" s="76">
        <v>54098</v>
      </c>
      <c r="F581" s="77">
        <v>1010908.5032</v>
      </c>
    </row>
    <row r="582" spans="1:6" s="24" customFormat="1" ht="11.25" customHeight="1" x14ac:dyDescent="0.2">
      <c r="A582" s="63" t="s">
        <v>2595</v>
      </c>
      <c r="B582" s="73">
        <v>2000000</v>
      </c>
      <c r="C582" s="74">
        <v>4.3753399999999996</v>
      </c>
      <c r="D582" s="75">
        <v>54100</v>
      </c>
      <c r="E582" s="76">
        <v>54100</v>
      </c>
      <c r="F582" s="77">
        <v>2019539.4552</v>
      </c>
    </row>
    <row r="583" spans="1:6" s="24" customFormat="1" ht="11.25" customHeight="1" x14ac:dyDescent="0.2">
      <c r="A583" s="63" t="s">
        <v>2733</v>
      </c>
      <c r="B583" s="73">
        <v>5000000</v>
      </c>
      <c r="C583" s="74">
        <v>6.75</v>
      </c>
      <c r="D583" s="75">
        <v>45870</v>
      </c>
      <c r="E583" s="76">
        <v>45870</v>
      </c>
      <c r="F583" s="77">
        <v>5000000</v>
      </c>
    </row>
    <row r="584" spans="1:6" s="24" customFormat="1" ht="11.25" customHeight="1" x14ac:dyDescent="0.2">
      <c r="A584" s="63" t="s">
        <v>2000</v>
      </c>
      <c r="B584" s="73">
        <v>5000000</v>
      </c>
      <c r="C584" s="74">
        <v>4.8499999999999996</v>
      </c>
      <c r="D584" s="75">
        <v>47058</v>
      </c>
      <c r="E584" s="76">
        <v>47058</v>
      </c>
      <c r="F584" s="77">
        <v>4998776.4052999998</v>
      </c>
    </row>
    <row r="585" spans="1:6" s="24" customFormat="1" ht="11.25" customHeight="1" x14ac:dyDescent="0.2">
      <c r="A585" s="63" t="s">
        <v>2000</v>
      </c>
      <c r="B585" s="73">
        <v>300000</v>
      </c>
      <c r="C585" s="74">
        <v>5.3</v>
      </c>
      <c r="D585" s="75">
        <v>50710</v>
      </c>
      <c r="E585" s="76">
        <v>50710</v>
      </c>
      <c r="F585" s="77">
        <v>298855.81550000003</v>
      </c>
    </row>
    <row r="586" spans="1:6" s="24" customFormat="1" ht="11.25" customHeight="1" x14ac:dyDescent="0.2">
      <c r="A586" s="63" t="s">
        <v>1370</v>
      </c>
      <c r="B586" s="73">
        <v>2000000</v>
      </c>
      <c r="C586" s="74">
        <v>5.75</v>
      </c>
      <c r="D586" s="75">
        <v>47453</v>
      </c>
      <c r="E586" s="76">
        <v>47453</v>
      </c>
      <c r="F586" s="77">
        <v>2000000</v>
      </c>
    </row>
    <row r="587" spans="1:6" s="24" customFormat="1" ht="11.25" customHeight="1" x14ac:dyDescent="0.2">
      <c r="A587" s="63" t="s">
        <v>3053</v>
      </c>
      <c r="B587" s="73">
        <v>4800000</v>
      </c>
      <c r="C587" s="74">
        <v>5.625</v>
      </c>
      <c r="D587" s="75">
        <v>49400</v>
      </c>
      <c r="E587" s="76">
        <v>49400</v>
      </c>
      <c r="F587" s="77">
        <v>6046188.4983999999</v>
      </c>
    </row>
    <row r="588" spans="1:6" s="24" customFormat="1" ht="11.25" customHeight="1" x14ac:dyDescent="0.2">
      <c r="A588" s="63" t="s">
        <v>156</v>
      </c>
      <c r="B588" s="73">
        <v>2000000</v>
      </c>
      <c r="C588" s="74">
        <v>5.2</v>
      </c>
      <c r="D588" s="75">
        <v>46784</v>
      </c>
      <c r="E588" s="76">
        <v>46784</v>
      </c>
      <c r="F588" s="77">
        <v>2000000</v>
      </c>
    </row>
    <row r="589" spans="1:6" s="24" customFormat="1" ht="11.25" customHeight="1" x14ac:dyDescent="0.2">
      <c r="A589" s="63" t="s">
        <v>156</v>
      </c>
      <c r="B589" s="73">
        <v>3000000</v>
      </c>
      <c r="C589" s="74">
        <v>5.75</v>
      </c>
      <c r="D589" s="75">
        <v>47649</v>
      </c>
      <c r="E589" s="76">
        <v>47649</v>
      </c>
      <c r="F589" s="77">
        <v>3000000</v>
      </c>
    </row>
    <row r="590" spans="1:6" s="24" customFormat="1" ht="11.25" customHeight="1" x14ac:dyDescent="0.2">
      <c r="A590" s="63" t="s">
        <v>2877</v>
      </c>
      <c r="B590" s="73">
        <v>5000000</v>
      </c>
      <c r="C590" s="74">
        <v>4.3</v>
      </c>
      <c r="D590" s="75">
        <v>46980</v>
      </c>
      <c r="E590" s="76">
        <v>46980</v>
      </c>
      <c r="F590" s="77">
        <v>4996168.3810000001</v>
      </c>
    </row>
    <row r="591" spans="1:6" s="24" customFormat="1" ht="11.25" customHeight="1" x14ac:dyDescent="0.2">
      <c r="A591" s="63" t="s">
        <v>2877</v>
      </c>
      <c r="B591" s="73">
        <v>1700000</v>
      </c>
      <c r="C591" s="74">
        <v>5.9</v>
      </c>
      <c r="D591" s="75">
        <v>50540</v>
      </c>
      <c r="E591" s="76">
        <v>50540</v>
      </c>
      <c r="F591" s="77">
        <v>2340468.8248000001</v>
      </c>
    </row>
    <row r="592" spans="1:6" s="24" customFormat="1" ht="11.25" customHeight="1" x14ac:dyDescent="0.2">
      <c r="A592" s="63" t="s">
        <v>1371</v>
      </c>
      <c r="B592" s="73">
        <v>2000000</v>
      </c>
      <c r="C592" s="74">
        <v>4.95</v>
      </c>
      <c r="D592" s="75">
        <v>46096</v>
      </c>
      <c r="E592" s="76">
        <v>46096</v>
      </c>
      <c r="F592" s="77">
        <v>1999679.4852</v>
      </c>
    </row>
    <row r="593" spans="1:6" s="24" customFormat="1" ht="11.25" customHeight="1" x14ac:dyDescent="0.2">
      <c r="A593" s="63" t="s">
        <v>2917</v>
      </c>
      <c r="B593" s="73">
        <v>2000000</v>
      </c>
      <c r="C593" s="74">
        <v>6.75</v>
      </c>
      <c r="D593" s="75">
        <v>50496</v>
      </c>
      <c r="E593" s="76">
        <v>50496</v>
      </c>
      <c r="F593" s="77">
        <v>2898691.1309000002</v>
      </c>
    </row>
    <row r="594" spans="1:6" s="24" customFormat="1" ht="11.25" customHeight="1" x14ac:dyDescent="0.2">
      <c r="A594" s="63" t="s">
        <v>2917</v>
      </c>
      <c r="B594" s="73">
        <v>6460000</v>
      </c>
      <c r="C594" s="74">
        <v>5.875</v>
      </c>
      <c r="D594" s="75">
        <v>48670</v>
      </c>
      <c r="E594" s="76">
        <v>48670</v>
      </c>
      <c r="F594" s="77">
        <v>8157959.8941000002</v>
      </c>
    </row>
    <row r="595" spans="1:6" s="24" customFormat="1" ht="11.25" customHeight="1" x14ac:dyDescent="0.2">
      <c r="A595" s="63" t="s">
        <v>1804</v>
      </c>
      <c r="B595" s="73">
        <v>5000000</v>
      </c>
      <c r="C595" s="74">
        <v>4.6399999999999997</v>
      </c>
      <c r="D595" s="75">
        <v>46556</v>
      </c>
      <c r="E595" s="76">
        <v>46556</v>
      </c>
      <c r="F595" s="77">
        <v>5000000</v>
      </c>
    </row>
    <row r="596" spans="1:6" s="24" customFormat="1" ht="11.25" customHeight="1" x14ac:dyDescent="0.2">
      <c r="A596" s="63" t="s">
        <v>79</v>
      </c>
      <c r="B596" s="73">
        <v>3100000</v>
      </c>
      <c r="C596" s="74">
        <v>4.25</v>
      </c>
      <c r="D596" s="75">
        <v>45047</v>
      </c>
      <c r="E596" s="76">
        <v>45047</v>
      </c>
      <c r="F596" s="77">
        <v>3104921.8391</v>
      </c>
    </row>
    <row r="597" spans="1:6" s="24" customFormat="1" ht="11.25" customHeight="1" x14ac:dyDescent="0.2">
      <c r="A597" s="63" t="s">
        <v>2446</v>
      </c>
      <c r="B597" s="73">
        <v>3000000</v>
      </c>
      <c r="C597" s="74">
        <v>3.95</v>
      </c>
      <c r="D597" s="75">
        <v>44874</v>
      </c>
      <c r="E597" s="76">
        <v>44874</v>
      </c>
      <c r="F597" s="77">
        <v>2999408.6855000001</v>
      </c>
    </row>
    <row r="598" spans="1:6" s="24" customFormat="1" ht="11.25" customHeight="1" x14ac:dyDescent="0.2">
      <c r="A598" s="63" t="s">
        <v>2446</v>
      </c>
      <c r="B598" s="73">
        <v>3000000</v>
      </c>
      <c r="C598" s="74">
        <v>4.375</v>
      </c>
      <c r="D598" s="75">
        <v>45873</v>
      </c>
      <c r="E598" s="76">
        <v>45873</v>
      </c>
      <c r="F598" s="77">
        <v>2997953.9803999998</v>
      </c>
    </row>
    <row r="599" spans="1:6" s="24" customFormat="1" ht="11.25" customHeight="1" x14ac:dyDescent="0.2">
      <c r="A599" s="63" t="s">
        <v>2446</v>
      </c>
      <c r="B599" s="73">
        <v>7000000</v>
      </c>
      <c r="C599" s="74">
        <v>3.875</v>
      </c>
      <c r="D599" s="75">
        <v>44600</v>
      </c>
      <c r="E599" s="76">
        <v>44600</v>
      </c>
      <c r="F599" s="77">
        <v>6996102.7509000003</v>
      </c>
    </row>
    <row r="600" spans="1:6" s="24" customFormat="1" ht="11.25" customHeight="1" x14ac:dyDescent="0.2">
      <c r="A600" s="63" t="s">
        <v>1372</v>
      </c>
      <c r="B600" s="73">
        <v>2000000</v>
      </c>
      <c r="C600" s="74">
        <v>5</v>
      </c>
      <c r="D600" s="75">
        <v>45839</v>
      </c>
      <c r="E600" s="76">
        <v>45839</v>
      </c>
      <c r="F600" s="77">
        <v>1995490.2923999999</v>
      </c>
    </row>
    <row r="601" spans="1:6" s="24" customFormat="1" ht="11.25" customHeight="1" x14ac:dyDescent="0.2">
      <c r="A601" s="63" t="s">
        <v>1373</v>
      </c>
      <c r="B601" s="73">
        <v>2000000</v>
      </c>
      <c r="C601" s="74">
        <v>5.875</v>
      </c>
      <c r="D601" s="75">
        <v>46905</v>
      </c>
      <c r="E601" s="76">
        <v>46905</v>
      </c>
      <c r="F601" s="77">
        <v>2000000</v>
      </c>
    </row>
    <row r="602" spans="1:6" s="24" customFormat="1" ht="11.25" customHeight="1" x14ac:dyDescent="0.2">
      <c r="A602" s="63" t="s">
        <v>1373</v>
      </c>
      <c r="B602" s="73">
        <v>4000000</v>
      </c>
      <c r="C602" s="74">
        <v>7</v>
      </c>
      <c r="D602" s="75">
        <v>47664</v>
      </c>
      <c r="E602" s="76">
        <v>47664</v>
      </c>
      <c r="F602" s="77">
        <v>4000000</v>
      </c>
    </row>
    <row r="603" spans="1:6" s="24" customFormat="1" ht="11.25" customHeight="1" x14ac:dyDescent="0.2">
      <c r="A603" s="63" t="s">
        <v>1374</v>
      </c>
      <c r="B603" s="73">
        <v>3000000</v>
      </c>
      <c r="C603" s="74">
        <v>6.25</v>
      </c>
      <c r="D603" s="75">
        <v>45092</v>
      </c>
      <c r="E603" s="76">
        <v>45092</v>
      </c>
      <c r="F603" s="77">
        <v>3000000</v>
      </c>
    </row>
    <row r="604" spans="1:6" s="24" customFormat="1" ht="11.25" customHeight="1" x14ac:dyDescent="0.2">
      <c r="A604" s="63" t="s">
        <v>1374</v>
      </c>
      <c r="B604" s="73">
        <v>5000000</v>
      </c>
      <c r="C604" s="74">
        <v>6.5</v>
      </c>
      <c r="D604" s="75">
        <v>47727</v>
      </c>
      <c r="E604" s="76">
        <v>47727</v>
      </c>
      <c r="F604" s="77">
        <v>5000000</v>
      </c>
    </row>
    <row r="605" spans="1:6" s="24" customFormat="1" ht="11.25" customHeight="1" x14ac:dyDescent="0.2">
      <c r="A605" s="63" t="s">
        <v>1375</v>
      </c>
      <c r="B605" s="73">
        <v>2000000</v>
      </c>
      <c r="C605" s="74">
        <v>3.8</v>
      </c>
      <c r="D605" s="75">
        <v>45086</v>
      </c>
      <c r="E605" s="76">
        <v>45086</v>
      </c>
      <c r="F605" s="77">
        <v>1998273.9894000001</v>
      </c>
    </row>
    <row r="606" spans="1:6" s="24" customFormat="1" ht="11.25" customHeight="1" x14ac:dyDescent="0.2">
      <c r="A606" s="63" t="s">
        <v>1375</v>
      </c>
      <c r="B606" s="73">
        <v>3000000</v>
      </c>
      <c r="C606" s="74">
        <v>3.75</v>
      </c>
      <c r="D606" s="75">
        <v>45742</v>
      </c>
      <c r="E606" s="76">
        <v>45742</v>
      </c>
      <c r="F606" s="77">
        <v>2979432.2272999999</v>
      </c>
    </row>
    <row r="607" spans="1:6" s="24" customFormat="1" ht="11.25" customHeight="1" x14ac:dyDescent="0.2">
      <c r="A607" s="63" t="s">
        <v>1376</v>
      </c>
      <c r="B607" s="73">
        <v>1340506.2301</v>
      </c>
      <c r="C607" s="74">
        <v>4.7</v>
      </c>
      <c r="D607" s="75">
        <v>45301</v>
      </c>
      <c r="E607" s="76">
        <v>45301</v>
      </c>
      <c r="F607" s="77">
        <v>1340506.2301</v>
      </c>
    </row>
    <row r="608" spans="1:6" s="24" customFormat="1" ht="11.25" customHeight="1" x14ac:dyDescent="0.2">
      <c r="A608" s="63" t="s">
        <v>1805</v>
      </c>
      <c r="B608" s="73">
        <v>3000000</v>
      </c>
      <c r="C608" s="74">
        <v>4.45</v>
      </c>
      <c r="D608" s="75">
        <v>46068</v>
      </c>
      <c r="E608" s="76">
        <v>46068</v>
      </c>
      <c r="F608" s="77">
        <v>2994998.8687999998</v>
      </c>
    </row>
    <row r="609" spans="1:6" s="24" customFormat="1" ht="11.25" customHeight="1" x14ac:dyDescent="0.2">
      <c r="A609" s="63" t="s">
        <v>2596</v>
      </c>
      <c r="B609" s="73">
        <v>3000000</v>
      </c>
      <c r="C609" s="74">
        <v>3.8490000000000002</v>
      </c>
      <c r="D609" s="75">
        <v>57511</v>
      </c>
      <c r="E609" s="76">
        <v>57511</v>
      </c>
      <c r="F609" s="77">
        <v>3045348.2987000002</v>
      </c>
    </row>
    <row r="610" spans="1:6" s="24" customFormat="1" ht="11.25" customHeight="1" x14ac:dyDescent="0.2">
      <c r="A610" s="63" t="s">
        <v>206</v>
      </c>
      <c r="B610" s="73">
        <v>3000000</v>
      </c>
      <c r="C610" s="74">
        <v>3.95</v>
      </c>
      <c r="D610" s="75">
        <v>44742</v>
      </c>
      <c r="E610" s="76">
        <v>44742</v>
      </c>
      <c r="F610" s="77">
        <v>2998545.7269000001</v>
      </c>
    </row>
    <row r="611" spans="1:6" s="24" customFormat="1" ht="11.25" customHeight="1" x14ac:dyDescent="0.2">
      <c r="A611" s="63" t="s">
        <v>206</v>
      </c>
      <c r="B611" s="73">
        <v>5000000</v>
      </c>
      <c r="C611" s="74">
        <v>4.5</v>
      </c>
      <c r="D611" s="75">
        <v>45560</v>
      </c>
      <c r="E611" s="76">
        <v>45560</v>
      </c>
      <c r="F611" s="77">
        <v>5000000</v>
      </c>
    </row>
    <row r="612" spans="1:6" s="24" customFormat="1" ht="11.25" customHeight="1" x14ac:dyDescent="0.2">
      <c r="A612" s="63" t="s">
        <v>216</v>
      </c>
      <c r="B612" s="73">
        <v>2000000</v>
      </c>
      <c r="C612" s="74">
        <v>4.0999999999999996</v>
      </c>
      <c r="D612" s="75">
        <v>45741</v>
      </c>
      <c r="E612" s="76">
        <v>45741</v>
      </c>
      <c r="F612" s="77">
        <v>1988928.0669</v>
      </c>
    </row>
    <row r="613" spans="1:6" s="24" customFormat="1" ht="11.25" customHeight="1" x14ac:dyDescent="0.2">
      <c r="A613" s="63" t="s">
        <v>216</v>
      </c>
      <c r="B613" s="73">
        <v>2000000</v>
      </c>
      <c r="C613" s="74">
        <v>3</v>
      </c>
      <c r="D613" s="75">
        <v>46249</v>
      </c>
      <c r="E613" s="76">
        <v>46249</v>
      </c>
      <c r="F613" s="77">
        <v>1998300.1029000001</v>
      </c>
    </row>
    <row r="614" spans="1:6" s="24" customFormat="1" ht="11.25" customHeight="1" x14ac:dyDescent="0.2">
      <c r="A614" s="63" t="s">
        <v>2597</v>
      </c>
      <c r="B614" s="73">
        <v>720904.78559999994</v>
      </c>
      <c r="C614" s="74">
        <v>5.9260000000000002</v>
      </c>
      <c r="D614" s="75">
        <v>48954</v>
      </c>
      <c r="E614" s="76">
        <v>48954</v>
      </c>
      <c r="F614" s="77">
        <v>720906.26699999999</v>
      </c>
    </row>
    <row r="615" spans="1:6" s="24" customFormat="1" ht="11.25" customHeight="1" x14ac:dyDescent="0.2">
      <c r="A615" s="63" t="s">
        <v>3003</v>
      </c>
      <c r="B615" s="73">
        <v>3000000</v>
      </c>
      <c r="C615" s="74">
        <v>4.375</v>
      </c>
      <c r="D615" s="75">
        <v>44819</v>
      </c>
      <c r="E615" s="76">
        <v>44819</v>
      </c>
      <c r="F615" s="77">
        <v>3000000</v>
      </c>
    </row>
    <row r="616" spans="1:6" s="24" customFormat="1" ht="11.25" customHeight="1" x14ac:dyDescent="0.2">
      <c r="A616" s="63" t="s">
        <v>3003</v>
      </c>
      <c r="B616" s="73">
        <v>5000000</v>
      </c>
      <c r="C616" s="74">
        <v>4.75</v>
      </c>
      <c r="D616" s="75">
        <v>44972</v>
      </c>
      <c r="E616" s="76">
        <v>44972</v>
      </c>
      <c r="F616" s="77">
        <v>5000000</v>
      </c>
    </row>
    <row r="617" spans="1:6" s="24" customFormat="1" ht="11.25" customHeight="1" x14ac:dyDescent="0.2">
      <c r="A617" s="63" t="s">
        <v>1806</v>
      </c>
      <c r="B617" s="73">
        <v>5000000</v>
      </c>
      <c r="C617" s="74">
        <v>2.2000000000000002</v>
      </c>
      <c r="D617" s="75">
        <v>44499</v>
      </c>
      <c r="E617" s="76">
        <v>44499</v>
      </c>
      <c r="F617" s="77">
        <v>4999908.8561000004</v>
      </c>
    </row>
    <row r="618" spans="1:6" s="24" customFormat="1" ht="11.25" customHeight="1" x14ac:dyDescent="0.2">
      <c r="A618" s="63" t="s">
        <v>1806</v>
      </c>
      <c r="B618" s="73">
        <v>5000000</v>
      </c>
      <c r="C618" s="74">
        <v>4.3</v>
      </c>
      <c r="D618" s="75">
        <v>47171</v>
      </c>
      <c r="E618" s="76">
        <v>47171</v>
      </c>
      <c r="F618" s="77">
        <v>4990344.4546999997</v>
      </c>
    </row>
    <row r="619" spans="1:6" s="24" customFormat="1" ht="11.25" customHeight="1" x14ac:dyDescent="0.2">
      <c r="A619" s="63" t="s">
        <v>1377</v>
      </c>
      <c r="B619" s="73">
        <v>2000000</v>
      </c>
      <c r="C619" s="74">
        <v>6.75</v>
      </c>
      <c r="D619" s="75">
        <v>46402</v>
      </c>
      <c r="E619" s="76">
        <v>46402</v>
      </c>
      <c r="F619" s="77">
        <v>2000000</v>
      </c>
    </row>
    <row r="620" spans="1:6" s="24" customFormat="1" ht="11.25" customHeight="1" x14ac:dyDescent="0.2">
      <c r="A620" s="63" t="s">
        <v>2447</v>
      </c>
      <c r="B620" s="73">
        <v>2240000</v>
      </c>
      <c r="C620" s="74">
        <v>4.5895000000000001</v>
      </c>
      <c r="D620" s="75">
        <v>48956</v>
      </c>
      <c r="E620" s="76">
        <v>48956</v>
      </c>
      <c r="F620" s="77">
        <v>2257993.5159999998</v>
      </c>
    </row>
    <row r="621" spans="1:6" s="24" customFormat="1" ht="11.25" customHeight="1" x14ac:dyDescent="0.2">
      <c r="A621" s="63" t="s">
        <v>2448</v>
      </c>
      <c r="B621" s="73">
        <v>3000000</v>
      </c>
      <c r="C621" s="74">
        <v>5.0989800000000001</v>
      </c>
      <c r="D621" s="75">
        <v>48954</v>
      </c>
      <c r="E621" s="76">
        <v>48954</v>
      </c>
      <c r="F621" s="77">
        <v>3011680.5811000001</v>
      </c>
    </row>
    <row r="622" spans="1:6" s="24" customFormat="1" ht="11.25" customHeight="1" x14ac:dyDescent="0.2">
      <c r="A622" s="63" t="s">
        <v>2122</v>
      </c>
      <c r="B622" s="73">
        <v>3000000</v>
      </c>
      <c r="C622" s="74">
        <v>4.7699999999999996</v>
      </c>
      <c r="D622" s="75">
        <v>47942</v>
      </c>
      <c r="E622" s="76">
        <v>47942</v>
      </c>
      <c r="F622" s="77">
        <v>3000000</v>
      </c>
    </row>
    <row r="623" spans="1:6" s="24" customFormat="1" ht="11.25" customHeight="1" x14ac:dyDescent="0.2">
      <c r="A623" s="63" t="s">
        <v>1378</v>
      </c>
      <c r="B623" s="73">
        <v>2000000</v>
      </c>
      <c r="C623" s="74">
        <v>4.95</v>
      </c>
      <c r="D623" s="75">
        <v>44652</v>
      </c>
      <c r="E623" s="76">
        <v>44652</v>
      </c>
      <c r="F623" s="77">
        <v>1999171.3463999999</v>
      </c>
    </row>
    <row r="624" spans="1:6" s="24" customFormat="1" ht="11.25" customHeight="1" x14ac:dyDescent="0.2">
      <c r="A624" s="63" t="s">
        <v>2001</v>
      </c>
      <c r="B624" s="73">
        <v>3883027.28</v>
      </c>
      <c r="C624" s="74">
        <v>5.04</v>
      </c>
      <c r="D624" s="75">
        <v>52749</v>
      </c>
      <c r="E624" s="76">
        <v>52749</v>
      </c>
      <c r="F624" s="77">
        <v>3883027.28</v>
      </c>
    </row>
    <row r="625" spans="1:6" s="24" customFormat="1" ht="11.25" customHeight="1" x14ac:dyDescent="0.2">
      <c r="A625" s="63" t="s">
        <v>2093</v>
      </c>
      <c r="B625" s="73">
        <v>4000000</v>
      </c>
      <c r="C625" s="74">
        <v>4.375</v>
      </c>
      <c r="D625" s="75">
        <v>46862</v>
      </c>
      <c r="E625" s="76">
        <v>46862</v>
      </c>
      <c r="F625" s="77">
        <v>3950488.8072000002</v>
      </c>
    </row>
    <row r="626" spans="1:6" s="24" customFormat="1" ht="11.25" customHeight="1" x14ac:dyDescent="0.2">
      <c r="A626" s="63" t="s">
        <v>1807</v>
      </c>
      <c r="B626" s="73">
        <v>5000000</v>
      </c>
      <c r="C626" s="74">
        <v>3.3</v>
      </c>
      <c r="D626" s="75">
        <v>44881</v>
      </c>
      <c r="E626" s="76">
        <v>44881</v>
      </c>
      <c r="F626" s="77">
        <v>4998901.4859999996</v>
      </c>
    </row>
    <row r="627" spans="1:6" s="24" customFormat="1" ht="11.25" customHeight="1" x14ac:dyDescent="0.2">
      <c r="A627" s="63" t="s">
        <v>1379</v>
      </c>
      <c r="B627" s="73">
        <v>5000000</v>
      </c>
      <c r="C627" s="74">
        <v>1.95</v>
      </c>
      <c r="D627" s="75">
        <v>44458</v>
      </c>
      <c r="E627" s="76">
        <v>44458</v>
      </c>
      <c r="F627" s="77">
        <v>4999637.8766000001</v>
      </c>
    </row>
    <row r="628" spans="1:6" s="24" customFormat="1" ht="11.25" customHeight="1" x14ac:dyDescent="0.2">
      <c r="A628" s="63" t="s">
        <v>1379</v>
      </c>
      <c r="B628" s="73">
        <v>5000000</v>
      </c>
      <c r="C628" s="74">
        <v>4.375</v>
      </c>
      <c r="D628" s="75">
        <v>46925</v>
      </c>
      <c r="E628" s="76">
        <v>46925</v>
      </c>
      <c r="F628" s="77">
        <v>4983378.8618999999</v>
      </c>
    </row>
    <row r="629" spans="1:6" s="24" customFormat="1" ht="11.25" customHeight="1" x14ac:dyDescent="0.2">
      <c r="A629" s="63" t="s">
        <v>1380</v>
      </c>
      <c r="B629" s="73">
        <v>3000000</v>
      </c>
      <c r="C629" s="74">
        <v>4.5</v>
      </c>
      <c r="D629" s="75">
        <v>46553</v>
      </c>
      <c r="E629" s="76">
        <v>46553</v>
      </c>
      <c r="F629" s="77">
        <v>3000000</v>
      </c>
    </row>
    <row r="630" spans="1:6" s="24" customFormat="1" ht="11.25" customHeight="1" x14ac:dyDescent="0.2">
      <c r="A630" s="63" t="s">
        <v>1381</v>
      </c>
      <c r="B630" s="73">
        <v>5000000</v>
      </c>
      <c r="C630" s="74">
        <v>3.75</v>
      </c>
      <c r="D630" s="75">
        <v>45720</v>
      </c>
      <c r="E630" s="76">
        <v>45720</v>
      </c>
      <c r="F630" s="77">
        <v>4997266.2812000001</v>
      </c>
    </row>
    <row r="631" spans="1:6" s="24" customFormat="1" ht="11.25" customHeight="1" x14ac:dyDescent="0.2">
      <c r="A631" s="63" t="s">
        <v>1382</v>
      </c>
      <c r="B631" s="73">
        <v>2000000</v>
      </c>
      <c r="C631" s="74">
        <v>2.95</v>
      </c>
      <c r="D631" s="75">
        <v>45005</v>
      </c>
      <c r="E631" s="76">
        <v>45005</v>
      </c>
      <c r="F631" s="77">
        <v>1999185.6599000001</v>
      </c>
    </row>
    <row r="632" spans="1:6" s="24" customFormat="1" ht="11.25" customHeight="1" x14ac:dyDescent="0.2">
      <c r="A632" s="63" t="s">
        <v>1382</v>
      </c>
      <c r="B632" s="73">
        <v>2000000</v>
      </c>
      <c r="C632" s="74">
        <v>3.8</v>
      </c>
      <c r="D632" s="75">
        <v>45364</v>
      </c>
      <c r="E632" s="76">
        <v>45364</v>
      </c>
      <c r="F632" s="77">
        <v>1998462.5223999999</v>
      </c>
    </row>
    <row r="633" spans="1:6" s="24" customFormat="1" ht="11.25" customHeight="1" x14ac:dyDescent="0.2">
      <c r="A633" s="63" t="s">
        <v>1382</v>
      </c>
      <c r="B633" s="73">
        <v>2000000</v>
      </c>
      <c r="C633" s="74">
        <v>3.9</v>
      </c>
      <c r="D633" s="75">
        <v>45611</v>
      </c>
      <c r="E633" s="76">
        <v>45611</v>
      </c>
      <c r="F633" s="77">
        <v>1994481.6764</v>
      </c>
    </row>
    <row r="634" spans="1:6" s="24" customFormat="1" ht="11.25" customHeight="1" x14ac:dyDescent="0.2">
      <c r="A634" s="63" t="s">
        <v>1382</v>
      </c>
      <c r="B634" s="73">
        <v>3000000</v>
      </c>
      <c r="C634" s="74">
        <v>4.125</v>
      </c>
      <c r="D634" s="75">
        <v>47253</v>
      </c>
      <c r="E634" s="76">
        <v>47253</v>
      </c>
      <c r="F634" s="77">
        <v>2995795.4</v>
      </c>
    </row>
    <row r="635" spans="1:6" s="24" customFormat="1" ht="11.25" customHeight="1" x14ac:dyDescent="0.2">
      <c r="A635" s="63" t="s">
        <v>23</v>
      </c>
      <c r="B635" s="73">
        <v>250000</v>
      </c>
      <c r="C635" s="74">
        <v>5.875</v>
      </c>
      <c r="D635" s="75">
        <v>45611</v>
      </c>
      <c r="E635" s="76">
        <v>45611</v>
      </c>
      <c r="F635" s="77">
        <v>250000</v>
      </c>
    </row>
    <row r="636" spans="1:6" s="24" customFormat="1" ht="11.25" customHeight="1" x14ac:dyDescent="0.2">
      <c r="A636" s="63" t="s">
        <v>2449</v>
      </c>
      <c r="B636" s="73">
        <v>2800000</v>
      </c>
      <c r="C636" s="74">
        <v>4.75</v>
      </c>
      <c r="D636" s="75">
        <v>46798</v>
      </c>
      <c r="E636" s="76">
        <v>46798</v>
      </c>
      <c r="F636" s="77">
        <v>2766340.7535000001</v>
      </c>
    </row>
    <row r="637" spans="1:6" s="24" customFormat="1" ht="11.25" customHeight="1" x14ac:dyDescent="0.2">
      <c r="A637" s="63" t="s">
        <v>101</v>
      </c>
      <c r="B637" s="73">
        <v>1500000</v>
      </c>
      <c r="C637" s="74">
        <v>4.125</v>
      </c>
      <c r="D637" s="75">
        <v>46874</v>
      </c>
      <c r="E637" s="76">
        <v>46874</v>
      </c>
      <c r="F637" s="77">
        <v>1498933.9783999999</v>
      </c>
    </row>
    <row r="638" spans="1:6" s="24" customFormat="1" ht="11.25" customHeight="1" x14ac:dyDescent="0.2">
      <c r="A638" s="63" t="s">
        <v>1383</v>
      </c>
      <c r="B638" s="73">
        <v>8000000</v>
      </c>
      <c r="C638" s="74">
        <v>4</v>
      </c>
      <c r="D638" s="75">
        <v>45792</v>
      </c>
      <c r="E638" s="76">
        <v>45792</v>
      </c>
      <c r="F638" s="77">
        <v>7995447.4713000003</v>
      </c>
    </row>
    <row r="639" spans="1:6" s="24" customFormat="1" ht="11.25" customHeight="1" x14ac:dyDescent="0.2">
      <c r="A639" s="63" t="s">
        <v>1383</v>
      </c>
      <c r="B639" s="73">
        <v>5000000</v>
      </c>
      <c r="C639" s="74">
        <v>4.2</v>
      </c>
      <c r="D639" s="75">
        <v>46888</v>
      </c>
      <c r="E639" s="76">
        <v>46888</v>
      </c>
      <c r="F639" s="77">
        <v>4990538.1906000003</v>
      </c>
    </row>
    <row r="640" spans="1:6" s="24" customFormat="1" ht="11.25" customHeight="1" x14ac:dyDescent="0.2">
      <c r="A640" s="63" t="s">
        <v>2598</v>
      </c>
      <c r="B640" s="73">
        <v>5000000</v>
      </c>
      <c r="C640" s="74">
        <v>5.25</v>
      </c>
      <c r="D640" s="75">
        <v>48792</v>
      </c>
      <c r="E640" s="76">
        <v>48792</v>
      </c>
      <c r="F640" s="77">
        <v>5017136.2756000003</v>
      </c>
    </row>
    <row r="641" spans="1:6" s="24" customFormat="1" ht="11.25" customHeight="1" x14ac:dyDescent="0.2">
      <c r="A641" s="63" t="s">
        <v>2599</v>
      </c>
      <c r="B641" s="73">
        <v>5000000</v>
      </c>
      <c r="C641" s="74">
        <v>4.25</v>
      </c>
      <c r="D641" s="75">
        <v>46980</v>
      </c>
      <c r="E641" s="76">
        <v>46980</v>
      </c>
      <c r="F641" s="77">
        <v>4990557.8146000002</v>
      </c>
    </row>
    <row r="642" spans="1:6" s="24" customFormat="1" ht="11.25" customHeight="1" x14ac:dyDescent="0.2">
      <c r="A642" s="63" t="s">
        <v>2918</v>
      </c>
      <c r="B642" s="73">
        <v>2575000</v>
      </c>
      <c r="C642" s="74">
        <v>6.05</v>
      </c>
      <c r="D642" s="75">
        <v>50510</v>
      </c>
      <c r="E642" s="76">
        <v>50510</v>
      </c>
      <c r="F642" s="77">
        <v>3600764.0520000001</v>
      </c>
    </row>
    <row r="643" spans="1:6" s="24" customFormat="1" ht="11.25" customHeight="1" x14ac:dyDescent="0.2">
      <c r="A643" s="63" t="s">
        <v>2918</v>
      </c>
      <c r="B643" s="73">
        <v>4000000</v>
      </c>
      <c r="C643" s="74">
        <v>6</v>
      </c>
      <c r="D643" s="75">
        <v>50420</v>
      </c>
      <c r="E643" s="76">
        <v>50420</v>
      </c>
      <c r="F643" s="77">
        <v>5549785.5061999997</v>
      </c>
    </row>
    <row r="644" spans="1:6" s="24" customFormat="1" ht="11.25" customHeight="1" x14ac:dyDescent="0.2">
      <c r="A644" s="63" t="s">
        <v>3054</v>
      </c>
      <c r="B644" s="73">
        <v>5587000</v>
      </c>
      <c r="C644" s="74">
        <v>5.375</v>
      </c>
      <c r="D644" s="75">
        <v>48745</v>
      </c>
      <c r="E644" s="76">
        <v>48745</v>
      </c>
      <c r="F644" s="77">
        <v>6911859.3935000002</v>
      </c>
    </row>
    <row r="645" spans="1:6" s="24" customFormat="1" ht="11.25" customHeight="1" x14ac:dyDescent="0.2">
      <c r="A645" s="63" t="s">
        <v>2919</v>
      </c>
      <c r="B645" s="73">
        <v>500000</v>
      </c>
      <c r="C645" s="74">
        <v>6.3</v>
      </c>
      <c r="D645" s="75">
        <v>50496</v>
      </c>
      <c r="E645" s="76">
        <v>50496</v>
      </c>
      <c r="F645" s="77">
        <v>712389.26190000004</v>
      </c>
    </row>
    <row r="646" spans="1:6" s="24" customFormat="1" ht="11.25" customHeight="1" x14ac:dyDescent="0.2">
      <c r="A646" s="63" t="s">
        <v>2600</v>
      </c>
      <c r="B646" s="73">
        <v>2000000</v>
      </c>
      <c r="C646" s="74">
        <v>5.319</v>
      </c>
      <c r="D646" s="75">
        <v>50724</v>
      </c>
      <c r="E646" s="76">
        <v>50724</v>
      </c>
      <c r="F646" s="77">
        <v>2000000</v>
      </c>
    </row>
    <row r="647" spans="1:6" s="24" customFormat="1" ht="11.25" customHeight="1" x14ac:dyDescent="0.2">
      <c r="A647" s="63" t="s">
        <v>217</v>
      </c>
      <c r="B647" s="73">
        <v>5000000</v>
      </c>
      <c r="C647" s="74">
        <v>7.45</v>
      </c>
      <c r="D647" s="75">
        <v>47406</v>
      </c>
      <c r="E647" s="76">
        <v>47406</v>
      </c>
      <c r="F647" s="77">
        <v>6186846.9537000004</v>
      </c>
    </row>
    <row r="648" spans="1:6" s="24" customFormat="1" ht="11.25" customHeight="1" x14ac:dyDescent="0.2">
      <c r="A648" s="63" t="s">
        <v>188</v>
      </c>
      <c r="B648" s="73">
        <v>4000000</v>
      </c>
      <c r="C648" s="74">
        <v>5</v>
      </c>
      <c r="D648" s="75">
        <v>46235</v>
      </c>
      <c r="E648" s="76">
        <v>46235</v>
      </c>
      <c r="F648" s="77">
        <v>4000000</v>
      </c>
    </row>
    <row r="649" spans="1:6" s="24" customFormat="1" ht="11.25" customHeight="1" x14ac:dyDescent="0.2">
      <c r="A649" s="63" t="s">
        <v>2450</v>
      </c>
      <c r="B649" s="73">
        <v>2000000</v>
      </c>
      <c r="C649" s="74">
        <v>5.5</v>
      </c>
      <c r="D649" s="75">
        <v>47665</v>
      </c>
      <c r="E649" s="76">
        <v>47665</v>
      </c>
      <c r="F649" s="77">
        <v>2000000</v>
      </c>
    </row>
    <row r="650" spans="1:6" s="24" customFormat="1" ht="11.25" customHeight="1" x14ac:dyDescent="0.2">
      <c r="A650" s="63" t="s">
        <v>2601</v>
      </c>
      <c r="B650" s="73">
        <v>2000000</v>
      </c>
      <c r="C650" s="74">
        <v>7.65</v>
      </c>
      <c r="D650" s="75">
        <v>47437</v>
      </c>
      <c r="E650" s="76">
        <v>47437</v>
      </c>
      <c r="F650" s="77">
        <v>2576012.1329999999</v>
      </c>
    </row>
    <row r="651" spans="1:6" s="24" customFormat="1" ht="11.25" customHeight="1" x14ac:dyDescent="0.2">
      <c r="A651" s="63" t="s">
        <v>2348</v>
      </c>
      <c r="B651" s="73">
        <v>500000</v>
      </c>
      <c r="C651" s="74">
        <v>4.8</v>
      </c>
      <c r="D651" s="75">
        <v>47566</v>
      </c>
      <c r="E651" s="76">
        <v>47566</v>
      </c>
      <c r="F651" s="77">
        <v>499578.07500000001</v>
      </c>
    </row>
    <row r="652" spans="1:6" s="24" customFormat="1" ht="11.25" customHeight="1" x14ac:dyDescent="0.2">
      <c r="A652" s="63" t="s">
        <v>227</v>
      </c>
      <c r="B652" s="73">
        <v>3000000</v>
      </c>
      <c r="C652" s="74">
        <v>5.75</v>
      </c>
      <c r="D652" s="75">
        <v>46553</v>
      </c>
      <c r="E652" s="76">
        <v>46553</v>
      </c>
      <c r="F652" s="77">
        <v>3227371.7689999999</v>
      </c>
    </row>
    <row r="653" spans="1:6" s="24" customFormat="1" ht="11.25" customHeight="1" x14ac:dyDescent="0.2">
      <c r="A653" s="63" t="s">
        <v>227</v>
      </c>
      <c r="B653" s="73">
        <v>2000000</v>
      </c>
      <c r="C653" s="74">
        <v>3.55</v>
      </c>
      <c r="D653" s="75">
        <v>45611</v>
      </c>
      <c r="E653" s="76">
        <v>45611</v>
      </c>
      <c r="F653" s="77">
        <v>1998104.9944</v>
      </c>
    </row>
    <row r="654" spans="1:6" s="24" customFormat="1" ht="11.25" customHeight="1" x14ac:dyDescent="0.2">
      <c r="A654" s="63" t="s">
        <v>227</v>
      </c>
      <c r="B654" s="73">
        <v>2000000</v>
      </c>
      <c r="C654" s="74">
        <v>4.95</v>
      </c>
      <c r="D654" s="75">
        <v>45762</v>
      </c>
      <c r="E654" s="76">
        <v>45762</v>
      </c>
      <c r="F654" s="77">
        <v>1996451.3328</v>
      </c>
    </row>
    <row r="655" spans="1:6" s="24" customFormat="1" ht="11.25" customHeight="1" x14ac:dyDescent="0.2">
      <c r="A655" s="63" t="s">
        <v>1931</v>
      </c>
      <c r="B655" s="73">
        <v>2000000</v>
      </c>
      <c r="C655" s="74">
        <v>5.9</v>
      </c>
      <c r="D655" s="75">
        <v>46993</v>
      </c>
      <c r="E655" s="76">
        <v>46993</v>
      </c>
      <c r="F655" s="77">
        <v>2000000</v>
      </c>
    </row>
    <row r="656" spans="1:6" s="24" customFormat="1" ht="11.25" customHeight="1" x14ac:dyDescent="0.2">
      <c r="A656" s="63" t="s">
        <v>1808</v>
      </c>
      <c r="B656" s="73">
        <v>4000000</v>
      </c>
      <c r="C656" s="74">
        <v>6.09</v>
      </c>
      <c r="D656" s="75">
        <v>51177</v>
      </c>
      <c r="E656" s="76">
        <v>51177</v>
      </c>
      <c r="F656" s="77">
        <v>4000000</v>
      </c>
    </row>
    <row r="657" spans="1:6" s="24" customFormat="1" ht="11.25" customHeight="1" x14ac:dyDescent="0.2">
      <c r="A657" s="63" t="s">
        <v>2451</v>
      </c>
      <c r="B657" s="73">
        <v>3000000</v>
      </c>
      <c r="C657" s="74">
        <v>5.05</v>
      </c>
      <c r="D657" s="75">
        <v>45823</v>
      </c>
      <c r="E657" s="76">
        <v>45823</v>
      </c>
      <c r="F657" s="77">
        <v>2997306.9116000002</v>
      </c>
    </row>
    <row r="658" spans="1:6" s="24" customFormat="1" ht="11.25" customHeight="1" x14ac:dyDescent="0.2">
      <c r="A658" s="63" t="s">
        <v>1384</v>
      </c>
      <c r="B658" s="73">
        <v>2000000</v>
      </c>
      <c r="C658" s="74">
        <v>5.15</v>
      </c>
      <c r="D658" s="75">
        <v>44727</v>
      </c>
      <c r="E658" s="76">
        <v>44727</v>
      </c>
      <c r="F658" s="77">
        <v>2000000</v>
      </c>
    </row>
    <row r="659" spans="1:6" s="24" customFormat="1" ht="11.25" customHeight="1" x14ac:dyDescent="0.2">
      <c r="A659" s="63" t="s">
        <v>3055</v>
      </c>
      <c r="B659" s="73">
        <v>1050000</v>
      </c>
      <c r="C659" s="74">
        <v>6.125</v>
      </c>
      <c r="D659" s="75">
        <v>50875</v>
      </c>
      <c r="E659" s="76">
        <v>50875</v>
      </c>
      <c r="F659" s="77">
        <v>1476789.2197</v>
      </c>
    </row>
    <row r="660" spans="1:6" s="24" customFormat="1" ht="11.25" customHeight="1" x14ac:dyDescent="0.2">
      <c r="A660" s="63" t="s">
        <v>1385</v>
      </c>
      <c r="B660" s="73">
        <v>1816000</v>
      </c>
      <c r="C660" s="74">
        <v>3.9</v>
      </c>
      <c r="D660" s="75">
        <v>45427</v>
      </c>
      <c r="E660" s="76">
        <v>45427</v>
      </c>
      <c r="F660" s="77">
        <v>1856095.1354</v>
      </c>
    </row>
    <row r="661" spans="1:6" s="24" customFormat="1" ht="11.25" customHeight="1" x14ac:dyDescent="0.2">
      <c r="A661" s="63" t="s">
        <v>1385</v>
      </c>
      <c r="B661" s="73">
        <v>5000000</v>
      </c>
      <c r="C661" s="74">
        <v>4.95</v>
      </c>
      <c r="D661" s="75">
        <v>46888</v>
      </c>
      <c r="E661" s="76">
        <v>46888</v>
      </c>
      <c r="F661" s="77">
        <v>3098384.6235000002</v>
      </c>
    </row>
    <row r="662" spans="1:6" s="24" customFormat="1" ht="11.25" customHeight="1" x14ac:dyDescent="0.2">
      <c r="A662" s="63" t="s">
        <v>1385</v>
      </c>
      <c r="B662" s="73">
        <v>4000000</v>
      </c>
      <c r="C662" s="74">
        <v>4.1500000000000004</v>
      </c>
      <c r="D662" s="75">
        <v>47376</v>
      </c>
      <c r="E662" s="76">
        <v>47376</v>
      </c>
      <c r="F662" s="77">
        <v>1837480.8806</v>
      </c>
    </row>
    <row r="663" spans="1:6" s="24" customFormat="1" ht="11.25" customHeight="1" x14ac:dyDescent="0.2">
      <c r="A663" s="63" t="s">
        <v>205</v>
      </c>
      <c r="B663" s="73">
        <v>3000000</v>
      </c>
      <c r="C663" s="74">
        <v>2.9</v>
      </c>
      <c r="D663" s="75">
        <v>44757</v>
      </c>
      <c r="E663" s="76">
        <v>44757</v>
      </c>
      <c r="F663" s="77">
        <v>2999457.3758999999</v>
      </c>
    </row>
    <row r="664" spans="1:6" s="24" customFormat="1" ht="11.25" customHeight="1" x14ac:dyDescent="0.2">
      <c r="A664" s="63" t="s">
        <v>2452</v>
      </c>
      <c r="B664" s="73">
        <v>1000000</v>
      </c>
      <c r="C664" s="74">
        <v>4.7</v>
      </c>
      <c r="D664" s="75">
        <v>44849</v>
      </c>
      <c r="E664" s="76">
        <v>44849</v>
      </c>
      <c r="F664" s="77">
        <v>999525.35490000003</v>
      </c>
    </row>
    <row r="665" spans="1:6" s="24" customFormat="1" ht="11.25" customHeight="1" x14ac:dyDescent="0.2">
      <c r="A665" s="63" t="s">
        <v>2191</v>
      </c>
      <c r="B665" s="73">
        <v>5000000</v>
      </c>
      <c r="C665" s="74">
        <v>2.65</v>
      </c>
      <c r="D665" s="75">
        <v>45545</v>
      </c>
      <c r="E665" s="76">
        <v>45545</v>
      </c>
      <c r="F665" s="77">
        <v>4996045.2899000002</v>
      </c>
    </row>
    <row r="666" spans="1:6" s="24" customFormat="1" ht="11.25" customHeight="1" x14ac:dyDescent="0.2">
      <c r="A666" s="63" t="s">
        <v>3007</v>
      </c>
      <c r="B666" s="73">
        <v>6000000</v>
      </c>
      <c r="C666" s="74">
        <v>4.25</v>
      </c>
      <c r="D666" s="75">
        <v>45383</v>
      </c>
      <c r="E666" s="76">
        <v>45383</v>
      </c>
      <c r="F666" s="77">
        <v>5868998.0428999998</v>
      </c>
    </row>
    <row r="667" spans="1:6" s="24" customFormat="1" ht="11.25" customHeight="1" x14ac:dyDescent="0.2">
      <c r="A667" s="63" t="s">
        <v>3007</v>
      </c>
      <c r="B667" s="73">
        <v>4000000</v>
      </c>
      <c r="C667" s="74">
        <v>4.5</v>
      </c>
      <c r="D667" s="75">
        <v>45231</v>
      </c>
      <c r="E667" s="76">
        <v>45231</v>
      </c>
      <c r="F667" s="77">
        <v>3925462.4780000001</v>
      </c>
    </row>
    <row r="668" spans="1:6" s="24" customFormat="1" ht="11.25" customHeight="1" x14ac:dyDescent="0.2">
      <c r="A668" s="63" t="s">
        <v>3007</v>
      </c>
      <c r="B668" s="73">
        <v>5000000</v>
      </c>
      <c r="C668" s="74">
        <v>6.85</v>
      </c>
      <c r="D668" s="75">
        <v>51181</v>
      </c>
      <c r="E668" s="76">
        <v>51181</v>
      </c>
      <c r="F668" s="77">
        <v>4988002.8864000002</v>
      </c>
    </row>
    <row r="669" spans="1:6" s="24" customFormat="1" ht="11.25" customHeight="1" x14ac:dyDescent="0.2">
      <c r="A669" s="63" t="s">
        <v>3007</v>
      </c>
      <c r="B669" s="73">
        <v>2000000</v>
      </c>
      <c r="C669" s="74">
        <v>4</v>
      </c>
      <c r="D669" s="75">
        <v>46661</v>
      </c>
      <c r="E669" s="76">
        <v>46661</v>
      </c>
      <c r="F669" s="77">
        <v>1989587.6443</v>
      </c>
    </row>
    <row r="670" spans="1:6" s="24" customFormat="1" ht="11.25" customHeight="1" x14ac:dyDescent="0.2">
      <c r="A670" s="63" t="s">
        <v>3007</v>
      </c>
      <c r="B670" s="73">
        <v>1500000</v>
      </c>
      <c r="C670" s="74">
        <v>3.9</v>
      </c>
      <c r="D670" s="75">
        <v>46218</v>
      </c>
      <c r="E670" s="76">
        <v>46218</v>
      </c>
      <c r="F670" s="77">
        <v>1497542.1103999999</v>
      </c>
    </row>
    <row r="671" spans="1:6" s="24" customFormat="1" ht="11.25" customHeight="1" x14ac:dyDescent="0.2">
      <c r="A671" s="63" t="s">
        <v>3007</v>
      </c>
      <c r="B671" s="73">
        <v>10000000</v>
      </c>
      <c r="C671" s="74">
        <v>4.95</v>
      </c>
      <c r="D671" s="75">
        <v>46919</v>
      </c>
      <c r="E671" s="76">
        <v>46919</v>
      </c>
      <c r="F671" s="77">
        <v>9986638.2241999991</v>
      </c>
    </row>
    <row r="672" spans="1:6" s="24" customFormat="1" ht="11.25" customHeight="1" x14ac:dyDescent="0.2">
      <c r="A672" s="63" t="s">
        <v>3007</v>
      </c>
      <c r="B672" s="73">
        <v>2650000</v>
      </c>
      <c r="C672" s="74">
        <v>5.25</v>
      </c>
      <c r="D672" s="75">
        <v>47223</v>
      </c>
      <c r="E672" s="76">
        <v>47223</v>
      </c>
      <c r="F672" s="77">
        <v>2645312.5591000002</v>
      </c>
    </row>
    <row r="673" spans="1:6" s="24" customFormat="1" ht="11.25" customHeight="1" x14ac:dyDescent="0.2">
      <c r="A673" s="63" t="s">
        <v>204</v>
      </c>
      <c r="B673" s="73">
        <v>3000000</v>
      </c>
      <c r="C673" s="74">
        <v>4.5</v>
      </c>
      <c r="D673" s="75">
        <v>44630</v>
      </c>
      <c r="E673" s="76">
        <v>44630</v>
      </c>
      <c r="F673" s="77">
        <v>3000000</v>
      </c>
    </row>
    <row r="674" spans="1:6" s="24" customFormat="1" ht="11.25" customHeight="1" x14ac:dyDescent="0.2">
      <c r="A674" s="63" t="s">
        <v>2920</v>
      </c>
      <c r="B674" s="73">
        <v>5000000</v>
      </c>
      <c r="C674" s="74">
        <v>3.1</v>
      </c>
      <c r="D674" s="75">
        <v>51667</v>
      </c>
      <c r="E674" s="76">
        <v>51667</v>
      </c>
      <c r="F674" s="77">
        <v>4968738.8030000003</v>
      </c>
    </row>
    <row r="675" spans="1:6" s="24" customFormat="1" ht="11.25" customHeight="1" x14ac:dyDescent="0.2">
      <c r="A675" s="63" t="s">
        <v>2453</v>
      </c>
      <c r="B675" s="73">
        <v>3000000</v>
      </c>
      <c r="C675" s="74">
        <v>5.75</v>
      </c>
      <c r="D675" s="75">
        <v>47635</v>
      </c>
      <c r="E675" s="76">
        <v>47635</v>
      </c>
      <c r="F675" s="77">
        <v>3000000</v>
      </c>
    </row>
    <row r="676" spans="1:6" s="24" customFormat="1" ht="11.25" customHeight="1" x14ac:dyDescent="0.2">
      <c r="A676" s="63" t="s">
        <v>2921</v>
      </c>
      <c r="B676" s="73">
        <v>2025000</v>
      </c>
      <c r="C676" s="74">
        <v>6.65</v>
      </c>
      <c r="D676" s="75">
        <v>49232</v>
      </c>
      <c r="E676" s="76">
        <v>49232</v>
      </c>
      <c r="F676" s="77">
        <v>2813078.3196</v>
      </c>
    </row>
    <row r="677" spans="1:6" s="24" customFormat="1" ht="11.25" customHeight="1" x14ac:dyDescent="0.2">
      <c r="A677" s="63" t="s">
        <v>153</v>
      </c>
      <c r="B677" s="73">
        <v>2000000</v>
      </c>
      <c r="C677" s="74">
        <v>4.5</v>
      </c>
      <c r="D677" s="75">
        <v>45748</v>
      </c>
      <c r="E677" s="76">
        <v>45748</v>
      </c>
      <c r="F677" s="77">
        <v>1996962.9079</v>
      </c>
    </row>
    <row r="678" spans="1:6" s="24" customFormat="1" ht="11.25" customHeight="1" x14ac:dyDescent="0.2">
      <c r="A678" s="63" t="s">
        <v>153</v>
      </c>
      <c r="B678" s="73">
        <v>5000000</v>
      </c>
      <c r="C678" s="74">
        <v>3.75</v>
      </c>
      <c r="D678" s="75">
        <v>47345</v>
      </c>
      <c r="E678" s="76">
        <v>47345</v>
      </c>
      <c r="F678" s="77">
        <v>4965047.1792000001</v>
      </c>
    </row>
    <row r="679" spans="1:6" s="24" customFormat="1" ht="11.25" customHeight="1" x14ac:dyDescent="0.2">
      <c r="A679" s="63" t="s">
        <v>2454</v>
      </c>
      <c r="B679" s="73">
        <v>10000000</v>
      </c>
      <c r="C679" s="74">
        <v>4.75</v>
      </c>
      <c r="D679" s="75">
        <v>45122</v>
      </c>
      <c r="E679" s="76">
        <v>45122</v>
      </c>
      <c r="F679" s="77">
        <v>9989816.8794999998</v>
      </c>
    </row>
    <row r="680" spans="1:6" s="24" customFormat="1" ht="11.25" customHeight="1" x14ac:dyDescent="0.2">
      <c r="A680" s="63" t="s">
        <v>2454</v>
      </c>
      <c r="B680" s="73">
        <v>5000000</v>
      </c>
      <c r="C680" s="74">
        <v>5.5</v>
      </c>
      <c r="D680" s="75">
        <v>46949</v>
      </c>
      <c r="E680" s="76">
        <v>46949</v>
      </c>
      <c r="F680" s="77">
        <v>4982721.1904999996</v>
      </c>
    </row>
    <row r="681" spans="1:6" s="24" customFormat="1" ht="11.25" customHeight="1" x14ac:dyDescent="0.2">
      <c r="A681" s="63" t="s">
        <v>69</v>
      </c>
      <c r="B681" s="73">
        <v>5000000</v>
      </c>
      <c r="C681" s="74">
        <v>3</v>
      </c>
      <c r="D681" s="75">
        <v>44835</v>
      </c>
      <c r="E681" s="76">
        <v>44835</v>
      </c>
      <c r="F681" s="77">
        <v>4997714.1595999999</v>
      </c>
    </row>
    <row r="682" spans="1:6" s="24" customFormat="1" ht="11.25" customHeight="1" x14ac:dyDescent="0.2">
      <c r="A682" s="63" t="s">
        <v>102</v>
      </c>
      <c r="B682" s="73">
        <v>5925000</v>
      </c>
      <c r="C682" s="74">
        <v>7</v>
      </c>
      <c r="D682" s="75">
        <v>50222</v>
      </c>
      <c r="E682" s="76">
        <v>50222</v>
      </c>
      <c r="F682" s="77">
        <v>6295992.5586999999</v>
      </c>
    </row>
    <row r="683" spans="1:6" s="24" customFormat="1" ht="11.25" customHeight="1" x14ac:dyDescent="0.2">
      <c r="A683" s="63" t="s">
        <v>2602</v>
      </c>
      <c r="B683" s="73">
        <v>7000000</v>
      </c>
      <c r="C683" s="74">
        <v>4.3499999999999996</v>
      </c>
      <c r="D683" s="75">
        <v>46863</v>
      </c>
      <c r="E683" s="76">
        <v>46863</v>
      </c>
      <c r="F683" s="77">
        <v>6990921.3624</v>
      </c>
    </row>
    <row r="684" spans="1:6" s="24" customFormat="1" ht="11.25" customHeight="1" x14ac:dyDescent="0.2">
      <c r="A684" s="63" t="s">
        <v>2455</v>
      </c>
      <c r="B684" s="73">
        <v>4000000</v>
      </c>
      <c r="C684" s="74">
        <v>7</v>
      </c>
      <c r="D684" s="75">
        <v>47664</v>
      </c>
      <c r="E684" s="76">
        <v>47664</v>
      </c>
      <c r="F684" s="77">
        <v>4000000</v>
      </c>
    </row>
    <row r="685" spans="1:6" s="24" customFormat="1" ht="11.25" customHeight="1" x14ac:dyDescent="0.2">
      <c r="A685" s="63" t="s">
        <v>103</v>
      </c>
      <c r="B685" s="73">
        <v>598000</v>
      </c>
      <c r="C685" s="74">
        <v>4.625</v>
      </c>
      <c r="D685" s="75">
        <v>44545</v>
      </c>
      <c r="E685" s="76">
        <v>44545</v>
      </c>
      <c r="F685" s="77">
        <v>597873.53269999998</v>
      </c>
    </row>
    <row r="686" spans="1:6" s="24" customFormat="1" ht="11.25" customHeight="1" x14ac:dyDescent="0.2">
      <c r="A686" s="63" t="s">
        <v>3056</v>
      </c>
      <c r="B686" s="73">
        <v>5000000</v>
      </c>
      <c r="C686" s="74">
        <v>2.95</v>
      </c>
      <c r="D686" s="75">
        <v>48044</v>
      </c>
      <c r="E686" s="76">
        <v>48044</v>
      </c>
      <c r="F686" s="77">
        <v>4990007.8294000002</v>
      </c>
    </row>
    <row r="687" spans="1:6" s="24" customFormat="1" ht="11.25" customHeight="1" x14ac:dyDescent="0.2">
      <c r="A687" s="63" t="s">
        <v>2603</v>
      </c>
      <c r="B687" s="73">
        <v>5000000</v>
      </c>
      <c r="C687" s="74">
        <v>5.75</v>
      </c>
      <c r="D687" s="75">
        <v>48867</v>
      </c>
      <c r="E687" s="76">
        <v>48867</v>
      </c>
      <c r="F687" s="77">
        <v>4961378.0132999998</v>
      </c>
    </row>
    <row r="688" spans="1:6" s="24" customFormat="1" ht="11.25" customHeight="1" x14ac:dyDescent="0.2">
      <c r="A688" s="63" t="s">
        <v>2735</v>
      </c>
      <c r="B688" s="73">
        <v>2000000</v>
      </c>
      <c r="C688" s="74">
        <v>6</v>
      </c>
      <c r="D688" s="75">
        <v>47679</v>
      </c>
      <c r="E688" s="76">
        <v>47679</v>
      </c>
      <c r="F688" s="77">
        <v>2000000</v>
      </c>
    </row>
    <row r="689" spans="1:6" s="24" customFormat="1" ht="11.25" customHeight="1" x14ac:dyDescent="0.2">
      <c r="A689" s="63" t="s">
        <v>2799</v>
      </c>
      <c r="B689" s="73">
        <v>3000000</v>
      </c>
      <c r="C689" s="74">
        <v>5.25</v>
      </c>
      <c r="D689" s="75">
        <v>47788</v>
      </c>
      <c r="E689" s="76">
        <v>47788</v>
      </c>
      <c r="F689" s="77">
        <v>3000000</v>
      </c>
    </row>
    <row r="690" spans="1:6" s="24" customFormat="1" ht="11.25" customHeight="1" x14ac:dyDescent="0.2">
      <c r="A690" s="63" t="s">
        <v>3057</v>
      </c>
      <c r="B690" s="73">
        <v>1500000</v>
      </c>
      <c r="C690" s="74">
        <v>6.05</v>
      </c>
      <c r="D690" s="75">
        <v>49628</v>
      </c>
      <c r="E690" s="76">
        <v>49628</v>
      </c>
      <c r="F690" s="77">
        <v>2043596.5358</v>
      </c>
    </row>
    <row r="691" spans="1:6" s="24" customFormat="1" ht="11.25" customHeight="1" x14ac:dyDescent="0.2">
      <c r="A691" s="63" t="s">
        <v>2349</v>
      </c>
      <c r="B691" s="73">
        <v>3000000</v>
      </c>
      <c r="C691" s="74">
        <v>4.05</v>
      </c>
      <c r="D691" s="75">
        <v>47588</v>
      </c>
      <c r="E691" s="76">
        <v>47588</v>
      </c>
      <c r="F691" s="77">
        <v>2994505.6705</v>
      </c>
    </row>
    <row r="692" spans="1:6" s="24" customFormat="1" ht="11.25" customHeight="1" x14ac:dyDescent="0.2">
      <c r="A692" s="63" t="s">
        <v>1809</v>
      </c>
      <c r="B692" s="73">
        <v>5000000</v>
      </c>
      <c r="C692" s="74">
        <v>3.4</v>
      </c>
      <c r="D692" s="75">
        <v>44635</v>
      </c>
      <c r="E692" s="76">
        <v>44635</v>
      </c>
      <c r="F692" s="77">
        <v>4998408.5707</v>
      </c>
    </row>
    <row r="693" spans="1:6" s="24" customFormat="1" ht="11.25" customHeight="1" x14ac:dyDescent="0.2">
      <c r="A693" s="63" t="s">
        <v>1809</v>
      </c>
      <c r="B693" s="73">
        <v>2000000</v>
      </c>
      <c r="C693" s="74">
        <v>6.25</v>
      </c>
      <c r="D693" s="75">
        <v>51044</v>
      </c>
      <c r="E693" s="76">
        <v>51044</v>
      </c>
      <c r="F693" s="77">
        <v>1997839.5227999999</v>
      </c>
    </row>
    <row r="694" spans="1:6" s="24" customFormat="1" ht="11.25" customHeight="1" x14ac:dyDescent="0.2">
      <c r="A694" s="63" t="s">
        <v>2456</v>
      </c>
      <c r="B694" s="73">
        <v>8000000</v>
      </c>
      <c r="C694" s="74">
        <v>4.5</v>
      </c>
      <c r="D694" s="75">
        <v>45519</v>
      </c>
      <c r="E694" s="76">
        <v>45519</v>
      </c>
      <c r="F694" s="77">
        <v>8389580.9934999999</v>
      </c>
    </row>
    <row r="695" spans="1:6" s="24" customFormat="1" ht="11.25" customHeight="1" x14ac:dyDescent="0.2">
      <c r="A695" s="63" t="s">
        <v>2456</v>
      </c>
      <c r="B695" s="73">
        <v>2000000</v>
      </c>
      <c r="C695" s="74">
        <v>5</v>
      </c>
      <c r="D695" s="75">
        <v>46068</v>
      </c>
      <c r="E695" s="76">
        <v>46068</v>
      </c>
      <c r="F695" s="77">
        <v>1995423.757</v>
      </c>
    </row>
    <row r="696" spans="1:6" s="24" customFormat="1" ht="11.25" customHeight="1" x14ac:dyDescent="0.2">
      <c r="A696" s="63" t="s">
        <v>2456</v>
      </c>
      <c r="B696" s="73">
        <v>5000000</v>
      </c>
      <c r="C696" s="74">
        <v>2.95</v>
      </c>
      <c r="D696" s="75">
        <v>47922</v>
      </c>
      <c r="E696" s="76">
        <v>47922</v>
      </c>
      <c r="F696" s="77">
        <v>4955385.5581999999</v>
      </c>
    </row>
    <row r="697" spans="1:6" s="24" customFormat="1" ht="11.25" customHeight="1" x14ac:dyDescent="0.2">
      <c r="A697" s="63" t="s">
        <v>2456</v>
      </c>
      <c r="B697" s="73">
        <v>3000000</v>
      </c>
      <c r="C697" s="74">
        <v>3.6</v>
      </c>
      <c r="D697" s="75">
        <v>45275</v>
      </c>
      <c r="E697" s="76">
        <v>45275</v>
      </c>
      <c r="F697" s="77">
        <v>2998243.7302000001</v>
      </c>
    </row>
    <row r="698" spans="1:6" s="24" customFormat="1" ht="11.25" customHeight="1" x14ac:dyDescent="0.2">
      <c r="A698" s="63" t="s">
        <v>1956</v>
      </c>
      <c r="B698" s="73">
        <v>5500000</v>
      </c>
      <c r="C698" s="74">
        <v>4.3899999999999997</v>
      </c>
      <c r="D698" s="75">
        <v>46951</v>
      </c>
      <c r="E698" s="76">
        <v>46951</v>
      </c>
      <c r="F698" s="77">
        <v>5500000</v>
      </c>
    </row>
    <row r="699" spans="1:6" s="24" customFormat="1" ht="11.25" customHeight="1" x14ac:dyDescent="0.2">
      <c r="A699" s="63" t="s">
        <v>2350</v>
      </c>
      <c r="B699" s="73">
        <v>5000000</v>
      </c>
      <c r="C699" s="74">
        <v>3.4820000000000002</v>
      </c>
      <c r="D699" s="75">
        <v>47561</v>
      </c>
      <c r="E699" s="76">
        <v>47561</v>
      </c>
      <c r="F699" s="77">
        <v>4968783.8740999997</v>
      </c>
    </row>
    <row r="700" spans="1:6" s="24" customFormat="1" ht="11.25" customHeight="1" x14ac:dyDescent="0.2">
      <c r="A700" s="63" t="s">
        <v>2236</v>
      </c>
      <c r="B700" s="73">
        <v>3000000</v>
      </c>
      <c r="C700" s="74">
        <v>5.95</v>
      </c>
      <c r="D700" s="75">
        <v>47376</v>
      </c>
      <c r="E700" s="76">
        <v>47376</v>
      </c>
      <c r="F700" s="77">
        <v>3000000</v>
      </c>
    </row>
    <row r="701" spans="1:6" s="24" customFormat="1" ht="11.25" customHeight="1" x14ac:dyDescent="0.2">
      <c r="A701" s="63" t="s">
        <v>2736</v>
      </c>
      <c r="B701" s="73">
        <v>4000000</v>
      </c>
      <c r="C701" s="74">
        <v>7</v>
      </c>
      <c r="D701" s="75">
        <v>46204</v>
      </c>
      <c r="E701" s="76">
        <v>46204</v>
      </c>
      <c r="F701" s="77">
        <v>4000000</v>
      </c>
    </row>
    <row r="702" spans="1:6" s="24" customFormat="1" ht="11.25" customHeight="1" x14ac:dyDescent="0.2">
      <c r="A702" s="63" t="s">
        <v>1810</v>
      </c>
      <c r="B702" s="73">
        <v>5000000</v>
      </c>
      <c r="C702" s="74">
        <v>3.95</v>
      </c>
      <c r="D702" s="75">
        <v>45306</v>
      </c>
      <c r="E702" s="76">
        <v>45306</v>
      </c>
      <c r="F702" s="77">
        <v>4985823.7642999999</v>
      </c>
    </row>
    <row r="703" spans="1:6" s="24" customFormat="1" ht="11.25" customHeight="1" x14ac:dyDescent="0.2">
      <c r="A703" s="63" t="s">
        <v>1980</v>
      </c>
      <c r="B703" s="73">
        <v>2000000</v>
      </c>
      <c r="C703" s="74">
        <v>6</v>
      </c>
      <c r="D703" s="75">
        <v>47423</v>
      </c>
      <c r="E703" s="76">
        <v>47423</v>
      </c>
      <c r="F703" s="77">
        <v>2000000</v>
      </c>
    </row>
    <row r="704" spans="1:6" s="24" customFormat="1" ht="11.25" customHeight="1" x14ac:dyDescent="0.2">
      <c r="A704" s="63" t="s">
        <v>1391</v>
      </c>
      <c r="B704" s="73">
        <v>3000000</v>
      </c>
      <c r="C704" s="74">
        <v>4.3</v>
      </c>
      <c r="D704" s="75">
        <v>44958</v>
      </c>
      <c r="E704" s="76">
        <v>44958</v>
      </c>
      <c r="F704" s="77">
        <v>3003876.3133999999</v>
      </c>
    </row>
    <row r="705" spans="1:6" s="24" customFormat="1" ht="11.25" customHeight="1" x14ac:dyDescent="0.2">
      <c r="A705" s="63" t="s">
        <v>1391</v>
      </c>
      <c r="B705" s="73">
        <v>2000000</v>
      </c>
      <c r="C705" s="74">
        <v>4.5999999999999996</v>
      </c>
      <c r="D705" s="75">
        <v>45611</v>
      </c>
      <c r="E705" s="76">
        <v>45611</v>
      </c>
      <c r="F705" s="77">
        <v>1999864.0460999999</v>
      </c>
    </row>
    <row r="706" spans="1:6" s="24" customFormat="1" ht="11.25" customHeight="1" x14ac:dyDescent="0.2">
      <c r="A706" s="63" t="s">
        <v>1392</v>
      </c>
      <c r="B706" s="73">
        <v>3000000</v>
      </c>
      <c r="C706" s="74">
        <v>4.25</v>
      </c>
      <c r="D706" s="75">
        <v>44743</v>
      </c>
      <c r="E706" s="76">
        <v>44743</v>
      </c>
      <c r="F706" s="77">
        <v>3000000</v>
      </c>
    </row>
    <row r="707" spans="1:6" s="24" customFormat="1" ht="11.25" customHeight="1" x14ac:dyDescent="0.2">
      <c r="A707" s="63" t="s">
        <v>2458</v>
      </c>
      <c r="B707" s="73">
        <v>3000000</v>
      </c>
      <c r="C707" s="74">
        <v>5.5</v>
      </c>
      <c r="D707" s="75">
        <v>47635</v>
      </c>
      <c r="E707" s="76">
        <v>47635</v>
      </c>
      <c r="F707" s="77">
        <v>3000000</v>
      </c>
    </row>
    <row r="708" spans="1:6" s="24" customFormat="1" ht="11.25" customHeight="1" x14ac:dyDescent="0.2">
      <c r="A708" s="63" t="s">
        <v>1393</v>
      </c>
      <c r="B708" s="73">
        <v>1000000</v>
      </c>
      <c r="C708" s="74">
        <v>3.75</v>
      </c>
      <c r="D708" s="75">
        <v>44706</v>
      </c>
      <c r="E708" s="76">
        <v>44706</v>
      </c>
      <c r="F708" s="77">
        <v>1000000</v>
      </c>
    </row>
    <row r="709" spans="1:6" s="24" customFormat="1" ht="11.25" customHeight="1" x14ac:dyDescent="0.2">
      <c r="A709" s="63" t="s">
        <v>1393</v>
      </c>
      <c r="B709" s="73">
        <v>2000000</v>
      </c>
      <c r="C709" s="74">
        <v>4.75</v>
      </c>
      <c r="D709" s="75">
        <v>46532</v>
      </c>
      <c r="E709" s="76">
        <v>46532</v>
      </c>
      <c r="F709" s="77">
        <v>2000000</v>
      </c>
    </row>
    <row r="710" spans="1:6" s="24" customFormat="1" ht="11.25" customHeight="1" x14ac:dyDescent="0.2">
      <c r="A710" s="63" t="s">
        <v>1393</v>
      </c>
      <c r="B710" s="73">
        <v>3000000</v>
      </c>
      <c r="C710" s="74">
        <v>5.25</v>
      </c>
      <c r="D710" s="75">
        <v>47635</v>
      </c>
      <c r="E710" s="76">
        <v>47635</v>
      </c>
      <c r="F710" s="77">
        <v>3000000</v>
      </c>
    </row>
    <row r="711" spans="1:6" s="24" customFormat="1" ht="11.25" customHeight="1" x14ac:dyDescent="0.2">
      <c r="A711" s="63" t="s">
        <v>1395</v>
      </c>
      <c r="B711" s="73">
        <v>3000000</v>
      </c>
      <c r="C711" s="74">
        <v>5.5</v>
      </c>
      <c r="D711" s="75">
        <v>48731</v>
      </c>
      <c r="E711" s="76">
        <v>48731</v>
      </c>
      <c r="F711" s="77">
        <v>3000000</v>
      </c>
    </row>
    <row r="712" spans="1:6" s="24" customFormat="1" ht="11.25" customHeight="1" x14ac:dyDescent="0.2">
      <c r="A712" s="63" t="s">
        <v>169</v>
      </c>
      <c r="B712" s="73">
        <v>5000000</v>
      </c>
      <c r="C712" s="74">
        <v>5.125</v>
      </c>
      <c r="D712" s="75">
        <v>45894</v>
      </c>
      <c r="E712" s="76">
        <v>45894</v>
      </c>
      <c r="F712" s="77">
        <v>5000000</v>
      </c>
    </row>
    <row r="713" spans="1:6" s="24" customFormat="1" ht="11.25" customHeight="1" x14ac:dyDescent="0.2">
      <c r="A713" s="63" t="s">
        <v>2459</v>
      </c>
      <c r="B713" s="73">
        <v>5000000</v>
      </c>
      <c r="C713" s="74">
        <v>5.75</v>
      </c>
      <c r="D713" s="75">
        <v>47604</v>
      </c>
      <c r="E713" s="76">
        <v>47604</v>
      </c>
      <c r="F713" s="77">
        <v>5000000</v>
      </c>
    </row>
    <row r="714" spans="1:6" s="24" customFormat="1" ht="11.25" customHeight="1" x14ac:dyDescent="0.2">
      <c r="A714" s="63" t="s">
        <v>1957</v>
      </c>
      <c r="B714" s="73">
        <v>3000000</v>
      </c>
      <c r="C714" s="74">
        <v>4.4000000000000004</v>
      </c>
      <c r="D714" s="75">
        <v>47228</v>
      </c>
      <c r="E714" s="76">
        <v>47228</v>
      </c>
      <c r="F714" s="77">
        <v>3000000</v>
      </c>
    </row>
    <row r="715" spans="1:6" s="24" customFormat="1" ht="11.25" customHeight="1" x14ac:dyDescent="0.2">
      <c r="A715" s="63" t="s">
        <v>189</v>
      </c>
      <c r="B715" s="73">
        <v>80000</v>
      </c>
      <c r="C715" s="74">
        <v>6</v>
      </c>
      <c r="D715" s="75">
        <v>46295</v>
      </c>
      <c r="E715" s="76">
        <v>46295</v>
      </c>
      <c r="F715" s="77">
        <v>2000000</v>
      </c>
    </row>
    <row r="716" spans="1:6" s="24" customFormat="1" ht="11.25" customHeight="1" x14ac:dyDescent="0.2">
      <c r="A716" s="63" t="s">
        <v>2460</v>
      </c>
      <c r="B716" s="73">
        <v>3500000</v>
      </c>
      <c r="C716" s="74">
        <v>5.25</v>
      </c>
      <c r="D716" s="75">
        <v>47618</v>
      </c>
      <c r="E716" s="76">
        <v>47618</v>
      </c>
      <c r="F716" s="77">
        <v>3500000</v>
      </c>
    </row>
    <row r="717" spans="1:6" s="24" customFormat="1" ht="11.25" customHeight="1" x14ac:dyDescent="0.2">
      <c r="A717" s="63" t="s">
        <v>1396</v>
      </c>
      <c r="B717" s="73">
        <v>3000000</v>
      </c>
      <c r="C717" s="74">
        <v>5.875</v>
      </c>
      <c r="D717" s="75">
        <v>46294</v>
      </c>
      <c r="E717" s="76">
        <v>46294</v>
      </c>
      <c r="F717" s="77">
        <v>2983558.4065</v>
      </c>
    </row>
    <row r="718" spans="1:6" s="24" customFormat="1" ht="11.25" customHeight="1" x14ac:dyDescent="0.2">
      <c r="A718" s="63" t="s">
        <v>1397</v>
      </c>
      <c r="B718" s="73">
        <v>5000000</v>
      </c>
      <c r="C718" s="74">
        <v>4.375</v>
      </c>
      <c r="D718" s="75">
        <v>46844</v>
      </c>
      <c r="E718" s="76">
        <v>46844</v>
      </c>
      <c r="F718" s="77">
        <v>5000000</v>
      </c>
    </row>
    <row r="719" spans="1:6" s="24" customFormat="1" ht="11.25" customHeight="1" x14ac:dyDescent="0.2">
      <c r="A719" s="63" t="s">
        <v>1398</v>
      </c>
      <c r="B719" s="73">
        <v>2000000</v>
      </c>
      <c r="C719" s="74">
        <v>5.75</v>
      </c>
      <c r="D719" s="75">
        <v>45706</v>
      </c>
      <c r="E719" s="76">
        <v>45706</v>
      </c>
      <c r="F719" s="77">
        <v>20000</v>
      </c>
    </row>
    <row r="720" spans="1:6" s="24" customFormat="1" ht="11.25" customHeight="1" x14ac:dyDescent="0.2">
      <c r="A720" s="63" t="s">
        <v>232</v>
      </c>
      <c r="B720" s="73">
        <v>4000000</v>
      </c>
      <c r="C720" s="74">
        <v>4.29</v>
      </c>
      <c r="D720" s="75">
        <v>46839</v>
      </c>
      <c r="E720" s="76">
        <v>46839</v>
      </c>
      <c r="F720" s="77">
        <v>4000000</v>
      </c>
    </row>
    <row r="721" spans="1:6" s="24" customFormat="1" ht="11.25" customHeight="1" x14ac:dyDescent="0.2">
      <c r="A721" s="63" t="s">
        <v>2461</v>
      </c>
      <c r="B721" s="73">
        <v>4000000</v>
      </c>
      <c r="C721" s="74">
        <v>6</v>
      </c>
      <c r="D721" s="75">
        <v>47665</v>
      </c>
      <c r="E721" s="76">
        <v>47665</v>
      </c>
      <c r="F721" s="77">
        <v>4000000</v>
      </c>
    </row>
    <row r="722" spans="1:6" s="24" customFormat="1" ht="11.25" customHeight="1" x14ac:dyDescent="0.2">
      <c r="A722" s="63" t="s">
        <v>1811</v>
      </c>
      <c r="B722" s="73">
        <v>1000000</v>
      </c>
      <c r="C722" s="74">
        <v>3.8</v>
      </c>
      <c r="D722" s="75">
        <v>47079</v>
      </c>
      <c r="E722" s="76">
        <v>47079</v>
      </c>
      <c r="F722" s="77">
        <v>1000000</v>
      </c>
    </row>
    <row r="723" spans="1:6" s="24" customFormat="1" ht="11.25" customHeight="1" x14ac:dyDescent="0.2">
      <c r="A723" s="63" t="s">
        <v>2076</v>
      </c>
      <c r="B723" s="73">
        <v>4000000</v>
      </c>
      <c r="C723" s="74">
        <v>4.75</v>
      </c>
      <c r="D723" s="75">
        <v>45823</v>
      </c>
      <c r="E723" s="76">
        <v>45823</v>
      </c>
      <c r="F723" s="77">
        <v>4032506.8536999999</v>
      </c>
    </row>
    <row r="724" spans="1:6" s="24" customFormat="1" ht="11.25" customHeight="1" x14ac:dyDescent="0.2">
      <c r="A724" s="63" t="s">
        <v>2076</v>
      </c>
      <c r="B724" s="73">
        <v>9000000</v>
      </c>
      <c r="C724" s="74">
        <v>4.875</v>
      </c>
      <c r="D724" s="75">
        <v>47284</v>
      </c>
      <c r="E724" s="76">
        <v>47284</v>
      </c>
      <c r="F724" s="77">
        <v>8970703.2725000009</v>
      </c>
    </row>
    <row r="725" spans="1:6" s="24" customFormat="1" ht="11.25" customHeight="1" x14ac:dyDescent="0.2">
      <c r="A725" s="63" t="s">
        <v>2739</v>
      </c>
      <c r="B725" s="73">
        <v>3715200</v>
      </c>
      <c r="C725" s="74">
        <v>4.54</v>
      </c>
      <c r="D725" s="75">
        <v>50495</v>
      </c>
      <c r="E725" s="76">
        <v>50495</v>
      </c>
      <c r="F725" s="77">
        <v>3715200</v>
      </c>
    </row>
    <row r="726" spans="1:6" s="24" customFormat="1" ht="11.25" customHeight="1" x14ac:dyDescent="0.2">
      <c r="A726" s="63" t="s">
        <v>2762</v>
      </c>
      <c r="B726" s="73">
        <v>3000000</v>
      </c>
      <c r="C726" s="74">
        <v>3.5</v>
      </c>
      <c r="D726" s="75">
        <v>47757</v>
      </c>
      <c r="E726" s="76">
        <v>47757</v>
      </c>
      <c r="F726" s="77">
        <v>2990381.6455999999</v>
      </c>
    </row>
    <row r="727" spans="1:6" s="24" customFormat="1" ht="11.25" customHeight="1" x14ac:dyDescent="0.2">
      <c r="A727" s="63" t="s">
        <v>1981</v>
      </c>
      <c r="B727" s="73">
        <v>2000000</v>
      </c>
      <c r="C727" s="74">
        <v>4.25</v>
      </c>
      <c r="D727" s="75">
        <v>47011</v>
      </c>
      <c r="E727" s="76">
        <v>47011</v>
      </c>
      <c r="F727" s="77">
        <v>2025925.1074000001</v>
      </c>
    </row>
    <row r="728" spans="1:6" s="24" customFormat="1" ht="11.25" customHeight="1" x14ac:dyDescent="0.2">
      <c r="A728" s="63" t="s">
        <v>24</v>
      </c>
      <c r="B728" s="73">
        <v>3000000</v>
      </c>
      <c r="C728" s="74">
        <v>3.95</v>
      </c>
      <c r="D728" s="75">
        <v>44593</v>
      </c>
      <c r="E728" s="76">
        <v>44593</v>
      </c>
      <c r="F728" s="77">
        <v>2999154.5192999998</v>
      </c>
    </row>
    <row r="729" spans="1:6" s="24" customFormat="1" ht="11.25" customHeight="1" x14ac:dyDescent="0.2">
      <c r="A729" s="63" t="s">
        <v>104</v>
      </c>
      <c r="B729" s="73">
        <v>1200000</v>
      </c>
      <c r="C729" s="74">
        <v>7.57</v>
      </c>
      <c r="D729" s="75">
        <v>47284</v>
      </c>
      <c r="E729" s="76">
        <v>47284</v>
      </c>
      <c r="F729" s="77">
        <v>1243152.9394</v>
      </c>
    </row>
    <row r="730" spans="1:6" s="24" customFormat="1" ht="11.25" customHeight="1" x14ac:dyDescent="0.2">
      <c r="A730" s="63" t="s">
        <v>104</v>
      </c>
      <c r="B730" s="73">
        <v>1000000</v>
      </c>
      <c r="C730" s="74">
        <v>6.45</v>
      </c>
      <c r="D730" s="75">
        <v>51089</v>
      </c>
      <c r="E730" s="76">
        <v>51089</v>
      </c>
      <c r="F730" s="77">
        <v>998276.15910000005</v>
      </c>
    </row>
    <row r="731" spans="1:6" s="24" customFormat="1" ht="11.25" customHeight="1" x14ac:dyDescent="0.2">
      <c r="A731" s="63" t="s">
        <v>2946</v>
      </c>
      <c r="B731" s="73">
        <v>4000000</v>
      </c>
      <c r="C731" s="74">
        <v>4.875</v>
      </c>
      <c r="D731" s="75">
        <v>45932</v>
      </c>
      <c r="E731" s="76">
        <v>45932</v>
      </c>
      <c r="F731" s="77">
        <v>4000000</v>
      </c>
    </row>
    <row r="732" spans="1:6" s="24" customFormat="1" ht="11.25" customHeight="1" x14ac:dyDescent="0.2">
      <c r="A732" s="63" t="s">
        <v>1982</v>
      </c>
      <c r="B732" s="73">
        <v>3300000</v>
      </c>
      <c r="C732" s="74">
        <v>4.21</v>
      </c>
      <c r="D732" s="75">
        <v>48857</v>
      </c>
      <c r="E732" s="76">
        <v>48857</v>
      </c>
      <c r="F732" s="77">
        <v>3300000</v>
      </c>
    </row>
    <row r="733" spans="1:6" s="24" customFormat="1" ht="11.25" customHeight="1" x14ac:dyDescent="0.2">
      <c r="A733" s="63" t="s">
        <v>1812</v>
      </c>
      <c r="B733" s="73">
        <v>1250000</v>
      </c>
      <c r="C733" s="74">
        <v>4.3460000000000001</v>
      </c>
      <c r="D733" s="75">
        <v>46364</v>
      </c>
      <c r="E733" s="76">
        <v>46364</v>
      </c>
      <c r="F733" s="77">
        <v>1250000</v>
      </c>
    </row>
    <row r="734" spans="1:6" s="24" customFormat="1" ht="11.25" customHeight="1" x14ac:dyDescent="0.2">
      <c r="A734" s="63" t="s">
        <v>1401</v>
      </c>
      <c r="B734" s="73">
        <v>3000000</v>
      </c>
      <c r="C734" s="74">
        <v>4.3890000000000002</v>
      </c>
      <c r="D734" s="75">
        <v>46030</v>
      </c>
      <c r="E734" s="76">
        <v>46030</v>
      </c>
      <c r="F734" s="77">
        <v>3000000</v>
      </c>
    </row>
    <row r="735" spans="1:6" s="24" customFormat="1" ht="11.25" customHeight="1" x14ac:dyDescent="0.2">
      <c r="A735" s="63" t="s">
        <v>1401</v>
      </c>
      <c r="B735" s="73">
        <v>5000000</v>
      </c>
      <c r="C735" s="74">
        <v>3.339</v>
      </c>
      <c r="D735" s="75">
        <v>44648</v>
      </c>
      <c r="E735" s="76">
        <v>44648</v>
      </c>
      <c r="F735" s="77">
        <v>5000000</v>
      </c>
    </row>
    <row r="736" spans="1:6" s="24" customFormat="1" ht="11.25" customHeight="1" x14ac:dyDescent="0.2">
      <c r="A736" s="63" t="s">
        <v>1401</v>
      </c>
      <c r="B736" s="73">
        <v>3000000</v>
      </c>
      <c r="C736" s="74">
        <v>5.1130000000000004</v>
      </c>
      <c r="D736" s="75">
        <v>47241</v>
      </c>
      <c r="E736" s="76">
        <v>47241</v>
      </c>
      <c r="F736" s="77">
        <v>3000000</v>
      </c>
    </row>
    <row r="737" spans="1:6" s="24" customFormat="1" ht="11.25" customHeight="1" x14ac:dyDescent="0.2">
      <c r="A737" s="63" t="s">
        <v>2123</v>
      </c>
      <c r="B737" s="73">
        <v>1600000</v>
      </c>
      <c r="C737" s="74">
        <v>5.14</v>
      </c>
      <c r="D737" s="75">
        <v>47970</v>
      </c>
      <c r="E737" s="76">
        <v>47970</v>
      </c>
      <c r="F737" s="77">
        <v>1600000</v>
      </c>
    </row>
    <row r="738" spans="1:6" s="24" customFormat="1" ht="11.25" customHeight="1" x14ac:dyDescent="0.2">
      <c r="A738" s="63" t="s">
        <v>2192</v>
      </c>
      <c r="B738" s="73">
        <v>3000000</v>
      </c>
      <c r="C738" s="74">
        <v>3.25</v>
      </c>
      <c r="D738" s="75">
        <v>47376</v>
      </c>
      <c r="E738" s="76">
        <v>47376</v>
      </c>
      <c r="F738" s="77">
        <v>2995703.4693</v>
      </c>
    </row>
    <row r="739" spans="1:6" s="24" customFormat="1" ht="11.25" customHeight="1" x14ac:dyDescent="0.2">
      <c r="A739" s="63" t="s">
        <v>2351</v>
      </c>
      <c r="B739" s="73">
        <v>1000000</v>
      </c>
      <c r="C739" s="74">
        <v>3.05</v>
      </c>
      <c r="D739" s="75">
        <v>45754</v>
      </c>
      <c r="E739" s="76">
        <v>45754</v>
      </c>
      <c r="F739" s="77">
        <v>998802.87340000004</v>
      </c>
    </row>
    <row r="740" spans="1:6" s="24" customFormat="1" ht="11.25" customHeight="1" x14ac:dyDescent="0.2">
      <c r="A740" s="63" t="s">
        <v>1402</v>
      </c>
      <c r="B740" s="73">
        <v>2000000</v>
      </c>
      <c r="C740" s="74">
        <v>4.75</v>
      </c>
      <c r="D740" s="75">
        <v>45580</v>
      </c>
      <c r="E740" s="76">
        <v>45580</v>
      </c>
      <c r="F740" s="77">
        <v>2071805.7424999999</v>
      </c>
    </row>
    <row r="741" spans="1:6" s="24" customFormat="1" ht="11.25" customHeight="1" x14ac:dyDescent="0.2">
      <c r="A741" s="63" t="s">
        <v>2077</v>
      </c>
      <c r="B741" s="73">
        <v>4000000</v>
      </c>
      <c r="C741" s="74">
        <v>3.75</v>
      </c>
      <c r="D741" s="75">
        <v>47284</v>
      </c>
      <c r="E741" s="76">
        <v>47284</v>
      </c>
      <c r="F741" s="77">
        <v>3949076.3061000002</v>
      </c>
    </row>
    <row r="742" spans="1:6" s="24" customFormat="1" ht="11.25" customHeight="1" x14ac:dyDescent="0.2">
      <c r="A742" s="63" t="s">
        <v>2077</v>
      </c>
      <c r="B742" s="73">
        <v>2000000</v>
      </c>
      <c r="C742" s="74">
        <v>3</v>
      </c>
      <c r="D742" s="75">
        <v>48183</v>
      </c>
      <c r="E742" s="76">
        <v>48183</v>
      </c>
      <c r="F742" s="77">
        <v>1984060.0393999999</v>
      </c>
    </row>
    <row r="743" spans="1:6" s="24" customFormat="1" ht="11.25" customHeight="1" x14ac:dyDescent="0.2">
      <c r="A743" s="63" t="s">
        <v>1813</v>
      </c>
      <c r="B743" s="73">
        <v>1000000</v>
      </c>
      <c r="C743" s="74">
        <v>4.5</v>
      </c>
      <c r="D743" s="75">
        <v>44941</v>
      </c>
      <c r="E743" s="76">
        <v>44941</v>
      </c>
      <c r="F743" s="77">
        <v>1000000</v>
      </c>
    </row>
    <row r="744" spans="1:6" s="24" customFormat="1" ht="11.25" customHeight="1" x14ac:dyDescent="0.2">
      <c r="A744" s="63" t="s">
        <v>2462</v>
      </c>
      <c r="B744" s="73">
        <v>3000000</v>
      </c>
      <c r="C744" s="74">
        <v>4.75</v>
      </c>
      <c r="D744" s="75">
        <v>44696</v>
      </c>
      <c r="E744" s="76">
        <v>44696</v>
      </c>
      <c r="F744" s="77">
        <v>2998694.1288000001</v>
      </c>
    </row>
    <row r="745" spans="1:6" s="24" customFormat="1" ht="11.25" customHeight="1" x14ac:dyDescent="0.2">
      <c r="A745" s="63" t="s">
        <v>2462</v>
      </c>
      <c r="B745" s="73">
        <v>5000000</v>
      </c>
      <c r="C745" s="74">
        <v>4.25</v>
      </c>
      <c r="D745" s="75">
        <v>45702</v>
      </c>
      <c r="E745" s="76">
        <v>45702</v>
      </c>
      <c r="F745" s="77">
        <v>5000000</v>
      </c>
    </row>
    <row r="746" spans="1:6" s="24" customFormat="1" ht="11.25" customHeight="1" x14ac:dyDescent="0.2">
      <c r="A746" s="63" t="s">
        <v>147</v>
      </c>
      <c r="B746" s="73">
        <v>8000000</v>
      </c>
      <c r="C746" s="74">
        <v>4.5</v>
      </c>
      <c r="D746" s="75">
        <v>45611</v>
      </c>
      <c r="E746" s="76">
        <v>45611</v>
      </c>
      <c r="F746" s="77">
        <v>7986726.4280000003</v>
      </c>
    </row>
    <row r="747" spans="1:6" s="24" customFormat="1" ht="11.25" customHeight="1" x14ac:dyDescent="0.2">
      <c r="A747" s="63" t="s">
        <v>81</v>
      </c>
      <c r="B747" s="73">
        <v>3000000</v>
      </c>
      <c r="C747" s="74">
        <v>4.75</v>
      </c>
      <c r="D747" s="75">
        <v>44727</v>
      </c>
      <c r="E747" s="76">
        <v>44727</v>
      </c>
      <c r="F747" s="77">
        <v>2996667.4656000002</v>
      </c>
    </row>
    <row r="748" spans="1:6" s="24" customFormat="1" ht="11.25" customHeight="1" x14ac:dyDescent="0.2">
      <c r="A748" s="63" t="s">
        <v>81</v>
      </c>
      <c r="B748" s="73">
        <v>5000000</v>
      </c>
      <c r="C748" s="74">
        <v>4.3499999999999996</v>
      </c>
      <c r="D748" s="75">
        <v>45337</v>
      </c>
      <c r="E748" s="76">
        <v>45337</v>
      </c>
      <c r="F748" s="77">
        <v>4998167.8037</v>
      </c>
    </row>
    <row r="749" spans="1:6" s="24" customFormat="1" ht="11.25" customHeight="1" x14ac:dyDescent="0.2">
      <c r="A749" s="63" t="s">
        <v>2352</v>
      </c>
      <c r="B749" s="73">
        <v>2000000</v>
      </c>
      <c r="C749" s="74">
        <v>4.25</v>
      </c>
      <c r="D749" s="75">
        <v>51227</v>
      </c>
      <c r="E749" s="76">
        <v>51227</v>
      </c>
      <c r="F749" s="77">
        <v>1977575.3485999999</v>
      </c>
    </row>
    <row r="750" spans="1:6" s="24" customFormat="1" ht="11.25" customHeight="1" x14ac:dyDescent="0.2">
      <c r="A750" s="63" t="s">
        <v>1814</v>
      </c>
      <c r="B750" s="73">
        <v>11500000</v>
      </c>
      <c r="C750" s="74">
        <v>6.75</v>
      </c>
      <c r="D750" s="75">
        <v>48288</v>
      </c>
      <c r="E750" s="76">
        <v>48288</v>
      </c>
      <c r="F750" s="77">
        <v>13940300.114499999</v>
      </c>
    </row>
    <row r="751" spans="1:6" s="24" customFormat="1" ht="11.25" customHeight="1" x14ac:dyDescent="0.2">
      <c r="A751" s="63" t="s">
        <v>1815</v>
      </c>
      <c r="B751" s="73">
        <v>2000000</v>
      </c>
      <c r="C751" s="74">
        <v>4.2</v>
      </c>
      <c r="D751" s="75">
        <v>46860</v>
      </c>
      <c r="E751" s="76">
        <v>46860</v>
      </c>
      <c r="F751" s="77">
        <v>1997076.4934</v>
      </c>
    </row>
    <row r="752" spans="1:6" s="24" customFormat="1" ht="11.25" customHeight="1" x14ac:dyDescent="0.2">
      <c r="A752" s="63" t="s">
        <v>1815</v>
      </c>
      <c r="B752" s="73">
        <v>5000000</v>
      </c>
      <c r="C752" s="74">
        <v>4</v>
      </c>
      <c r="D752" s="75">
        <v>45764</v>
      </c>
      <c r="E752" s="76">
        <v>45764</v>
      </c>
      <c r="F752" s="77">
        <v>4997204.7511999998</v>
      </c>
    </row>
    <row r="753" spans="1:6" s="24" customFormat="1" ht="11.25" customHeight="1" x14ac:dyDescent="0.2">
      <c r="A753" s="63" t="s">
        <v>1404</v>
      </c>
      <c r="B753" s="73">
        <v>1000000</v>
      </c>
      <c r="C753" s="74">
        <v>3.15</v>
      </c>
      <c r="D753" s="75">
        <v>44742</v>
      </c>
      <c r="E753" s="76">
        <v>44742</v>
      </c>
      <c r="F753" s="77">
        <v>999639.31059999997</v>
      </c>
    </row>
    <row r="754" spans="1:6" s="24" customFormat="1" ht="11.25" customHeight="1" x14ac:dyDescent="0.2">
      <c r="A754" s="63" t="s">
        <v>1404</v>
      </c>
      <c r="B754" s="73">
        <v>1000000</v>
      </c>
      <c r="C754" s="74">
        <v>4.25</v>
      </c>
      <c r="D754" s="75">
        <v>45061</v>
      </c>
      <c r="E754" s="76">
        <v>45061</v>
      </c>
      <c r="F754" s="77">
        <v>1000000</v>
      </c>
    </row>
    <row r="755" spans="1:6" s="24" customFormat="1" ht="11.25" customHeight="1" x14ac:dyDescent="0.2">
      <c r="A755" s="63" t="s">
        <v>1404</v>
      </c>
      <c r="B755" s="73">
        <v>1500000</v>
      </c>
      <c r="C755" s="74">
        <v>4.3</v>
      </c>
      <c r="D755" s="75">
        <v>45851</v>
      </c>
      <c r="E755" s="76">
        <v>45851</v>
      </c>
      <c r="F755" s="77">
        <v>1499076.9841</v>
      </c>
    </row>
    <row r="756" spans="1:6" s="24" customFormat="1" ht="11.25" customHeight="1" x14ac:dyDescent="0.2">
      <c r="A756" s="63" t="s">
        <v>1404</v>
      </c>
      <c r="B756" s="73">
        <v>2000000</v>
      </c>
      <c r="C756" s="74">
        <v>4.3499999999999996</v>
      </c>
      <c r="D756" s="75">
        <v>45756</v>
      </c>
      <c r="E756" s="76">
        <v>45756</v>
      </c>
      <c r="F756" s="77">
        <v>1999376.1028</v>
      </c>
    </row>
    <row r="757" spans="1:6" s="24" customFormat="1" ht="11.25" customHeight="1" x14ac:dyDescent="0.2">
      <c r="A757" s="63" t="s">
        <v>1404</v>
      </c>
      <c r="B757" s="73">
        <v>1000000</v>
      </c>
      <c r="C757" s="74">
        <v>4.1500000000000004</v>
      </c>
      <c r="D757" s="75">
        <v>45096</v>
      </c>
      <c r="E757" s="76">
        <v>45096</v>
      </c>
      <c r="F757" s="77">
        <v>999381.0085</v>
      </c>
    </row>
    <row r="758" spans="1:6" s="24" customFormat="1" ht="11.25" customHeight="1" x14ac:dyDescent="0.2">
      <c r="A758" s="63" t="s">
        <v>1404</v>
      </c>
      <c r="B758" s="73">
        <v>5000000</v>
      </c>
      <c r="C758" s="74">
        <v>4.2</v>
      </c>
      <c r="D758" s="75">
        <v>44506</v>
      </c>
      <c r="E758" s="76">
        <v>44506</v>
      </c>
      <c r="F758" s="77">
        <v>4999865.7341999998</v>
      </c>
    </row>
    <row r="759" spans="1:6" s="24" customFormat="1" ht="11.25" customHeight="1" x14ac:dyDescent="0.2">
      <c r="A759" s="63" t="s">
        <v>2922</v>
      </c>
      <c r="B759" s="73">
        <v>290000</v>
      </c>
      <c r="C759" s="74">
        <v>5.65</v>
      </c>
      <c r="D759" s="75">
        <v>50100</v>
      </c>
      <c r="E759" s="76">
        <v>50100</v>
      </c>
      <c r="F759" s="77">
        <v>381100.59899999999</v>
      </c>
    </row>
    <row r="760" spans="1:6" s="24" customFormat="1" ht="11.25" customHeight="1" x14ac:dyDescent="0.2">
      <c r="A760" s="63" t="s">
        <v>105</v>
      </c>
      <c r="B760" s="73">
        <v>1000000</v>
      </c>
      <c r="C760" s="74">
        <v>4.4000000000000004</v>
      </c>
      <c r="D760" s="75">
        <v>44531</v>
      </c>
      <c r="E760" s="76">
        <v>44531</v>
      </c>
      <c r="F760" s="77">
        <v>999885.34160000004</v>
      </c>
    </row>
    <row r="761" spans="1:6" s="24" customFormat="1" ht="11.25" customHeight="1" x14ac:dyDescent="0.2">
      <c r="A761" s="63" t="s">
        <v>1552</v>
      </c>
      <c r="B761" s="73">
        <v>3000000</v>
      </c>
      <c r="C761" s="74">
        <v>4.25</v>
      </c>
      <c r="D761" s="75">
        <v>44859</v>
      </c>
      <c r="E761" s="76">
        <v>44859</v>
      </c>
      <c r="F761" s="77">
        <v>2989843.3029</v>
      </c>
    </row>
    <row r="762" spans="1:6" s="24" customFormat="1" ht="11.25" customHeight="1" x14ac:dyDescent="0.2">
      <c r="A762" s="63" t="s">
        <v>138</v>
      </c>
      <c r="B762" s="73">
        <v>5000000</v>
      </c>
      <c r="C762" s="74">
        <v>4.625</v>
      </c>
      <c r="D762" s="75">
        <v>45411</v>
      </c>
      <c r="E762" s="76">
        <v>45411</v>
      </c>
      <c r="F762" s="77">
        <v>4993462.4407000002</v>
      </c>
    </row>
    <row r="763" spans="1:6" s="24" customFormat="1" ht="11.25" customHeight="1" x14ac:dyDescent="0.2">
      <c r="A763" s="63" t="s">
        <v>138</v>
      </c>
      <c r="B763" s="73">
        <v>9550000</v>
      </c>
      <c r="C763" s="74">
        <v>4.875</v>
      </c>
      <c r="D763" s="75">
        <v>47189</v>
      </c>
      <c r="E763" s="76">
        <v>47189</v>
      </c>
      <c r="F763" s="77">
        <v>9804287.1089999992</v>
      </c>
    </row>
    <row r="764" spans="1:6" s="24" customFormat="1" ht="11.25" customHeight="1" x14ac:dyDescent="0.2">
      <c r="A764" s="63" t="s">
        <v>1816</v>
      </c>
      <c r="B764" s="73">
        <v>1250000</v>
      </c>
      <c r="C764" s="74">
        <v>5.375</v>
      </c>
      <c r="D764" s="75">
        <v>45231</v>
      </c>
      <c r="E764" s="76">
        <v>45231</v>
      </c>
      <c r="F764" s="77">
        <v>1250000</v>
      </c>
    </row>
    <row r="765" spans="1:6" s="24" customFormat="1" ht="11.25" customHeight="1" x14ac:dyDescent="0.2">
      <c r="A765" s="63" t="s">
        <v>1816</v>
      </c>
      <c r="B765" s="73">
        <v>1200000</v>
      </c>
      <c r="C765" s="74">
        <v>5.3</v>
      </c>
      <c r="D765" s="75">
        <v>47133</v>
      </c>
      <c r="E765" s="76">
        <v>47133</v>
      </c>
      <c r="F765" s="77">
        <v>1294901.4767</v>
      </c>
    </row>
    <row r="766" spans="1:6" s="24" customFormat="1" ht="11.25" customHeight="1" x14ac:dyDescent="0.2">
      <c r="A766" s="63" t="s">
        <v>2333</v>
      </c>
      <c r="B766" s="73">
        <v>1000000</v>
      </c>
      <c r="C766" s="74">
        <v>3.75</v>
      </c>
      <c r="D766" s="75">
        <v>45698</v>
      </c>
      <c r="E766" s="76">
        <v>45698</v>
      </c>
      <c r="F766" s="77">
        <v>999333.62820000004</v>
      </c>
    </row>
    <row r="767" spans="1:6" s="24" customFormat="1" ht="11.25" customHeight="1" x14ac:dyDescent="0.2">
      <c r="A767" s="63" t="s">
        <v>70</v>
      </c>
      <c r="B767" s="73">
        <v>4000000</v>
      </c>
      <c r="C767" s="74">
        <v>6.75</v>
      </c>
      <c r="D767" s="75">
        <v>50314</v>
      </c>
      <c r="E767" s="76">
        <v>50314</v>
      </c>
      <c r="F767" s="77">
        <v>4137747.4443999999</v>
      </c>
    </row>
    <row r="768" spans="1:6" s="24" customFormat="1" ht="11.25" customHeight="1" x14ac:dyDescent="0.2">
      <c r="A768" s="63" t="s">
        <v>70</v>
      </c>
      <c r="B768" s="73">
        <v>1300000</v>
      </c>
      <c r="C768" s="74">
        <v>5.95</v>
      </c>
      <c r="D768" s="75">
        <v>46402</v>
      </c>
      <c r="E768" s="76">
        <v>46402</v>
      </c>
      <c r="F768" s="77">
        <v>1373912.9922</v>
      </c>
    </row>
    <row r="769" spans="1:6" s="24" customFormat="1" ht="11.25" customHeight="1" x14ac:dyDescent="0.2">
      <c r="A769" s="63" t="s">
        <v>70</v>
      </c>
      <c r="B769" s="73">
        <v>3000000</v>
      </c>
      <c r="C769" s="74">
        <v>5.75</v>
      </c>
      <c r="D769" s="75">
        <v>44585</v>
      </c>
      <c r="E769" s="76">
        <v>44585</v>
      </c>
      <c r="F769" s="77">
        <v>2999726.8895999999</v>
      </c>
    </row>
    <row r="770" spans="1:6" s="24" customFormat="1" ht="11.25" customHeight="1" x14ac:dyDescent="0.2">
      <c r="A770" s="63" t="s">
        <v>70</v>
      </c>
      <c r="B770" s="73">
        <v>6500000</v>
      </c>
      <c r="C770" s="74">
        <v>3.85</v>
      </c>
      <c r="D770" s="75">
        <v>45481</v>
      </c>
      <c r="E770" s="76">
        <v>45481</v>
      </c>
      <c r="F770" s="77">
        <v>6553829.0050999997</v>
      </c>
    </row>
    <row r="771" spans="1:6" s="24" customFormat="1" ht="11.25" customHeight="1" x14ac:dyDescent="0.2">
      <c r="A771" s="63" t="s">
        <v>70</v>
      </c>
      <c r="B771" s="73">
        <v>7000000</v>
      </c>
      <c r="C771" s="74">
        <v>3.8</v>
      </c>
      <c r="D771" s="75">
        <v>47557</v>
      </c>
      <c r="E771" s="76">
        <v>47557</v>
      </c>
      <c r="F771" s="77">
        <v>6820540.5821000002</v>
      </c>
    </row>
    <row r="772" spans="1:6" s="24" customFormat="1" ht="11.25" customHeight="1" x14ac:dyDescent="0.2">
      <c r="A772" s="63" t="s">
        <v>106</v>
      </c>
      <c r="B772" s="73">
        <v>2821000</v>
      </c>
      <c r="C772" s="74">
        <v>4.4779999999999998</v>
      </c>
      <c r="D772" s="75">
        <v>47665</v>
      </c>
      <c r="E772" s="76">
        <v>47665</v>
      </c>
      <c r="F772" s="77">
        <v>2821000</v>
      </c>
    </row>
    <row r="773" spans="1:6" s="24" customFormat="1" ht="11.25" customHeight="1" x14ac:dyDescent="0.2">
      <c r="A773" s="63" t="s">
        <v>1405</v>
      </c>
      <c r="B773" s="73">
        <v>4000000</v>
      </c>
      <c r="C773" s="74">
        <v>5.25</v>
      </c>
      <c r="D773" s="75">
        <v>46249</v>
      </c>
      <c r="E773" s="76">
        <v>46249</v>
      </c>
      <c r="F773" s="77">
        <v>4000000</v>
      </c>
    </row>
    <row r="774" spans="1:6" s="24" customFormat="1" ht="11.25" customHeight="1" x14ac:dyDescent="0.2">
      <c r="A774" s="63" t="s">
        <v>1405</v>
      </c>
      <c r="B774" s="73">
        <v>1000000</v>
      </c>
      <c r="C774" s="74">
        <v>5.5</v>
      </c>
      <c r="D774" s="75">
        <v>47649</v>
      </c>
      <c r="E774" s="76">
        <v>47649</v>
      </c>
      <c r="F774" s="77">
        <v>1000000</v>
      </c>
    </row>
    <row r="775" spans="1:6" s="24" customFormat="1" ht="11.25" customHeight="1" x14ac:dyDescent="0.2">
      <c r="A775" s="63" t="s">
        <v>170</v>
      </c>
      <c r="B775" s="73">
        <v>2000000</v>
      </c>
      <c r="C775" s="74">
        <v>3.3058800000000002</v>
      </c>
      <c r="D775" s="75">
        <v>45884</v>
      </c>
      <c r="E775" s="76">
        <v>45884</v>
      </c>
      <c r="F775" s="77">
        <v>2000000</v>
      </c>
    </row>
    <row r="776" spans="1:6" s="24" customFormat="1" ht="11.25" customHeight="1" x14ac:dyDescent="0.2">
      <c r="A776" s="63" t="s">
        <v>1406</v>
      </c>
      <c r="B776" s="73">
        <v>4000000</v>
      </c>
      <c r="C776" s="74">
        <v>5.64</v>
      </c>
      <c r="D776" s="75">
        <v>46568</v>
      </c>
      <c r="E776" s="76">
        <v>46568</v>
      </c>
      <c r="F776" s="77">
        <v>4000000</v>
      </c>
    </row>
    <row r="777" spans="1:6" s="24" customFormat="1" ht="11.25" customHeight="1" x14ac:dyDescent="0.2">
      <c r="A777" s="63" t="s">
        <v>2604</v>
      </c>
      <c r="B777" s="73">
        <v>631761.6483</v>
      </c>
      <c r="C777" s="74">
        <v>3.3769999999999998</v>
      </c>
      <c r="D777" s="75">
        <v>53092</v>
      </c>
      <c r="E777" s="76">
        <v>53092</v>
      </c>
      <c r="F777" s="77">
        <v>632266.66669999994</v>
      </c>
    </row>
    <row r="778" spans="1:6" s="24" customFormat="1" ht="11.25" customHeight="1" x14ac:dyDescent="0.2">
      <c r="A778" s="63" t="s">
        <v>2464</v>
      </c>
      <c r="B778" s="73">
        <v>2000000</v>
      </c>
      <c r="C778" s="74">
        <v>4.649</v>
      </c>
      <c r="D778" s="75">
        <v>53643</v>
      </c>
      <c r="E778" s="76">
        <v>53643</v>
      </c>
      <c r="F778" s="77">
        <v>2014695.3552000001</v>
      </c>
    </row>
    <row r="779" spans="1:6" s="24" customFormat="1" ht="11.25" customHeight="1" x14ac:dyDescent="0.2">
      <c r="A779" s="63" t="s">
        <v>2465</v>
      </c>
      <c r="B779" s="73">
        <v>2000000</v>
      </c>
      <c r="C779" s="74">
        <v>3.6678199999999999</v>
      </c>
      <c r="D779" s="75">
        <v>48643</v>
      </c>
      <c r="E779" s="76">
        <v>48643</v>
      </c>
      <c r="F779" s="77">
        <v>1996444.3348000001</v>
      </c>
    </row>
    <row r="780" spans="1:6" s="24" customFormat="1" ht="11.25" customHeight="1" x14ac:dyDescent="0.2">
      <c r="A780" s="63" t="s">
        <v>2466</v>
      </c>
      <c r="B780" s="73">
        <v>2000000</v>
      </c>
      <c r="C780" s="74">
        <v>4.5289999999999999</v>
      </c>
      <c r="D780" s="75">
        <v>53794</v>
      </c>
      <c r="E780" s="76">
        <v>53794</v>
      </c>
      <c r="F780" s="77">
        <v>2025108.2932</v>
      </c>
    </row>
    <row r="781" spans="1:6" s="24" customFormat="1" ht="11.25" customHeight="1" x14ac:dyDescent="0.2">
      <c r="A781" s="63" t="s">
        <v>2923</v>
      </c>
      <c r="B781" s="73">
        <v>3815000</v>
      </c>
      <c r="C781" s="74">
        <v>4.8499999999999996</v>
      </c>
      <c r="D781" s="75">
        <v>49628</v>
      </c>
      <c r="E781" s="76">
        <v>49628</v>
      </c>
      <c r="F781" s="77">
        <v>4486144.0062999995</v>
      </c>
    </row>
    <row r="782" spans="1:6" s="24" customFormat="1" ht="11.25" customHeight="1" x14ac:dyDescent="0.2">
      <c r="A782" s="63" t="s">
        <v>185</v>
      </c>
      <c r="B782" s="73">
        <v>2000000</v>
      </c>
      <c r="C782" s="74">
        <v>4.875</v>
      </c>
      <c r="D782" s="75">
        <v>46157</v>
      </c>
      <c r="E782" s="76">
        <v>46157</v>
      </c>
      <c r="F782" s="77">
        <v>2008113.8054</v>
      </c>
    </row>
    <row r="783" spans="1:6" s="24" customFormat="1" ht="11.25" customHeight="1" x14ac:dyDescent="0.2">
      <c r="A783" s="63" t="s">
        <v>1407</v>
      </c>
      <c r="B783" s="73">
        <v>3000000</v>
      </c>
      <c r="C783" s="74">
        <v>5.45</v>
      </c>
      <c r="D783" s="75">
        <v>46476</v>
      </c>
      <c r="E783" s="76">
        <v>46476</v>
      </c>
      <c r="F783" s="77">
        <v>3000000</v>
      </c>
    </row>
    <row r="784" spans="1:6" s="24" customFormat="1" ht="11.25" customHeight="1" x14ac:dyDescent="0.2">
      <c r="A784" s="63" t="s">
        <v>1408</v>
      </c>
      <c r="B784" s="73">
        <v>5000000</v>
      </c>
      <c r="C784" s="74">
        <v>4.5</v>
      </c>
      <c r="D784" s="75">
        <v>46127</v>
      </c>
      <c r="E784" s="76">
        <v>46127</v>
      </c>
      <c r="F784" s="77">
        <v>4993999.5730999997</v>
      </c>
    </row>
    <row r="785" spans="1:6" s="24" customFormat="1" ht="11.25" customHeight="1" x14ac:dyDescent="0.2">
      <c r="A785" s="63" t="s">
        <v>2740</v>
      </c>
      <c r="B785" s="73">
        <v>2000000</v>
      </c>
      <c r="C785" s="74">
        <v>5.5</v>
      </c>
      <c r="D785" s="75">
        <v>47695</v>
      </c>
      <c r="E785" s="76">
        <v>47695</v>
      </c>
      <c r="F785" s="77">
        <v>2000000</v>
      </c>
    </row>
    <row r="786" spans="1:6" s="24" customFormat="1" ht="11.25" customHeight="1" x14ac:dyDescent="0.2">
      <c r="A786" s="63" t="s">
        <v>1817</v>
      </c>
      <c r="B786" s="73">
        <v>10000000</v>
      </c>
      <c r="C786" s="74">
        <v>2.5499999999999998</v>
      </c>
      <c r="D786" s="75">
        <v>44721</v>
      </c>
      <c r="E786" s="76">
        <v>44721</v>
      </c>
      <c r="F786" s="77">
        <v>10001732.824899999</v>
      </c>
    </row>
    <row r="787" spans="1:6" s="24" customFormat="1" ht="11.25" customHeight="1" x14ac:dyDescent="0.2">
      <c r="A787" s="63" t="s">
        <v>1409</v>
      </c>
      <c r="B787" s="73">
        <v>6000000</v>
      </c>
      <c r="C787" s="74">
        <v>4.1500000000000004</v>
      </c>
      <c r="D787" s="75">
        <v>45792</v>
      </c>
      <c r="E787" s="76">
        <v>45792</v>
      </c>
      <c r="F787" s="77">
        <v>5975657.6778999995</v>
      </c>
    </row>
    <row r="788" spans="1:6" s="24" customFormat="1" ht="11.25" customHeight="1" x14ac:dyDescent="0.2">
      <c r="A788" s="63" t="s">
        <v>2193</v>
      </c>
      <c r="B788" s="73">
        <v>2000000</v>
      </c>
      <c r="C788" s="74">
        <v>6.35</v>
      </c>
      <c r="D788" s="75">
        <v>51210</v>
      </c>
      <c r="E788" s="76">
        <v>51210</v>
      </c>
      <c r="F788" s="77">
        <v>2328011.341</v>
      </c>
    </row>
    <row r="789" spans="1:6" s="24" customFormat="1" ht="11.25" customHeight="1" x14ac:dyDescent="0.2">
      <c r="A789" s="63" t="s">
        <v>2002</v>
      </c>
      <c r="B789" s="73">
        <v>4300000</v>
      </c>
      <c r="C789" s="74">
        <v>4.58</v>
      </c>
      <c r="D789" s="75">
        <v>46006</v>
      </c>
      <c r="E789" s="76">
        <v>46006</v>
      </c>
      <c r="F789" s="77">
        <v>4300000</v>
      </c>
    </row>
    <row r="790" spans="1:6" s="24" customFormat="1" ht="11.25" customHeight="1" x14ac:dyDescent="0.2">
      <c r="A790" s="63" t="s">
        <v>176</v>
      </c>
      <c r="B790" s="73">
        <v>3000000</v>
      </c>
      <c r="C790" s="74">
        <v>5.25</v>
      </c>
      <c r="D790" s="75">
        <v>45762</v>
      </c>
      <c r="E790" s="76">
        <v>45762</v>
      </c>
      <c r="F790" s="77">
        <v>3038656.9783000001</v>
      </c>
    </row>
    <row r="791" spans="1:6" s="24" customFormat="1" ht="11.25" customHeight="1" x14ac:dyDescent="0.2">
      <c r="A791" s="63" t="s">
        <v>176</v>
      </c>
      <c r="B791" s="73">
        <v>2500000</v>
      </c>
      <c r="C791" s="74">
        <v>5.25</v>
      </c>
      <c r="D791" s="75">
        <v>54589</v>
      </c>
      <c r="E791" s="76">
        <v>54589</v>
      </c>
      <c r="F791" s="77">
        <v>2464300.7996</v>
      </c>
    </row>
    <row r="792" spans="1:6" s="24" customFormat="1" ht="11.25" customHeight="1" x14ac:dyDescent="0.2">
      <c r="A792" s="63" t="s">
        <v>176</v>
      </c>
      <c r="B792" s="73">
        <v>2000000</v>
      </c>
      <c r="C792" s="74">
        <v>4.125</v>
      </c>
      <c r="D792" s="75">
        <v>47284</v>
      </c>
      <c r="E792" s="76">
        <v>47284</v>
      </c>
      <c r="F792" s="77">
        <v>1991683.4765000001</v>
      </c>
    </row>
    <row r="793" spans="1:6" s="24" customFormat="1" ht="11.25" customHeight="1" x14ac:dyDescent="0.2">
      <c r="A793" s="63" t="s">
        <v>176</v>
      </c>
      <c r="B793" s="73">
        <v>1500000</v>
      </c>
      <c r="C793" s="74">
        <v>5.125</v>
      </c>
      <c r="D793" s="75">
        <v>50936</v>
      </c>
      <c r="E793" s="76">
        <v>50936</v>
      </c>
      <c r="F793" s="77">
        <v>1487147.4081999999</v>
      </c>
    </row>
    <row r="794" spans="1:6" s="24" customFormat="1" ht="11.25" customHeight="1" x14ac:dyDescent="0.2">
      <c r="A794" s="63" t="s">
        <v>2467</v>
      </c>
      <c r="B794" s="73">
        <v>5000000</v>
      </c>
      <c r="C794" s="74">
        <v>4</v>
      </c>
      <c r="D794" s="75">
        <v>45809</v>
      </c>
      <c r="E794" s="76">
        <v>45809</v>
      </c>
      <c r="F794" s="77">
        <v>4980898.0069000004</v>
      </c>
    </row>
    <row r="795" spans="1:6" s="24" customFormat="1" ht="11.25" customHeight="1" x14ac:dyDescent="0.2">
      <c r="A795" s="63" t="s">
        <v>1410</v>
      </c>
      <c r="B795" s="73">
        <v>2000000</v>
      </c>
      <c r="C795" s="74">
        <v>5.75</v>
      </c>
      <c r="D795" s="75">
        <v>45656</v>
      </c>
      <c r="E795" s="76">
        <v>45656</v>
      </c>
      <c r="F795" s="77">
        <v>2000000</v>
      </c>
    </row>
    <row r="796" spans="1:6" s="24" customFormat="1" ht="11.25" customHeight="1" x14ac:dyDescent="0.2">
      <c r="A796" s="63" t="s">
        <v>2741</v>
      </c>
      <c r="B796" s="73">
        <v>2000000</v>
      </c>
      <c r="C796" s="74">
        <v>6</v>
      </c>
      <c r="D796" s="75">
        <v>47664</v>
      </c>
      <c r="E796" s="76">
        <v>47664</v>
      </c>
      <c r="F796" s="77">
        <v>2000000</v>
      </c>
    </row>
    <row r="797" spans="1:6" s="24" customFormat="1" ht="11.25" customHeight="1" x14ac:dyDescent="0.2">
      <c r="A797" s="63" t="s">
        <v>1411</v>
      </c>
      <c r="B797" s="73">
        <v>1000000</v>
      </c>
      <c r="C797" s="74">
        <v>4.9000000000000004</v>
      </c>
      <c r="D797" s="75">
        <v>45945</v>
      </c>
      <c r="E797" s="76">
        <v>45945</v>
      </c>
      <c r="F797" s="77">
        <v>998705.82790000003</v>
      </c>
    </row>
    <row r="798" spans="1:6" s="24" customFormat="1" ht="11.25" customHeight="1" x14ac:dyDescent="0.2">
      <c r="A798" s="63" t="s">
        <v>1411</v>
      </c>
      <c r="B798" s="73">
        <v>3000000</v>
      </c>
      <c r="C798" s="74">
        <v>4.4000000000000004</v>
      </c>
      <c r="D798" s="75">
        <v>44849</v>
      </c>
      <c r="E798" s="76">
        <v>44849</v>
      </c>
      <c r="F798" s="77">
        <v>2998824.7078999998</v>
      </c>
    </row>
    <row r="799" spans="1:6" s="24" customFormat="1" ht="11.25" customHeight="1" x14ac:dyDescent="0.2">
      <c r="A799" s="63" t="s">
        <v>1411</v>
      </c>
      <c r="B799" s="73">
        <v>7000000</v>
      </c>
      <c r="C799" s="74">
        <v>2.25</v>
      </c>
      <c r="D799" s="75">
        <v>45017</v>
      </c>
      <c r="E799" s="76">
        <v>45017</v>
      </c>
      <c r="F799" s="77">
        <v>6999284.6414000001</v>
      </c>
    </row>
    <row r="800" spans="1:6" s="24" customFormat="1" ht="11.25" customHeight="1" x14ac:dyDescent="0.2">
      <c r="A800" s="63" t="s">
        <v>1411</v>
      </c>
      <c r="B800" s="73">
        <v>5000000</v>
      </c>
      <c r="C800" s="74">
        <v>6.2</v>
      </c>
      <c r="D800" s="75">
        <v>49597</v>
      </c>
      <c r="E800" s="76">
        <v>49597</v>
      </c>
      <c r="F800" s="77">
        <v>6379495.9645999996</v>
      </c>
    </row>
    <row r="801" spans="1:6" s="24" customFormat="1" ht="11.25" customHeight="1" x14ac:dyDescent="0.2">
      <c r="A801" s="63" t="s">
        <v>2167</v>
      </c>
      <c r="B801" s="73">
        <v>21700000</v>
      </c>
      <c r="C801" s="74">
        <v>5</v>
      </c>
      <c r="D801" s="75">
        <v>46280</v>
      </c>
      <c r="E801" s="76">
        <v>46280</v>
      </c>
      <c r="F801" s="77">
        <v>21674041.672499999</v>
      </c>
    </row>
    <row r="802" spans="1:6" s="24" customFormat="1" ht="11.25" customHeight="1" x14ac:dyDescent="0.2">
      <c r="A802" s="63" t="s">
        <v>157</v>
      </c>
      <c r="B802" s="73">
        <v>3000000</v>
      </c>
      <c r="C802" s="74">
        <v>5</v>
      </c>
      <c r="D802" s="75">
        <v>45762</v>
      </c>
      <c r="E802" s="76">
        <v>45762</v>
      </c>
      <c r="F802" s="77">
        <v>3000000</v>
      </c>
    </row>
    <row r="803" spans="1:6" s="24" customFormat="1" ht="11.25" customHeight="1" x14ac:dyDescent="0.2">
      <c r="A803" s="63" t="s">
        <v>157</v>
      </c>
      <c r="B803" s="73">
        <v>3000000</v>
      </c>
      <c r="C803" s="74">
        <v>6.125</v>
      </c>
      <c r="D803" s="75">
        <v>49444</v>
      </c>
      <c r="E803" s="76">
        <v>49444</v>
      </c>
      <c r="F803" s="77">
        <v>3000000</v>
      </c>
    </row>
    <row r="804" spans="1:6" s="24" customFormat="1" ht="11.25" customHeight="1" x14ac:dyDescent="0.2">
      <c r="A804" s="63" t="s">
        <v>190</v>
      </c>
      <c r="B804" s="73">
        <v>11975000</v>
      </c>
      <c r="C804" s="74">
        <v>5.875</v>
      </c>
      <c r="D804" s="75">
        <v>46113</v>
      </c>
      <c r="E804" s="76">
        <v>46113</v>
      </c>
      <c r="F804" s="77">
        <v>12177154.225199999</v>
      </c>
    </row>
    <row r="805" spans="1:6" s="24" customFormat="1" ht="11.25" customHeight="1" x14ac:dyDescent="0.2">
      <c r="A805" s="63" t="s">
        <v>190</v>
      </c>
      <c r="B805" s="73">
        <v>3000000</v>
      </c>
      <c r="C805" s="74">
        <v>4.5</v>
      </c>
      <c r="D805" s="75">
        <v>47757</v>
      </c>
      <c r="E805" s="76">
        <v>47757</v>
      </c>
      <c r="F805" s="77">
        <v>2995054.4326999998</v>
      </c>
    </row>
    <row r="806" spans="1:6" s="24" customFormat="1" ht="11.25" customHeight="1" x14ac:dyDescent="0.2">
      <c r="A806" s="63" t="s">
        <v>207</v>
      </c>
      <c r="B806" s="73">
        <v>1000000</v>
      </c>
      <c r="C806" s="74">
        <v>5.625</v>
      </c>
      <c r="D806" s="75">
        <v>46492</v>
      </c>
      <c r="E806" s="76">
        <v>46492</v>
      </c>
      <c r="F806" s="77">
        <v>1005301.2757</v>
      </c>
    </row>
    <row r="807" spans="1:6" s="24" customFormat="1" ht="11.25" customHeight="1" x14ac:dyDescent="0.2">
      <c r="A807" s="63" t="s">
        <v>107</v>
      </c>
      <c r="B807" s="73">
        <v>1000000</v>
      </c>
      <c r="C807" s="74">
        <v>5.4</v>
      </c>
      <c r="D807" s="75">
        <v>51394</v>
      </c>
      <c r="E807" s="76">
        <v>51394</v>
      </c>
      <c r="F807" s="77">
        <v>997778.15590000001</v>
      </c>
    </row>
    <row r="808" spans="1:6" s="24" customFormat="1" ht="11.25" customHeight="1" x14ac:dyDescent="0.2">
      <c r="A808" s="63" t="s">
        <v>181</v>
      </c>
      <c r="B808" s="73">
        <v>4000000</v>
      </c>
      <c r="C808" s="74">
        <v>6.5</v>
      </c>
      <c r="D808" s="75">
        <v>46174</v>
      </c>
      <c r="E808" s="76">
        <v>46174</v>
      </c>
      <c r="F808" s="77">
        <v>4000000</v>
      </c>
    </row>
    <row r="809" spans="1:6" s="24" customFormat="1" ht="11.25" customHeight="1" x14ac:dyDescent="0.2">
      <c r="A809" s="63" t="s">
        <v>1412</v>
      </c>
      <c r="B809" s="73">
        <v>2000000</v>
      </c>
      <c r="C809" s="74">
        <v>4.5</v>
      </c>
      <c r="D809" s="75">
        <v>45992</v>
      </c>
      <c r="E809" s="76">
        <v>45992</v>
      </c>
      <c r="F809" s="77">
        <v>1997422.8607000001</v>
      </c>
    </row>
    <row r="810" spans="1:6" s="24" customFormat="1" ht="11.25" customHeight="1" x14ac:dyDescent="0.2">
      <c r="A810" s="63" t="s">
        <v>2884</v>
      </c>
      <c r="B810" s="73">
        <v>120000</v>
      </c>
      <c r="C810" s="74">
        <v>4.875</v>
      </c>
      <c r="D810" s="75">
        <v>46111</v>
      </c>
      <c r="E810" s="76">
        <v>46111</v>
      </c>
      <c r="F810" s="77">
        <v>3000000</v>
      </c>
    </row>
    <row r="811" spans="1:6" s="24" customFormat="1" ht="11.25" customHeight="1" x14ac:dyDescent="0.2">
      <c r="A811" s="63" t="s">
        <v>161</v>
      </c>
      <c r="B811" s="73">
        <v>2000000</v>
      </c>
      <c r="C811" s="74">
        <v>4</v>
      </c>
      <c r="D811" s="75">
        <v>45823</v>
      </c>
      <c r="E811" s="76">
        <v>45823</v>
      </c>
      <c r="F811" s="77">
        <v>1998566.2398000001</v>
      </c>
    </row>
    <row r="812" spans="1:6" s="24" customFormat="1" ht="11.25" customHeight="1" x14ac:dyDescent="0.2">
      <c r="A812" s="63" t="s">
        <v>161</v>
      </c>
      <c r="B812" s="73">
        <v>5000000</v>
      </c>
      <c r="C812" s="74">
        <v>3.5</v>
      </c>
      <c r="D812" s="75">
        <v>47741</v>
      </c>
      <c r="E812" s="76">
        <v>47741</v>
      </c>
      <c r="F812" s="77">
        <v>4931749.4700999996</v>
      </c>
    </row>
    <row r="813" spans="1:6" s="24" customFormat="1" ht="11.25" customHeight="1" x14ac:dyDescent="0.2">
      <c r="A813" s="63" t="s">
        <v>2030</v>
      </c>
      <c r="B813" s="73">
        <v>1000000</v>
      </c>
      <c r="C813" s="74">
        <v>4.6500000000000004</v>
      </c>
      <c r="D813" s="75">
        <v>47209</v>
      </c>
      <c r="E813" s="76">
        <v>47209</v>
      </c>
      <c r="F813" s="77">
        <v>989237.96959999995</v>
      </c>
    </row>
    <row r="814" spans="1:6" s="24" customFormat="1" ht="11.25" customHeight="1" x14ac:dyDescent="0.2">
      <c r="A814" s="63" t="s">
        <v>222</v>
      </c>
      <c r="B814" s="73">
        <v>4000000</v>
      </c>
      <c r="C814" s="74">
        <v>4.5</v>
      </c>
      <c r="D814" s="75">
        <v>45748</v>
      </c>
      <c r="E814" s="76">
        <v>45748</v>
      </c>
      <c r="F814" s="77">
        <v>3996178.3402999998</v>
      </c>
    </row>
    <row r="815" spans="1:6" s="24" customFormat="1" ht="11.25" customHeight="1" x14ac:dyDescent="0.2">
      <c r="A815" s="63" t="s">
        <v>1818</v>
      </c>
      <c r="B815" s="73">
        <v>5000000</v>
      </c>
      <c r="C815" s="74">
        <v>4.3499999999999996</v>
      </c>
      <c r="D815" s="75">
        <v>44961</v>
      </c>
      <c r="E815" s="76">
        <v>44961</v>
      </c>
      <c r="F815" s="77">
        <v>5011996.1770000001</v>
      </c>
    </row>
    <row r="816" spans="1:6" s="24" customFormat="1" ht="11.25" customHeight="1" x14ac:dyDescent="0.2">
      <c r="A816" s="63" t="s">
        <v>2469</v>
      </c>
      <c r="B816" s="73">
        <v>5000000</v>
      </c>
      <c r="C816" s="74">
        <v>4.2699999999999996</v>
      </c>
      <c r="D816" s="75">
        <v>46351</v>
      </c>
      <c r="E816" s="76">
        <v>46351</v>
      </c>
      <c r="F816" s="77">
        <v>5002166.6818000004</v>
      </c>
    </row>
    <row r="817" spans="1:6" s="24" customFormat="1" ht="11.25" customHeight="1" x14ac:dyDescent="0.2">
      <c r="A817" s="63" t="s">
        <v>2469</v>
      </c>
      <c r="B817" s="73">
        <v>5000000</v>
      </c>
      <c r="C817" s="74">
        <v>4.5999999999999996</v>
      </c>
      <c r="D817" s="75">
        <v>45715</v>
      </c>
      <c r="E817" s="76">
        <v>45715</v>
      </c>
      <c r="F817" s="77">
        <v>4987030.1793999998</v>
      </c>
    </row>
    <row r="818" spans="1:6" s="24" customFormat="1" ht="11.25" customHeight="1" x14ac:dyDescent="0.2">
      <c r="A818" s="63" t="s">
        <v>2469</v>
      </c>
      <c r="B818" s="73">
        <v>2000000</v>
      </c>
      <c r="C818" s="74">
        <v>4.125</v>
      </c>
      <c r="D818" s="75">
        <v>47301</v>
      </c>
      <c r="E818" s="76">
        <v>47301</v>
      </c>
      <c r="F818" s="77">
        <v>2000000</v>
      </c>
    </row>
    <row r="819" spans="1:6" s="24" customFormat="1" ht="11.25" customHeight="1" x14ac:dyDescent="0.2">
      <c r="A819" s="63" t="s">
        <v>2469</v>
      </c>
      <c r="B819" s="73">
        <v>3000000</v>
      </c>
      <c r="C819" s="74">
        <v>5.5</v>
      </c>
      <c r="D819" s="75">
        <v>47609</v>
      </c>
      <c r="E819" s="76">
        <v>47609</v>
      </c>
      <c r="F819" s="77">
        <v>3000000</v>
      </c>
    </row>
    <row r="820" spans="1:6" s="24" customFormat="1" ht="11.25" customHeight="1" x14ac:dyDescent="0.2">
      <c r="A820" s="63" t="s">
        <v>44</v>
      </c>
      <c r="B820" s="73">
        <v>3000000</v>
      </c>
      <c r="C820" s="74">
        <v>3.25</v>
      </c>
      <c r="D820" s="75">
        <v>44824</v>
      </c>
      <c r="E820" s="76">
        <v>44824</v>
      </c>
      <c r="F820" s="77">
        <v>3001855.8895999999</v>
      </c>
    </row>
    <row r="821" spans="1:6" s="24" customFormat="1" ht="11.25" customHeight="1" x14ac:dyDescent="0.2">
      <c r="A821" s="63" t="s">
        <v>44</v>
      </c>
      <c r="B821" s="73">
        <v>5000000</v>
      </c>
      <c r="C821" s="74">
        <v>3</v>
      </c>
      <c r="D821" s="75">
        <v>46428</v>
      </c>
      <c r="E821" s="76">
        <v>46428</v>
      </c>
      <c r="F821" s="77">
        <v>4987690.7610999998</v>
      </c>
    </row>
    <row r="822" spans="1:6" s="24" customFormat="1" ht="11.25" customHeight="1" x14ac:dyDescent="0.2">
      <c r="A822" s="63" t="s">
        <v>44</v>
      </c>
      <c r="B822" s="73">
        <v>2000000</v>
      </c>
      <c r="C822" s="74">
        <v>6.375</v>
      </c>
      <c r="D822" s="75">
        <v>47581</v>
      </c>
      <c r="E822" s="76">
        <v>47581</v>
      </c>
      <c r="F822" s="77">
        <v>1998933.716</v>
      </c>
    </row>
    <row r="823" spans="1:6" s="24" customFormat="1" ht="11.25" customHeight="1" x14ac:dyDescent="0.2">
      <c r="A823" s="63" t="s">
        <v>1414</v>
      </c>
      <c r="B823" s="73">
        <v>5000000</v>
      </c>
      <c r="C823" s="74">
        <v>3</v>
      </c>
      <c r="D823" s="75">
        <v>44802</v>
      </c>
      <c r="E823" s="76">
        <v>44802</v>
      </c>
      <c r="F823" s="77">
        <v>4996158.5968000004</v>
      </c>
    </row>
    <row r="824" spans="1:6" s="24" customFormat="1" ht="11.25" customHeight="1" x14ac:dyDescent="0.2">
      <c r="A824" s="63" t="s">
        <v>2802</v>
      </c>
      <c r="B824" s="73">
        <v>2000000</v>
      </c>
      <c r="C824" s="74">
        <v>6.5</v>
      </c>
      <c r="D824" s="75">
        <v>47771</v>
      </c>
      <c r="E824" s="76">
        <v>47771</v>
      </c>
      <c r="F824" s="77">
        <v>2000000</v>
      </c>
    </row>
    <row r="825" spans="1:6" s="24" customFormat="1" ht="11.25" customHeight="1" x14ac:dyDescent="0.2">
      <c r="A825" s="63" t="s">
        <v>2169</v>
      </c>
      <c r="B825" s="73">
        <v>2000000</v>
      </c>
      <c r="C825" s="74">
        <v>3.75</v>
      </c>
      <c r="D825" s="75">
        <v>44763</v>
      </c>
      <c r="E825" s="76">
        <v>44763</v>
      </c>
      <c r="F825" s="77">
        <v>1994549.2072000001</v>
      </c>
    </row>
    <row r="826" spans="1:6" s="24" customFormat="1" ht="11.25" customHeight="1" x14ac:dyDescent="0.2">
      <c r="A826" s="63" t="s">
        <v>1415</v>
      </c>
      <c r="B826" s="73">
        <v>1000000</v>
      </c>
      <c r="C826" s="74">
        <v>5.75</v>
      </c>
      <c r="D826" s="75">
        <v>46223</v>
      </c>
      <c r="E826" s="76">
        <v>46223</v>
      </c>
      <c r="F826" s="77">
        <v>1000000</v>
      </c>
    </row>
    <row r="827" spans="1:6" s="24" customFormat="1" ht="11.25" customHeight="1" x14ac:dyDescent="0.2">
      <c r="A827" s="63" t="s">
        <v>1415</v>
      </c>
      <c r="B827" s="73">
        <v>3000000</v>
      </c>
      <c r="C827" s="74">
        <v>5.875</v>
      </c>
      <c r="D827" s="75">
        <v>45505</v>
      </c>
      <c r="E827" s="76">
        <v>45505</v>
      </c>
      <c r="F827" s="77">
        <v>2977102.9430999998</v>
      </c>
    </row>
    <row r="828" spans="1:6" s="24" customFormat="1" ht="11.25" customHeight="1" x14ac:dyDescent="0.2">
      <c r="A828" s="63" t="s">
        <v>1415</v>
      </c>
      <c r="B828" s="73">
        <v>1000000</v>
      </c>
      <c r="C828" s="74">
        <v>5</v>
      </c>
      <c r="D828" s="75">
        <v>46752</v>
      </c>
      <c r="E828" s="76">
        <v>46752</v>
      </c>
      <c r="F828" s="77">
        <v>1000000</v>
      </c>
    </row>
    <row r="829" spans="1:6" s="24" customFormat="1" ht="11.25" customHeight="1" x14ac:dyDescent="0.2">
      <c r="A829" s="63" t="s">
        <v>3058</v>
      </c>
      <c r="B829" s="73">
        <v>3000000</v>
      </c>
      <c r="C829" s="74">
        <v>6.05</v>
      </c>
      <c r="D829" s="75">
        <v>49949</v>
      </c>
      <c r="E829" s="76">
        <v>49949</v>
      </c>
      <c r="F829" s="77">
        <v>4052652.9934999999</v>
      </c>
    </row>
    <row r="830" spans="1:6" s="24" customFormat="1" ht="11.25" customHeight="1" x14ac:dyDescent="0.2">
      <c r="A830" s="63" t="s">
        <v>1819</v>
      </c>
      <c r="B830" s="73">
        <v>2125000</v>
      </c>
      <c r="C830" s="74">
        <v>3.6619999999999999</v>
      </c>
      <c r="D830" s="75">
        <v>47818</v>
      </c>
      <c r="E830" s="76">
        <v>47818</v>
      </c>
      <c r="F830" s="77">
        <v>2125000</v>
      </c>
    </row>
    <row r="831" spans="1:6" s="24" customFormat="1" ht="11.25" customHeight="1" x14ac:dyDescent="0.2">
      <c r="A831" s="63" t="s">
        <v>2353</v>
      </c>
      <c r="B831" s="73">
        <v>5000000</v>
      </c>
      <c r="C831" s="74">
        <v>4.5999999999999996</v>
      </c>
      <c r="D831" s="75">
        <v>51220</v>
      </c>
      <c r="E831" s="76">
        <v>51220</v>
      </c>
      <c r="F831" s="77">
        <v>4995631.9197000004</v>
      </c>
    </row>
    <row r="832" spans="1:6" s="24" customFormat="1" ht="11.25" customHeight="1" x14ac:dyDescent="0.2">
      <c r="A832" s="63" t="s">
        <v>2031</v>
      </c>
      <c r="B832" s="73">
        <v>2600000</v>
      </c>
      <c r="C832" s="74">
        <v>5.35</v>
      </c>
      <c r="D832" s="75">
        <v>47203</v>
      </c>
      <c r="E832" s="76">
        <v>47203</v>
      </c>
      <c r="F832" s="77">
        <v>2600000</v>
      </c>
    </row>
    <row r="833" spans="1:6" s="24" customFormat="1" ht="11.25" customHeight="1" x14ac:dyDescent="0.2">
      <c r="A833" s="63" t="s">
        <v>2031</v>
      </c>
      <c r="B833" s="73">
        <v>850000</v>
      </c>
      <c r="C833" s="74">
        <v>4.99</v>
      </c>
      <c r="D833" s="75">
        <v>46107</v>
      </c>
      <c r="E833" s="76">
        <v>46107</v>
      </c>
      <c r="F833" s="77">
        <v>850000</v>
      </c>
    </row>
    <row r="834" spans="1:6" s="24" customFormat="1" ht="11.25" customHeight="1" x14ac:dyDescent="0.2">
      <c r="A834" s="63" t="s">
        <v>2194</v>
      </c>
      <c r="B834" s="73">
        <v>2000000</v>
      </c>
      <c r="C834" s="74">
        <v>6.25</v>
      </c>
      <c r="D834" s="75">
        <v>46402</v>
      </c>
      <c r="E834" s="76">
        <v>46402</v>
      </c>
      <c r="F834" s="77">
        <v>2149938.7176000001</v>
      </c>
    </row>
    <row r="835" spans="1:6" s="24" customFormat="1" ht="11.25" customHeight="1" x14ac:dyDescent="0.2">
      <c r="A835" s="63" t="s">
        <v>3012</v>
      </c>
      <c r="B835" s="73">
        <v>1400000</v>
      </c>
      <c r="C835" s="74">
        <v>6.25</v>
      </c>
      <c r="D835" s="75">
        <v>50966</v>
      </c>
      <c r="E835" s="76">
        <v>50966</v>
      </c>
      <c r="F835" s="77">
        <v>1925214.4323</v>
      </c>
    </row>
    <row r="836" spans="1:6" s="24" customFormat="1" ht="11.25" customHeight="1" x14ac:dyDescent="0.2">
      <c r="A836" s="63" t="s">
        <v>201</v>
      </c>
      <c r="B836" s="73">
        <v>2000000</v>
      </c>
      <c r="C836" s="74">
        <v>6</v>
      </c>
      <c r="D836" s="75">
        <v>46476</v>
      </c>
      <c r="E836" s="76">
        <v>46476</v>
      </c>
      <c r="F836" s="77">
        <v>2000000</v>
      </c>
    </row>
    <row r="837" spans="1:6" s="24" customFormat="1" ht="11.25" customHeight="1" x14ac:dyDescent="0.2">
      <c r="A837" s="63" t="s">
        <v>201</v>
      </c>
      <c r="B837" s="73">
        <v>2000000</v>
      </c>
      <c r="C837" s="74">
        <v>5.125</v>
      </c>
      <c r="D837" s="75">
        <v>47482</v>
      </c>
      <c r="E837" s="76">
        <v>47482</v>
      </c>
      <c r="F837" s="77">
        <v>2000000</v>
      </c>
    </row>
    <row r="838" spans="1:6" s="24" customFormat="1" ht="11.25" customHeight="1" x14ac:dyDescent="0.2">
      <c r="A838" s="63" t="s">
        <v>2124</v>
      </c>
      <c r="B838" s="73">
        <v>2000000</v>
      </c>
      <c r="C838" s="74">
        <v>4.88</v>
      </c>
      <c r="D838" s="75">
        <v>49065</v>
      </c>
      <c r="E838" s="76">
        <v>49065</v>
      </c>
      <c r="F838" s="77">
        <v>2000000</v>
      </c>
    </row>
    <row r="839" spans="1:6" s="24" customFormat="1" ht="11.25" customHeight="1" x14ac:dyDescent="0.2">
      <c r="A839" s="63" t="s">
        <v>1417</v>
      </c>
      <c r="B839" s="73">
        <v>4437000</v>
      </c>
      <c r="C839" s="74">
        <v>3.95</v>
      </c>
      <c r="D839" s="75">
        <v>46764</v>
      </c>
      <c r="E839" s="76">
        <v>46764</v>
      </c>
      <c r="F839" s="77">
        <v>4310175.3344000001</v>
      </c>
    </row>
    <row r="840" spans="1:6" s="24" customFormat="1" ht="11.25" customHeight="1" x14ac:dyDescent="0.2">
      <c r="A840" s="63" t="s">
        <v>1820</v>
      </c>
      <c r="B840" s="73">
        <v>4000000</v>
      </c>
      <c r="C840" s="74">
        <v>2.1</v>
      </c>
      <c r="D840" s="75">
        <v>44494</v>
      </c>
      <c r="E840" s="76">
        <v>44494</v>
      </c>
      <c r="F840" s="77">
        <v>3999842.3446999998</v>
      </c>
    </row>
    <row r="841" spans="1:6" s="24" customFormat="1" ht="11.25" customHeight="1" x14ac:dyDescent="0.2">
      <c r="A841" s="63" t="s">
        <v>25</v>
      </c>
      <c r="B841" s="73">
        <v>5000000</v>
      </c>
      <c r="C841" s="74">
        <v>4.875</v>
      </c>
      <c r="D841" s="75">
        <v>45870</v>
      </c>
      <c r="E841" s="76">
        <v>45870</v>
      </c>
      <c r="F841" s="77">
        <v>4977282.5325999996</v>
      </c>
    </row>
    <row r="842" spans="1:6" s="24" customFormat="1" ht="11.25" customHeight="1" x14ac:dyDescent="0.2">
      <c r="A842" s="63" t="s">
        <v>2470</v>
      </c>
      <c r="B842" s="73">
        <v>5000000</v>
      </c>
      <c r="C842" s="74">
        <v>5.5</v>
      </c>
      <c r="D842" s="75">
        <v>45217</v>
      </c>
      <c r="E842" s="76">
        <v>45217</v>
      </c>
      <c r="F842" s="77">
        <v>4981085.7741999999</v>
      </c>
    </row>
    <row r="843" spans="1:6" s="24" customFormat="1" ht="11.25" customHeight="1" x14ac:dyDescent="0.2">
      <c r="A843" s="63" t="s">
        <v>1418</v>
      </c>
      <c r="B843" s="73">
        <v>2000000</v>
      </c>
      <c r="C843" s="74">
        <v>4.7</v>
      </c>
      <c r="D843" s="75">
        <v>45383</v>
      </c>
      <c r="E843" s="76">
        <v>45383</v>
      </c>
      <c r="F843" s="77">
        <v>1996906.4114999999</v>
      </c>
    </row>
    <row r="844" spans="1:6" s="24" customFormat="1" ht="11.25" customHeight="1" x14ac:dyDescent="0.2">
      <c r="A844" s="63" t="s">
        <v>1418</v>
      </c>
      <c r="B844" s="73">
        <v>3000000</v>
      </c>
      <c r="C844" s="74">
        <v>4.3</v>
      </c>
      <c r="D844" s="75">
        <v>46037</v>
      </c>
      <c r="E844" s="76">
        <v>46037</v>
      </c>
      <c r="F844" s="77">
        <v>3029745.8133999999</v>
      </c>
    </row>
    <row r="845" spans="1:6" s="24" customFormat="1" ht="11.25" customHeight="1" x14ac:dyDescent="0.2">
      <c r="A845" s="63" t="s">
        <v>1419</v>
      </c>
      <c r="B845" s="73">
        <v>2000000</v>
      </c>
      <c r="C845" s="74">
        <v>5.75</v>
      </c>
      <c r="D845" s="75">
        <v>46583</v>
      </c>
      <c r="E845" s="76">
        <v>46583</v>
      </c>
      <c r="F845" s="77">
        <v>2000000</v>
      </c>
    </row>
    <row r="846" spans="1:6" s="24" customFormat="1" ht="11.25" customHeight="1" x14ac:dyDescent="0.2">
      <c r="A846" s="63" t="s">
        <v>108</v>
      </c>
      <c r="B846" s="73">
        <v>3000000</v>
      </c>
      <c r="C846" s="74">
        <v>4.4000000000000004</v>
      </c>
      <c r="D846" s="75">
        <v>44880</v>
      </c>
      <c r="E846" s="76">
        <v>44880</v>
      </c>
      <c r="F846" s="77">
        <v>2991334.4643000001</v>
      </c>
    </row>
    <row r="847" spans="1:6" s="24" customFormat="1" ht="11.25" customHeight="1" x14ac:dyDescent="0.2">
      <c r="A847" s="63" t="s">
        <v>2472</v>
      </c>
      <c r="B847" s="73">
        <v>1130027.5055</v>
      </c>
      <c r="C847" s="74">
        <v>3.3626</v>
      </c>
      <c r="D847" s="75">
        <v>53158</v>
      </c>
      <c r="E847" s="76">
        <v>53158</v>
      </c>
      <c r="F847" s="77">
        <v>1131449.2796</v>
      </c>
    </row>
    <row r="848" spans="1:6" s="24" customFormat="1" ht="11.25" customHeight="1" x14ac:dyDescent="0.2">
      <c r="A848" s="63" t="s">
        <v>2473</v>
      </c>
      <c r="B848" s="73">
        <v>1500000</v>
      </c>
      <c r="C848" s="74">
        <v>3.6637</v>
      </c>
      <c r="D848" s="75">
        <v>53158</v>
      </c>
      <c r="E848" s="76">
        <v>53158</v>
      </c>
      <c r="F848" s="77">
        <v>1508003.9368</v>
      </c>
    </row>
    <row r="849" spans="1:6" s="24" customFormat="1" ht="11.25" customHeight="1" x14ac:dyDescent="0.2">
      <c r="A849" s="63" t="s">
        <v>2605</v>
      </c>
      <c r="B849" s="73">
        <v>1250000</v>
      </c>
      <c r="C849" s="74">
        <v>4.4093</v>
      </c>
      <c r="D849" s="75">
        <v>53554</v>
      </c>
      <c r="E849" s="76">
        <v>53554</v>
      </c>
      <c r="F849" s="77">
        <v>1257357.5214</v>
      </c>
    </row>
    <row r="850" spans="1:6" s="24" customFormat="1" ht="11.25" customHeight="1" x14ac:dyDescent="0.2">
      <c r="A850" s="63" t="s">
        <v>2474</v>
      </c>
      <c r="B850" s="73">
        <v>4000000</v>
      </c>
      <c r="C850" s="74">
        <v>4.4584000000000001</v>
      </c>
      <c r="D850" s="75">
        <v>53709</v>
      </c>
      <c r="E850" s="76">
        <v>53709</v>
      </c>
      <c r="F850" s="77">
        <v>4029296.2678999999</v>
      </c>
    </row>
    <row r="851" spans="1:6" s="24" customFormat="1" ht="11.25" customHeight="1" x14ac:dyDescent="0.2">
      <c r="A851" s="63" t="s">
        <v>2606</v>
      </c>
      <c r="B851" s="73">
        <v>4000000</v>
      </c>
      <c r="C851" s="74">
        <v>4.2431999999999999</v>
      </c>
      <c r="D851" s="75">
        <v>53799</v>
      </c>
      <c r="E851" s="76">
        <v>53799</v>
      </c>
      <c r="F851" s="77">
        <v>4034085.1916999999</v>
      </c>
    </row>
    <row r="852" spans="1:6" s="24" customFormat="1" ht="11.25" customHeight="1" x14ac:dyDescent="0.2">
      <c r="A852" s="63" t="s">
        <v>2475</v>
      </c>
      <c r="B852" s="73">
        <v>2360000</v>
      </c>
      <c r="C852" s="74">
        <v>4.3940999999999999</v>
      </c>
      <c r="D852" s="75">
        <v>53797</v>
      </c>
      <c r="E852" s="76">
        <v>53797</v>
      </c>
      <c r="F852" s="77">
        <v>2380130.3045000001</v>
      </c>
    </row>
    <row r="853" spans="1:6" s="24" customFormat="1" ht="11.25" customHeight="1" x14ac:dyDescent="0.2">
      <c r="A853" s="63" t="s">
        <v>2607</v>
      </c>
      <c r="B853" s="73">
        <v>1576253.3177</v>
      </c>
      <c r="C853" s="74">
        <v>3.4834000000000001</v>
      </c>
      <c r="D853" s="75">
        <v>53128</v>
      </c>
      <c r="E853" s="76">
        <v>53128</v>
      </c>
      <c r="F853" s="77">
        <v>1578028.8189000001</v>
      </c>
    </row>
    <row r="854" spans="1:6" s="24" customFormat="1" ht="11.25" customHeight="1" x14ac:dyDescent="0.2">
      <c r="A854" s="63" t="s">
        <v>2608</v>
      </c>
      <c r="B854" s="73">
        <v>1642177.2552</v>
      </c>
      <c r="C854" s="74">
        <v>3.9935999999999998</v>
      </c>
      <c r="D854" s="75">
        <v>53342</v>
      </c>
      <c r="E854" s="76">
        <v>53342</v>
      </c>
      <c r="F854" s="77">
        <v>1650138.1225999999</v>
      </c>
    </row>
    <row r="855" spans="1:6" s="24" customFormat="1" ht="11.25" customHeight="1" x14ac:dyDescent="0.2">
      <c r="A855" s="63" t="s">
        <v>2609</v>
      </c>
      <c r="B855" s="73">
        <v>1000000</v>
      </c>
      <c r="C855" s="74">
        <v>3.4836</v>
      </c>
      <c r="D855" s="75">
        <v>54591</v>
      </c>
      <c r="E855" s="76">
        <v>54591</v>
      </c>
      <c r="F855" s="77">
        <v>1014954.4963</v>
      </c>
    </row>
    <row r="856" spans="1:6" s="24" customFormat="1" ht="11.25" customHeight="1" x14ac:dyDescent="0.2">
      <c r="A856" s="63" t="s">
        <v>71</v>
      </c>
      <c r="B856" s="73">
        <v>1500000</v>
      </c>
      <c r="C856" s="74">
        <v>3.2</v>
      </c>
      <c r="D856" s="75">
        <v>46188</v>
      </c>
      <c r="E856" s="76">
        <v>46188</v>
      </c>
      <c r="F856" s="77">
        <v>1498097.9502999999</v>
      </c>
    </row>
    <row r="857" spans="1:6" s="24" customFormat="1" ht="11.25" customHeight="1" x14ac:dyDescent="0.2">
      <c r="A857" s="63" t="s">
        <v>71</v>
      </c>
      <c r="B857" s="73">
        <v>5000000</v>
      </c>
      <c r="C857" s="74">
        <v>4.25</v>
      </c>
      <c r="D857" s="75">
        <v>46661</v>
      </c>
      <c r="E857" s="76">
        <v>46661</v>
      </c>
      <c r="F857" s="77">
        <v>4991298.909</v>
      </c>
    </row>
    <row r="858" spans="1:6" s="24" customFormat="1" ht="11.25" customHeight="1" x14ac:dyDescent="0.2">
      <c r="A858" s="63" t="s">
        <v>71</v>
      </c>
      <c r="B858" s="73">
        <v>4000000</v>
      </c>
      <c r="C858" s="74">
        <v>4.3499999999999996</v>
      </c>
      <c r="D858" s="75">
        <v>44423</v>
      </c>
      <c r="E858" s="76">
        <v>44423</v>
      </c>
      <c r="F858" s="77">
        <v>3999967.4515</v>
      </c>
    </row>
    <row r="859" spans="1:6" s="24" customFormat="1" ht="11.25" customHeight="1" x14ac:dyDescent="0.2">
      <c r="A859" s="63" t="s">
        <v>225</v>
      </c>
      <c r="B859" s="73">
        <v>2000000</v>
      </c>
      <c r="C859" s="74">
        <v>3.75</v>
      </c>
      <c r="D859" s="75">
        <v>47345</v>
      </c>
      <c r="E859" s="76">
        <v>47345</v>
      </c>
      <c r="F859" s="77">
        <v>1999158.5459</v>
      </c>
    </row>
    <row r="860" spans="1:6" s="24" customFormat="1" ht="11.25" customHeight="1" x14ac:dyDescent="0.2">
      <c r="A860" s="63" t="s">
        <v>1821</v>
      </c>
      <c r="B860" s="73">
        <v>4875000</v>
      </c>
      <c r="C860" s="74">
        <v>4.3</v>
      </c>
      <c r="D860" s="75">
        <v>46888</v>
      </c>
      <c r="E860" s="76">
        <v>46888</v>
      </c>
      <c r="F860" s="77">
        <v>4862375.9415999996</v>
      </c>
    </row>
    <row r="861" spans="1:6" s="24" customFormat="1" ht="11.25" customHeight="1" x14ac:dyDescent="0.2">
      <c r="A861" s="63" t="s">
        <v>1822</v>
      </c>
      <c r="B861" s="73">
        <v>2000000</v>
      </c>
      <c r="C861" s="74">
        <v>2.5</v>
      </c>
      <c r="D861" s="75">
        <v>44522</v>
      </c>
      <c r="E861" s="76">
        <v>44522</v>
      </c>
      <c r="F861" s="77">
        <v>1999623.6636000001</v>
      </c>
    </row>
    <row r="862" spans="1:6" s="24" customFormat="1" ht="11.25" customHeight="1" x14ac:dyDescent="0.2">
      <c r="A862" s="63" t="s">
        <v>1822</v>
      </c>
      <c r="B862" s="73">
        <v>2750000</v>
      </c>
      <c r="C862" s="74">
        <v>6.95</v>
      </c>
      <c r="D862" s="75">
        <v>46784</v>
      </c>
      <c r="E862" s="76">
        <v>46784</v>
      </c>
      <c r="F862" s="77">
        <v>3161182.6258999999</v>
      </c>
    </row>
    <row r="863" spans="1:6" s="24" customFormat="1" ht="11.25" customHeight="1" x14ac:dyDescent="0.2">
      <c r="A863" s="63" t="s">
        <v>3015</v>
      </c>
      <c r="B863" s="73">
        <v>2088000</v>
      </c>
      <c r="C863" s="74">
        <v>5.819</v>
      </c>
      <c r="D863" s="75">
        <v>51592</v>
      </c>
      <c r="E863" s="76">
        <v>51592</v>
      </c>
      <c r="F863" s="77">
        <v>2850011.3166</v>
      </c>
    </row>
    <row r="864" spans="1:6" s="24" customFormat="1" ht="11.25" customHeight="1" x14ac:dyDescent="0.2">
      <c r="A864" s="63" t="s">
        <v>2924</v>
      </c>
      <c r="B864" s="73">
        <v>2000000</v>
      </c>
      <c r="C864" s="74">
        <v>3</v>
      </c>
      <c r="D864" s="75">
        <v>45041</v>
      </c>
      <c r="E864" s="76">
        <v>45041</v>
      </c>
      <c r="F864" s="77">
        <v>1993820.0756999999</v>
      </c>
    </row>
    <row r="865" spans="1:6" s="24" customFormat="1" ht="11.25" customHeight="1" x14ac:dyDescent="0.2">
      <c r="A865" s="63" t="s">
        <v>1823</v>
      </c>
      <c r="B865" s="73">
        <v>3000000</v>
      </c>
      <c r="C865" s="74">
        <v>4.375</v>
      </c>
      <c r="D865" s="75">
        <v>45931</v>
      </c>
      <c r="E865" s="76">
        <v>45931</v>
      </c>
      <c r="F865" s="77">
        <v>2992173.4849999999</v>
      </c>
    </row>
    <row r="866" spans="1:6" s="24" customFormat="1" ht="11.25" customHeight="1" x14ac:dyDescent="0.2">
      <c r="A866" s="63" t="s">
        <v>26</v>
      </c>
      <c r="B866" s="73">
        <v>3000000</v>
      </c>
      <c r="C866" s="74">
        <v>3.3</v>
      </c>
      <c r="D866" s="75">
        <v>45689</v>
      </c>
      <c r="E866" s="76">
        <v>45689</v>
      </c>
      <c r="F866" s="77">
        <v>2997615.1044999999</v>
      </c>
    </row>
    <row r="867" spans="1:6" s="24" customFormat="1" ht="11.25" customHeight="1" x14ac:dyDescent="0.2">
      <c r="A867" s="63" t="s">
        <v>1422</v>
      </c>
      <c r="B867" s="73">
        <v>2000000</v>
      </c>
      <c r="C867" s="74">
        <v>4.25</v>
      </c>
      <c r="D867" s="75">
        <v>45536</v>
      </c>
      <c r="E867" s="76">
        <v>45536</v>
      </c>
      <c r="F867" s="77">
        <v>1998818.6767</v>
      </c>
    </row>
    <row r="868" spans="1:6" s="24" customFormat="1" ht="11.25" customHeight="1" x14ac:dyDescent="0.2">
      <c r="A868" s="63" t="s">
        <v>1422</v>
      </c>
      <c r="B868" s="73">
        <v>4000000</v>
      </c>
      <c r="C868" s="74">
        <v>4.1500000000000004</v>
      </c>
      <c r="D868" s="75">
        <v>45323</v>
      </c>
      <c r="E868" s="76">
        <v>45323</v>
      </c>
      <c r="F868" s="77">
        <v>3905694.6206999999</v>
      </c>
    </row>
    <row r="869" spans="1:6" s="24" customFormat="1" ht="11.25" customHeight="1" x14ac:dyDescent="0.2">
      <c r="A869" s="63" t="s">
        <v>132</v>
      </c>
      <c r="B869" s="73">
        <v>4000000</v>
      </c>
      <c r="C869" s="74">
        <v>5.625</v>
      </c>
      <c r="D869" s="75">
        <v>45245</v>
      </c>
      <c r="E869" s="76">
        <v>45245</v>
      </c>
      <c r="F869" s="77">
        <v>4002940.1269999999</v>
      </c>
    </row>
    <row r="870" spans="1:6" s="24" customFormat="1" ht="11.25" customHeight="1" x14ac:dyDescent="0.2">
      <c r="A870" s="63" t="s">
        <v>132</v>
      </c>
      <c r="B870" s="73">
        <v>3000000</v>
      </c>
      <c r="C870" s="74">
        <v>4.3</v>
      </c>
      <c r="D870" s="75">
        <v>46813</v>
      </c>
      <c r="E870" s="76">
        <v>46813</v>
      </c>
      <c r="F870" s="77">
        <v>2977531.352</v>
      </c>
    </row>
    <row r="871" spans="1:6" s="24" customFormat="1" ht="11.25" customHeight="1" x14ac:dyDescent="0.2">
      <c r="A871" s="63" t="s">
        <v>1423</v>
      </c>
      <c r="B871" s="73">
        <v>1000000</v>
      </c>
      <c r="C871" s="74">
        <v>5.5</v>
      </c>
      <c r="D871" s="75">
        <v>44925</v>
      </c>
      <c r="E871" s="76">
        <v>44925</v>
      </c>
      <c r="F871" s="77">
        <v>998237.18759999995</v>
      </c>
    </row>
    <row r="872" spans="1:6" s="24" customFormat="1" ht="11.25" customHeight="1" x14ac:dyDescent="0.2">
      <c r="A872" s="63" t="s">
        <v>94</v>
      </c>
      <c r="B872" s="73">
        <v>7500000</v>
      </c>
      <c r="C872" s="74">
        <v>5.95</v>
      </c>
      <c r="D872" s="75">
        <v>45366</v>
      </c>
      <c r="E872" s="76">
        <v>45366</v>
      </c>
      <c r="F872" s="77">
        <v>7502516.9089000002</v>
      </c>
    </row>
    <row r="873" spans="1:6" s="24" customFormat="1" ht="11.25" customHeight="1" x14ac:dyDescent="0.2">
      <c r="A873" s="63" t="s">
        <v>94</v>
      </c>
      <c r="B873" s="73">
        <v>4000000</v>
      </c>
      <c r="C873" s="74">
        <v>4.5</v>
      </c>
      <c r="D873" s="75">
        <v>46583</v>
      </c>
      <c r="E873" s="76">
        <v>46583</v>
      </c>
      <c r="F873" s="77">
        <v>3767326.9438</v>
      </c>
    </row>
    <row r="874" spans="1:6" s="24" customFormat="1" ht="11.25" customHeight="1" x14ac:dyDescent="0.2">
      <c r="A874" s="63" t="s">
        <v>1424</v>
      </c>
      <c r="B874" s="73">
        <v>2000000</v>
      </c>
      <c r="C874" s="74">
        <v>4.2</v>
      </c>
      <c r="D874" s="75">
        <v>46813</v>
      </c>
      <c r="E874" s="76">
        <v>46813</v>
      </c>
      <c r="F874" s="77">
        <v>1989538.0559</v>
      </c>
    </row>
    <row r="875" spans="1:6" s="24" customFormat="1" ht="11.25" customHeight="1" x14ac:dyDescent="0.2">
      <c r="A875" s="63" t="s">
        <v>2476</v>
      </c>
      <c r="B875" s="73">
        <v>7000000</v>
      </c>
      <c r="C875" s="74">
        <v>4.6500000000000004</v>
      </c>
      <c r="D875" s="75">
        <v>45597</v>
      </c>
      <c r="E875" s="76">
        <v>45597</v>
      </c>
      <c r="F875" s="77">
        <v>7165030.1064999998</v>
      </c>
    </row>
    <row r="876" spans="1:6" s="24" customFormat="1" ht="11.25" customHeight="1" x14ac:dyDescent="0.2">
      <c r="A876" s="63" t="s">
        <v>2610</v>
      </c>
      <c r="B876" s="73">
        <v>3000000</v>
      </c>
      <c r="C876" s="74">
        <v>4.75</v>
      </c>
      <c r="D876" s="75">
        <v>45275</v>
      </c>
      <c r="E876" s="76">
        <v>45275</v>
      </c>
      <c r="F876" s="77">
        <v>2997832.1063999999</v>
      </c>
    </row>
    <row r="877" spans="1:6" s="24" customFormat="1" ht="11.25" customHeight="1" x14ac:dyDescent="0.2">
      <c r="A877" s="63" t="s">
        <v>2610</v>
      </c>
      <c r="B877" s="73">
        <v>3000000</v>
      </c>
      <c r="C877" s="74">
        <v>3.375</v>
      </c>
      <c r="D877" s="75">
        <v>47969</v>
      </c>
      <c r="E877" s="76">
        <v>47969</v>
      </c>
      <c r="F877" s="77">
        <v>2994105.6941</v>
      </c>
    </row>
    <row r="878" spans="1:6" s="24" customFormat="1" ht="11.25" customHeight="1" x14ac:dyDescent="0.2">
      <c r="A878" s="63" t="s">
        <v>2386</v>
      </c>
      <c r="B878" s="73">
        <v>2000000</v>
      </c>
      <c r="C878" s="74">
        <v>6.25</v>
      </c>
      <c r="D878" s="75">
        <v>44676</v>
      </c>
      <c r="E878" s="76">
        <v>44676</v>
      </c>
      <c r="F878" s="77">
        <v>2000000</v>
      </c>
    </row>
    <row r="879" spans="1:6" s="24" customFormat="1" ht="11.25" customHeight="1" x14ac:dyDescent="0.2">
      <c r="A879" s="63" t="s">
        <v>2386</v>
      </c>
      <c r="B879" s="73">
        <v>2263000</v>
      </c>
      <c r="C879" s="74">
        <v>5.75</v>
      </c>
      <c r="D879" s="75">
        <v>45437</v>
      </c>
      <c r="E879" s="76">
        <v>45437</v>
      </c>
      <c r="F879" s="77">
        <v>2235205.2398000001</v>
      </c>
    </row>
    <row r="880" spans="1:6" s="24" customFormat="1" ht="11.25" customHeight="1" x14ac:dyDescent="0.2">
      <c r="A880" s="63" t="s">
        <v>2386</v>
      </c>
      <c r="B880" s="73">
        <v>1466000</v>
      </c>
      <c r="C880" s="74">
        <v>6.25</v>
      </c>
      <c r="D880" s="75">
        <v>45560</v>
      </c>
      <c r="E880" s="76">
        <v>45560</v>
      </c>
      <c r="F880" s="77">
        <v>1466000</v>
      </c>
    </row>
    <row r="881" spans="1:6" s="24" customFormat="1" ht="11.25" customHeight="1" x14ac:dyDescent="0.2">
      <c r="A881" s="63" t="s">
        <v>2386</v>
      </c>
      <c r="B881" s="73">
        <v>2100000</v>
      </c>
      <c r="C881" s="74">
        <v>5</v>
      </c>
      <c r="D881" s="75">
        <v>45590</v>
      </c>
      <c r="E881" s="76">
        <v>45590</v>
      </c>
      <c r="F881" s="77">
        <v>2100000</v>
      </c>
    </row>
    <row r="882" spans="1:6" s="24" customFormat="1" ht="11.25" customHeight="1" x14ac:dyDescent="0.2">
      <c r="A882" s="63" t="s">
        <v>2386</v>
      </c>
      <c r="B882" s="73">
        <v>3909306.41</v>
      </c>
      <c r="C882" s="74">
        <v>5.25</v>
      </c>
      <c r="D882" s="75">
        <v>45621</v>
      </c>
      <c r="E882" s="76">
        <v>45621</v>
      </c>
      <c r="F882" s="77">
        <v>3909306.41</v>
      </c>
    </row>
    <row r="883" spans="1:6" s="24" customFormat="1" ht="11.25" customHeight="1" x14ac:dyDescent="0.2">
      <c r="A883" s="63" t="s">
        <v>2386</v>
      </c>
      <c r="B883" s="73">
        <v>3000000</v>
      </c>
      <c r="C883" s="74">
        <v>6</v>
      </c>
      <c r="D883" s="75">
        <v>45772</v>
      </c>
      <c r="E883" s="76">
        <v>45772</v>
      </c>
      <c r="F883" s="77">
        <v>3000000</v>
      </c>
    </row>
    <row r="884" spans="1:6" s="24" customFormat="1" ht="11.25" customHeight="1" x14ac:dyDescent="0.2">
      <c r="A884" s="63" t="s">
        <v>2386</v>
      </c>
      <c r="B884" s="73">
        <v>1308000</v>
      </c>
      <c r="C884" s="74">
        <v>5</v>
      </c>
      <c r="D884" s="75">
        <v>45955</v>
      </c>
      <c r="E884" s="76">
        <v>45955</v>
      </c>
      <c r="F884" s="77">
        <v>1308000</v>
      </c>
    </row>
    <row r="885" spans="1:6" s="24" customFormat="1" ht="11.25" customHeight="1" x14ac:dyDescent="0.2">
      <c r="A885" s="63" t="s">
        <v>2386</v>
      </c>
      <c r="B885" s="73">
        <v>1000000</v>
      </c>
      <c r="C885" s="74">
        <v>5</v>
      </c>
      <c r="D885" s="75">
        <v>45224</v>
      </c>
      <c r="E885" s="76">
        <v>45224</v>
      </c>
      <c r="F885" s="77">
        <v>1000000</v>
      </c>
    </row>
    <row r="886" spans="1:6" s="24" customFormat="1" ht="11.25" customHeight="1" x14ac:dyDescent="0.2">
      <c r="A886" s="63" t="s">
        <v>2386</v>
      </c>
      <c r="B886" s="73">
        <v>2000000</v>
      </c>
      <c r="C886" s="74">
        <v>5.3</v>
      </c>
      <c r="D886" s="75">
        <v>45955</v>
      </c>
      <c r="E886" s="76">
        <v>45955</v>
      </c>
      <c r="F886" s="77">
        <v>2000000</v>
      </c>
    </row>
    <row r="887" spans="1:6" s="24" customFormat="1" ht="11.25" customHeight="1" x14ac:dyDescent="0.2">
      <c r="A887" s="63" t="s">
        <v>2386</v>
      </c>
      <c r="B887" s="73">
        <v>4000000</v>
      </c>
      <c r="C887" s="74">
        <v>5</v>
      </c>
      <c r="D887" s="75">
        <v>45986</v>
      </c>
      <c r="E887" s="76">
        <v>45986</v>
      </c>
      <c r="F887" s="77">
        <v>3978847.0614999998</v>
      </c>
    </row>
    <row r="888" spans="1:6" s="24" customFormat="1" ht="11.25" customHeight="1" x14ac:dyDescent="0.2">
      <c r="A888" s="63" t="s">
        <v>2386</v>
      </c>
      <c r="B888" s="73">
        <v>3000000</v>
      </c>
      <c r="C888" s="74">
        <v>5.25</v>
      </c>
      <c r="D888" s="75">
        <v>46078</v>
      </c>
      <c r="E888" s="76">
        <v>46078</v>
      </c>
      <c r="F888" s="77">
        <v>3000000</v>
      </c>
    </row>
    <row r="889" spans="1:6" s="24" customFormat="1" ht="11.25" customHeight="1" x14ac:dyDescent="0.2">
      <c r="A889" s="63" t="s">
        <v>2386</v>
      </c>
      <c r="B889" s="73">
        <v>1000000</v>
      </c>
      <c r="C889" s="74">
        <v>5.25</v>
      </c>
      <c r="D889" s="75">
        <v>46106</v>
      </c>
      <c r="E889" s="76">
        <v>46106</v>
      </c>
      <c r="F889" s="77">
        <v>1000000</v>
      </c>
    </row>
    <row r="890" spans="1:6" s="24" customFormat="1" ht="11.25" customHeight="1" x14ac:dyDescent="0.2">
      <c r="A890" s="63" t="s">
        <v>2386</v>
      </c>
      <c r="B890" s="73">
        <v>1500000</v>
      </c>
      <c r="C890" s="74">
        <v>5.5</v>
      </c>
      <c r="D890" s="75">
        <v>46137</v>
      </c>
      <c r="E890" s="76">
        <v>46137</v>
      </c>
      <c r="F890" s="77">
        <v>1500000</v>
      </c>
    </row>
    <row r="891" spans="1:6" s="24" customFormat="1" ht="11.25" customHeight="1" x14ac:dyDescent="0.2">
      <c r="A891" s="63" t="s">
        <v>2386</v>
      </c>
      <c r="B891" s="73">
        <v>3000000</v>
      </c>
      <c r="C891" s="74">
        <v>4.5</v>
      </c>
      <c r="D891" s="75">
        <v>45437</v>
      </c>
      <c r="E891" s="76">
        <v>45437</v>
      </c>
      <c r="F891" s="77">
        <v>3000000</v>
      </c>
    </row>
    <row r="892" spans="1:6" s="24" customFormat="1" ht="11.25" customHeight="1" x14ac:dyDescent="0.2">
      <c r="A892" s="63" t="s">
        <v>2386</v>
      </c>
      <c r="B892" s="73">
        <v>1500000</v>
      </c>
      <c r="C892" s="74">
        <v>4.75</v>
      </c>
      <c r="D892" s="75">
        <v>46198</v>
      </c>
      <c r="E892" s="76">
        <v>46198</v>
      </c>
      <c r="F892" s="77">
        <v>1500000</v>
      </c>
    </row>
    <row r="893" spans="1:6" s="24" customFormat="1" ht="11.25" customHeight="1" x14ac:dyDescent="0.2">
      <c r="A893" s="63" t="s">
        <v>2386</v>
      </c>
      <c r="B893" s="73">
        <v>2000000</v>
      </c>
      <c r="C893" s="74">
        <v>4.75</v>
      </c>
      <c r="D893" s="75">
        <v>45498</v>
      </c>
      <c r="E893" s="76">
        <v>45498</v>
      </c>
      <c r="F893" s="77">
        <v>2000000</v>
      </c>
    </row>
    <row r="894" spans="1:6" s="24" customFormat="1" ht="11.25" customHeight="1" x14ac:dyDescent="0.2">
      <c r="A894" s="63" t="s">
        <v>1425</v>
      </c>
      <c r="B894" s="73">
        <v>2000000</v>
      </c>
      <c r="C894" s="74">
        <v>5.25</v>
      </c>
      <c r="D894" s="75">
        <v>45071</v>
      </c>
      <c r="E894" s="76">
        <v>45071</v>
      </c>
      <c r="F894" s="77">
        <v>2000000</v>
      </c>
    </row>
    <row r="895" spans="1:6" s="24" customFormat="1" ht="11.25" customHeight="1" x14ac:dyDescent="0.2">
      <c r="A895" s="63" t="s">
        <v>1425</v>
      </c>
      <c r="B895" s="73">
        <v>2700000</v>
      </c>
      <c r="C895" s="74">
        <v>5.25</v>
      </c>
      <c r="D895" s="75">
        <v>45224</v>
      </c>
      <c r="E895" s="76">
        <v>45224</v>
      </c>
      <c r="F895" s="77">
        <v>2697755.1252000001</v>
      </c>
    </row>
    <row r="896" spans="1:6" s="24" customFormat="1" ht="11.25" customHeight="1" x14ac:dyDescent="0.2">
      <c r="A896" s="63" t="s">
        <v>1553</v>
      </c>
      <c r="B896" s="73">
        <v>5000000</v>
      </c>
      <c r="C896" s="74">
        <v>4.625</v>
      </c>
      <c r="D896" s="75">
        <v>47148</v>
      </c>
      <c r="E896" s="76">
        <v>47148</v>
      </c>
      <c r="F896" s="77">
        <v>4993681.7483999999</v>
      </c>
    </row>
    <row r="897" spans="1:6" s="24" customFormat="1" ht="11.25" customHeight="1" x14ac:dyDescent="0.2">
      <c r="A897" s="63" t="s">
        <v>1553</v>
      </c>
      <c r="B897" s="73">
        <v>2000000</v>
      </c>
      <c r="C897" s="74">
        <v>4.625</v>
      </c>
      <c r="D897" s="75">
        <v>51044</v>
      </c>
      <c r="E897" s="76">
        <v>51044</v>
      </c>
      <c r="F897" s="77">
        <v>1977784.0175999999</v>
      </c>
    </row>
    <row r="898" spans="1:6" s="24" customFormat="1" ht="11.25" customHeight="1" x14ac:dyDescent="0.2">
      <c r="A898" s="63" t="s">
        <v>2032</v>
      </c>
      <c r="B898" s="73">
        <v>2000000</v>
      </c>
      <c r="C898" s="74">
        <v>4.5</v>
      </c>
      <c r="D898" s="75">
        <v>47133</v>
      </c>
      <c r="E898" s="76">
        <v>47133</v>
      </c>
      <c r="F898" s="77">
        <v>1990523.1155000001</v>
      </c>
    </row>
    <row r="899" spans="1:6" s="24" customFormat="1" ht="11.25" customHeight="1" x14ac:dyDescent="0.2">
      <c r="A899" s="63" t="s">
        <v>1426</v>
      </c>
      <c r="B899" s="73">
        <v>5000000</v>
      </c>
      <c r="C899" s="74">
        <v>4</v>
      </c>
      <c r="D899" s="75">
        <v>45231</v>
      </c>
      <c r="E899" s="76">
        <v>45231</v>
      </c>
      <c r="F899" s="77">
        <v>4973220.1880999999</v>
      </c>
    </row>
    <row r="900" spans="1:6" s="24" customFormat="1" ht="11.25" customHeight="1" x14ac:dyDescent="0.2">
      <c r="A900" s="63" t="s">
        <v>1426</v>
      </c>
      <c r="B900" s="73">
        <v>3000000</v>
      </c>
      <c r="C900" s="74">
        <v>3.25</v>
      </c>
      <c r="D900" s="75">
        <v>45536</v>
      </c>
      <c r="E900" s="76">
        <v>45536</v>
      </c>
      <c r="F900" s="77">
        <v>2996822.6101000002</v>
      </c>
    </row>
    <row r="901" spans="1:6" s="24" customFormat="1" ht="11.25" customHeight="1" x14ac:dyDescent="0.2">
      <c r="A901" s="63" t="s">
        <v>179</v>
      </c>
      <c r="B901" s="73">
        <v>3000000</v>
      </c>
      <c r="C901" s="74">
        <v>4.75</v>
      </c>
      <c r="D901" s="75">
        <v>46096</v>
      </c>
      <c r="E901" s="76">
        <v>46096</v>
      </c>
      <c r="F901" s="77">
        <v>2999378.3651999999</v>
      </c>
    </row>
    <row r="902" spans="1:6" s="24" customFormat="1" ht="11.25" customHeight="1" x14ac:dyDescent="0.2">
      <c r="A902" s="63" t="s">
        <v>179</v>
      </c>
      <c r="B902" s="73">
        <v>5300000</v>
      </c>
      <c r="C902" s="74">
        <v>3.95</v>
      </c>
      <c r="D902" s="75">
        <v>45488</v>
      </c>
      <c r="E902" s="76">
        <v>45488</v>
      </c>
      <c r="F902" s="77">
        <v>5289658.0832000002</v>
      </c>
    </row>
    <row r="903" spans="1:6" s="24" customFormat="1" ht="11.25" customHeight="1" x14ac:dyDescent="0.2">
      <c r="A903" s="63" t="s">
        <v>2611</v>
      </c>
      <c r="B903" s="73">
        <v>1000000</v>
      </c>
      <c r="C903" s="74">
        <v>3.4</v>
      </c>
      <c r="D903" s="75">
        <v>44788</v>
      </c>
      <c r="E903" s="76">
        <v>44788</v>
      </c>
      <c r="F903" s="77">
        <v>999624.57649999997</v>
      </c>
    </row>
    <row r="904" spans="1:6" s="24" customFormat="1" ht="11.25" customHeight="1" x14ac:dyDescent="0.2">
      <c r="A904" s="63" t="s">
        <v>91</v>
      </c>
      <c r="B904" s="73">
        <v>3000000</v>
      </c>
      <c r="C904" s="74">
        <v>4.75</v>
      </c>
      <c r="D904" s="75">
        <v>44880</v>
      </c>
      <c r="E904" s="76">
        <v>44880</v>
      </c>
      <c r="F904" s="77">
        <v>2990948.1527</v>
      </c>
    </row>
    <row r="905" spans="1:6" s="24" customFormat="1" ht="11.25" customHeight="1" x14ac:dyDescent="0.2">
      <c r="A905" s="63" t="s">
        <v>91</v>
      </c>
      <c r="B905" s="73">
        <v>2000000</v>
      </c>
      <c r="C905" s="74">
        <v>4.75</v>
      </c>
      <c r="D905" s="75">
        <v>46720</v>
      </c>
      <c r="E905" s="76">
        <v>46720</v>
      </c>
      <c r="F905" s="77">
        <v>2000000</v>
      </c>
    </row>
    <row r="906" spans="1:6" s="24" customFormat="1" ht="11.25" customHeight="1" x14ac:dyDescent="0.2">
      <c r="A906" s="63" t="s">
        <v>139</v>
      </c>
      <c r="B906" s="73">
        <v>3000000</v>
      </c>
      <c r="C906" s="74">
        <v>4.4000000000000004</v>
      </c>
      <c r="D906" s="75">
        <v>45458</v>
      </c>
      <c r="E906" s="76">
        <v>45458</v>
      </c>
      <c r="F906" s="77">
        <v>2998872.1253</v>
      </c>
    </row>
    <row r="907" spans="1:6" s="24" customFormat="1" ht="11.25" customHeight="1" x14ac:dyDescent="0.2">
      <c r="A907" s="63" t="s">
        <v>134</v>
      </c>
      <c r="B907" s="73">
        <v>5000000</v>
      </c>
      <c r="C907" s="74">
        <v>4.95</v>
      </c>
      <c r="D907" s="75">
        <v>44682</v>
      </c>
      <c r="E907" s="76">
        <v>44682</v>
      </c>
      <c r="F907" s="77">
        <v>4998460.4963999996</v>
      </c>
    </row>
    <row r="908" spans="1:6" s="24" customFormat="1" ht="11.25" customHeight="1" x14ac:dyDescent="0.2">
      <c r="A908" s="63" t="s">
        <v>134</v>
      </c>
      <c r="B908" s="73">
        <v>2000000</v>
      </c>
      <c r="C908" s="74">
        <v>4.25</v>
      </c>
      <c r="D908" s="75">
        <v>45092</v>
      </c>
      <c r="E908" s="76">
        <v>45092</v>
      </c>
      <c r="F908" s="77">
        <v>1999718.0079999999</v>
      </c>
    </row>
    <row r="909" spans="1:6" s="24" customFormat="1" ht="11.25" customHeight="1" x14ac:dyDescent="0.2">
      <c r="A909" s="63" t="s">
        <v>27</v>
      </c>
      <c r="B909" s="73">
        <v>2000000</v>
      </c>
      <c r="C909" s="74">
        <v>7</v>
      </c>
      <c r="D909" s="75">
        <v>51302</v>
      </c>
      <c r="E909" s="76">
        <v>51302</v>
      </c>
      <c r="F909" s="77">
        <v>1996550.4876999999</v>
      </c>
    </row>
    <row r="910" spans="1:6" s="24" customFormat="1" ht="11.25" customHeight="1" x14ac:dyDescent="0.2">
      <c r="A910" s="63" t="s">
        <v>234</v>
      </c>
      <c r="B910" s="73">
        <v>5000000</v>
      </c>
      <c r="C910" s="74">
        <v>4.375</v>
      </c>
      <c r="D910" s="75">
        <v>46834</v>
      </c>
      <c r="E910" s="76">
        <v>46834</v>
      </c>
      <c r="F910" s="77">
        <v>4987306.3339999998</v>
      </c>
    </row>
    <row r="911" spans="1:6" s="24" customFormat="1" ht="11.25" customHeight="1" x14ac:dyDescent="0.2">
      <c r="A911" s="63" t="s">
        <v>234</v>
      </c>
      <c r="B911" s="73">
        <v>5000000</v>
      </c>
      <c r="C911" s="74">
        <v>4.55</v>
      </c>
      <c r="D911" s="75">
        <v>46981</v>
      </c>
      <c r="E911" s="76">
        <v>46981</v>
      </c>
      <c r="F911" s="77">
        <v>4988563.2094999999</v>
      </c>
    </row>
    <row r="912" spans="1:6" s="24" customFormat="1" ht="11.25" customHeight="1" x14ac:dyDescent="0.2">
      <c r="A912" s="63" t="s">
        <v>2742</v>
      </c>
      <c r="B912" s="73">
        <v>3000000</v>
      </c>
      <c r="C912" s="74">
        <v>5</v>
      </c>
      <c r="D912" s="75">
        <v>51241</v>
      </c>
      <c r="E912" s="76">
        <v>51241</v>
      </c>
      <c r="F912" s="77">
        <v>2986623.8892999999</v>
      </c>
    </row>
    <row r="913" spans="1:6" s="24" customFormat="1" ht="11.25" customHeight="1" x14ac:dyDescent="0.2">
      <c r="A913" s="63" t="s">
        <v>2742</v>
      </c>
      <c r="B913" s="73">
        <v>1000000</v>
      </c>
      <c r="C913" s="74">
        <v>4</v>
      </c>
      <c r="D913" s="75">
        <v>45762</v>
      </c>
      <c r="E913" s="76">
        <v>45762</v>
      </c>
      <c r="F913" s="77">
        <v>998257.93290000001</v>
      </c>
    </row>
    <row r="914" spans="1:6" s="24" customFormat="1" ht="11.25" customHeight="1" x14ac:dyDescent="0.2">
      <c r="A914" s="63" t="s">
        <v>2888</v>
      </c>
      <c r="B914" s="73">
        <v>1500000</v>
      </c>
      <c r="C914" s="74">
        <v>5.5</v>
      </c>
      <c r="D914" s="75">
        <v>47710</v>
      </c>
      <c r="E914" s="76">
        <v>47710</v>
      </c>
      <c r="F914" s="77">
        <v>1500000</v>
      </c>
    </row>
    <row r="915" spans="1:6" s="24" customFormat="1" ht="11.25" customHeight="1" x14ac:dyDescent="0.2">
      <c r="A915" s="63" t="s">
        <v>2612</v>
      </c>
      <c r="B915" s="73">
        <v>1000000</v>
      </c>
      <c r="C915" s="74">
        <v>3.5548000000000002</v>
      </c>
      <c r="D915" s="75">
        <v>49564</v>
      </c>
      <c r="E915" s="76">
        <v>49564</v>
      </c>
      <c r="F915" s="77">
        <v>1006063.1543000001</v>
      </c>
    </row>
    <row r="916" spans="1:6" s="24" customFormat="1" ht="11.25" customHeight="1" x14ac:dyDescent="0.2">
      <c r="A916" s="63" t="s">
        <v>1824</v>
      </c>
      <c r="B916" s="73">
        <v>5000000</v>
      </c>
      <c r="C916" s="74">
        <v>4.9000000000000004</v>
      </c>
      <c r="D916" s="75">
        <v>45557</v>
      </c>
      <c r="E916" s="76">
        <v>45557</v>
      </c>
      <c r="F916" s="77">
        <v>4995391.4444000004</v>
      </c>
    </row>
    <row r="917" spans="1:6" s="24" customFormat="1" ht="11.25" customHeight="1" x14ac:dyDescent="0.2">
      <c r="A917" s="63" t="s">
        <v>173</v>
      </c>
      <c r="B917" s="73">
        <v>3000000</v>
      </c>
      <c r="C917" s="74">
        <v>4.1500000000000004</v>
      </c>
      <c r="D917" s="75">
        <v>45931</v>
      </c>
      <c r="E917" s="76">
        <v>45931</v>
      </c>
      <c r="F917" s="77">
        <v>2994549.2832999998</v>
      </c>
    </row>
    <row r="918" spans="1:6" s="24" customFormat="1" ht="11.25" customHeight="1" x14ac:dyDescent="0.2">
      <c r="A918" s="63" t="s">
        <v>202</v>
      </c>
      <c r="B918" s="73">
        <v>2000000</v>
      </c>
      <c r="C918" s="74">
        <v>6.125</v>
      </c>
      <c r="D918" s="75">
        <v>46433</v>
      </c>
      <c r="E918" s="76">
        <v>46433</v>
      </c>
      <c r="F918" s="77">
        <v>2000000</v>
      </c>
    </row>
    <row r="919" spans="1:6" s="24" customFormat="1" ht="11.25" customHeight="1" x14ac:dyDescent="0.2">
      <c r="A919" s="63" t="s">
        <v>2125</v>
      </c>
      <c r="B919" s="73">
        <v>1412593</v>
      </c>
      <c r="C919" s="74">
        <v>4.5599999999999996</v>
      </c>
      <c r="D919" s="75">
        <v>45930</v>
      </c>
      <c r="E919" s="76">
        <v>45930</v>
      </c>
      <c r="F919" s="77">
        <v>1412593</v>
      </c>
    </row>
    <row r="920" spans="1:6" s="24" customFormat="1" ht="11.25" customHeight="1" x14ac:dyDescent="0.2">
      <c r="A920" s="63" t="s">
        <v>72</v>
      </c>
      <c r="B920" s="73">
        <v>5000000</v>
      </c>
      <c r="C920" s="74">
        <v>4.7</v>
      </c>
      <c r="D920" s="75">
        <v>45778</v>
      </c>
      <c r="E920" s="76">
        <v>45778</v>
      </c>
      <c r="F920" s="77">
        <v>4992364.8942999998</v>
      </c>
    </row>
    <row r="921" spans="1:6" s="24" customFormat="1" ht="11.25" customHeight="1" x14ac:dyDescent="0.2">
      <c r="A921" s="63" t="s">
        <v>73</v>
      </c>
      <c r="B921" s="73">
        <v>2000000</v>
      </c>
      <c r="C921" s="74">
        <v>4.9000000000000004</v>
      </c>
      <c r="D921" s="75">
        <v>44743</v>
      </c>
      <c r="E921" s="76">
        <v>44743</v>
      </c>
      <c r="F921" s="77">
        <v>1999634.7379999999</v>
      </c>
    </row>
    <row r="922" spans="1:6" s="24" customFormat="1" ht="11.25" customHeight="1" x14ac:dyDescent="0.2">
      <c r="A922" s="63" t="s">
        <v>2803</v>
      </c>
      <c r="B922" s="73">
        <v>2000000</v>
      </c>
      <c r="C922" s="74">
        <v>6</v>
      </c>
      <c r="D922" s="75">
        <v>47818</v>
      </c>
      <c r="E922" s="76">
        <v>47818</v>
      </c>
      <c r="F922" s="77">
        <v>2000000</v>
      </c>
    </row>
    <row r="923" spans="1:6" s="24" customFormat="1" ht="11.25" customHeight="1" x14ac:dyDescent="0.2">
      <c r="A923" s="63" t="s">
        <v>1428</v>
      </c>
      <c r="B923" s="73">
        <v>5000000</v>
      </c>
      <c r="C923" s="74">
        <v>4</v>
      </c>
      <c r="D923" s="75">
        <v>46858</v>
      </c>
      <c r="E923" s="76">
        <v>46858</v>
      </c>
      <c r="F923" s="77">
        <v>4974142.7553000003</v>
      </c>
    </row>
    <row r="924" spans="1:6" s="24" customFormat="1" ht="11.25" customHeight="1" x14ac:dyDescent="0.2">
      <c r="A924" s="63" t="s">
        <v>1428</v>
      </c>
      <c r="B924" s="73">
        <v>2000000</v>
      </c>
      <c r="C924" s="74">
        <v>4.6500000000000004</v>
      </c>
      <c r="D924" s="75">
        <v>47088</v>
      </c>
      <c r="E924" s="76">
        <v>47088</v>
      </c>
      <c r="F924" s="77">
        <v>1995033.9364</v>
      </c>
    </row>
    <row r="925" spans="1:6" s="24" customFormat="1" ht="11.25" customHeight="1" x14ac:dyDescent="0.2">
      <c r="A925" s="63" t="s">
        <v>1958</v>
      </c>
      <c r="B925" s="73">
        <v>100000</v>
      </c>
      <c r="C925" s="74">
        <v>6.5</v>
      </c>
      <c r="D925" s="75">
        <v>46280</v>
      </c>
      <c r="E925" s="76">
        <v>46280</v>
      </c>
      <c r="F925" s="77">
        <v>100000</v>
      </c>
    </row>
    <row r="926" spans="1:6" s="24" customFormat="1" ht="11.25" customHeight="1" x14ac:dyDescent="0.2">
      <c r="A926" s="63" t="s">
        <v>2613</v>
      </c>
      <c r="B926" s="73">
        <v>4000000</v>
      </c>
      <c r="C926" s="74">
        <v>7</v>
      </c>
      <c r="D926" s="75">
        <v>45992</v>
      </c>
      <c r="E926" s="76">
        <v>45992</v>
      </c>
      <c r="F926" s="77">
        <v>4209764.8185999999</v>
      </c>
    </row>
    <row r="927" spans="1:6" s="24" customFormat="1" ht="11.25" customHeight="1" x14ac:dyDescent="0.2">
      <c r="A927" s="63" t="s">
        <v>1825</v>
      </c>
      <c r="B927" s="73">
        <v>3000000</v>
      </c>
      <c r="C927" s="74">
        <v>5.9</v>
      </c>
      <c r="D927" s="75">
        <v>51089</v>
      </c>
      <c r="E927" s="76">
        <v>51089</v>
      </c>
      <c r="F927" s="77">
        <v>2992231.0540999998</v>
      </c>
    </row>
    <row r="928" spans="1:6" s="24" customFormat="1" ht="11.25" customHeight="1" x14ac:dyDescent="0.2">
      <c r="A928" s="63" t="s">
        <v>2889</v>
      </c>
      <c r="B928" s="73">
        <v>5000000</v>
      </c>
      <c r="C928" s="74">
        <v>6</v>
      </c>
      <c r="D928" s="75">
        <v>46084</v>
      </c>
      <c r="E928" s="76">
        <v>46084</v>
      </c>
      <c r="F928" s="77">
        <v>5000000</v>
      </c>
    </row>
    <row r="929" spans="1:6" s="24" customFormat="1" ht="11.25" customHeight="1" x14ac:dyDescent="0.2">
      <c r="A929" s="63" t="s">
        <v>1826</v>
      </c>
      <c r="B929" s="73">
        <v>2000000</v>
      </c>
      <c r="C929" s="74">
        <v>3.15</v>
      </c>
      <c r="D929" s="75">
        <v>45519</v>
      </c>
      <c r="E929" s="76">
        <v>45519</v>
      </c>
      <c r="F929" s="77">
        <v>1999430.4016</v>
      </c>
    </row>
    <row r="930" spans="1:6" s="24" customFormat="1" ht="11.25" customHeight="1" x14ac:dyDescent="0.2">
      <c r="A930" s="63" t="s">
        <v>2354</v>
      </c>
      <c r="B930" s="73">
        <v>2000000</v>
      </c>
      <c r="C930" s="74">
        <v>3.3</v>
      </c>
      <c r="D930" s="75">
        <v>45839</v>
      </c>
      <c r="E930" s="76">
        <v>45839</v>
      </c>
      <c r="F930" s="77">
        <v>1999405.0003</v>
      </c>
    </row>
    <row r="931" spans="1:6" s="24" customFormat="1" ht="11.25" customHeight="1" x14ac:dyDescent="0.2">
      <c r="A931" s="63" t="s">
        <v>2804</v>
      </c>
      <c r="B931" s="73">
        <v>3000000</v>
      </c>
      <c r="C931" s="74">
        <v>6.75</v>
      </c>
      <c r="D931" s="75">
        <v>45236</v>
      </c>
      <c r="E931" s="76">
        <v>45236</v>
      </c>
      <c r="F931" s="77">
        <v>3000000</v>
      </c>
    </row>
    <row r="932" spans="1:6" s="24" customFormat="1" ht="11.25" customHeight="1" x14ac:dyDescent="0.2">
      <c r="A932" s="63" t="s">
        <v>182</v>
      </c>
      <c r="B932" s="73">
        <v>3000000</v>
      </c>
      <c r="C932" s="74">
        <v>8.25</v>
      </c>
      <c r="D932" s="75">
        <v>45373</v>
      </c>
      <c r="E932" s="76">
        <v>45373</v>
      </c>
      <c r="F932" s="77">
        <v>3000000</v>
      </c>
    </row>
    <row r="933" spans="1:6" s="24" customFormat="1" ht="11.25" customHeight="1" x14ac:dyDescent="0.2">
      <c r="A933" s="63" t="s">
        <v>182</v>
      </c>
      <c r="B933" s="73">
        <v>4000000</v>
      </c>
      <c r="C933" s="74">
        <v>7.5</v>
      </c>
      <c r="D933" s="75">
        <v>46751</v>
      </c>
      <c r="E933" s="76">
        <v>46751</v>
      </c>
      <c r="F933" s="77">
        <v>4000000</v>
      </c>
    </row>
    <row r="934" spans="1:6" s="24" customFormat="1" ht="11.25" customHeight="1" x14ac:dyDescent="0.2">
      <c r="A934" s="63" t="s">
        <v>2477</v>
      </c>
      <c r="B934" s="73">
        <v>6000000</v>
      </c>
      <c r="C934" s="74">
        <v>3.3820000000000001</v>
      </c>
      <c r="D934" s="75">
        <v>45962</v>
      </c>
      <c r="E934" s="76">
        <v>45962</v>
      </c>
      <c r="F934" s="77">
        <v>6066040.6188000003</v>
      </c>
    </row>
    <row r="935" spans="1:6" s="24" customFormat="1" ht="11.25" customHeight="1" x14ac:dyDescent="0.2">
      <c r="A935" s="63" t="s">
        <v>2477</v>
      </c>
      <c r="B935" s="73">
        <v>5000000</v>
      </c>
      <c r="C935" s="74">
        <v>3.5550000000000002</v>
      </c>
      <c r="D935" s="75">
        <v>46600</v>
      </c>
      <c r="E935" s="76">
        <v>46600</v>
      </c>
      <c r="F935" s="77">
        <v>5000000</v>
      </c>
    </row>
    <row r="936" spans="1:6" s="24" customFormat="1" ht="11.25" customHeight="1" x14ac:dyDescent="0.2">
      <c r="A936" s="63" t="s">
        <v>213</v>
      </c>
      <c r="B936" s="73">
        <v>1000000</v>
      </c>
      <c r="C936" s="74">
        <v>5.125</v>
      </c>
      <c r="D936" s="75">
        <v>46544</v>
      </c>
      <c r="E936" s="76">
        <v>46544</v>
      </c>
      <c r="F936" s="77">
        <v>1000000</v>
      </c>
    </row>
    <row r="937" spans="1:6" s="24" customFormat="1" ht="11.25" customHeight="1" x14ac:dyDescent="0.2">
      <c r="A937" s="63" t="s">
        <v>191</v>
      </c>
      <c r="B937" s="73">
        <v>5000000</v>
      </c>
      <c r="C937" s="74">
        <v>5.75</v>
      </c>
      <c r="D937" s="75">
        <v>46249</v>
      </c>
      <c r="E937" s="76">
        <v>46249</v>
      </c>
      <c r="F937" s="77">
        <v>5000000</v>
      </c>
    </row>
    <row r="938" spans="1:6" s="24" customFormat="1" ht="11.25" customHeight="1" x14ac:dyDescent="0.2">
      <c r="A938" s="63" t="s">
        <v>2195</v>
      </c>
      <c r="B938" s="73">
        <v>15000000</v>
      </c>
      <c r="C938" s="74">
        <v>5.25</v>
      </c>
      <c r="D938" s="75">
        <v>47467</v>
      </c>
      <c r="E938" s="76">
        <v>47467</v>
      </c>
      <c r="F938" s="77">
        <v>15009033.3827</v>
      </c>
    </row>
    <row r="939" spans="1:6" s="24" customFormat="1" ht="11.25" customHeight="1" x14ac:dyDescent="0.2">
      <c r="A939" s="63" t="s">
        <v>1430</v>
      </c>
      <c r="B939" s="73">
        <v>2000000</v>
      </c>
      <c r="C939" s="74">
        <v>6.5</v>
      </c>
      <c r="D939" s="75">
        <v>46204</v>
      </c>
      <c r="E939" s="76">
        <v>46204</v>
      </c>
      <c r="F939" s="77">
        <v>2000000</v>
      </c>
    </row>
    <row r="940" spans="1:6" s="24" customFormat="1" ht="11.25" customHeight="1" x14ac:dyDescent="0.2">
      <c r="A940" s="63" t="s">
        <v>1934</v>
      </c>
      <c r="B940" s="73">
        <v>2000000</v>
      </c>
      <c r="C940" s="74">
        <v>6.25</v>
      </c>
      <c r="D940" s="75">
        <v>46461</v>
      </c>
      <c r="E940" s="76">
        <v>46461</v>
      </c>
      <c r="F940" s="77">
        <v>2000000</v>
      </c>
    </row>
    <row r="941" spans="1:6" s="24" customFormat="1" ht="11.25" customHeight="1" x14ac:dyDescent="0.2">
      <c r="A941" s="63" t="s">
        <v>1827</v>
      </c>
      <c r="B941" s="73">
        <v>2000000</v>
      </c>
      <c r="C941" s="74">
        <v>4.5</v>
      </c>
      <c r="D941" s="75">
        <v>45597</v>
      </c>
      <c r="E941" s="76">
        <v>45597</v>
      </c>
      <c r="F941" s="77">
        <v>1995066.1629999999</v>
      </c>
    </row>
    <row r="942" spans="1:6" s="24" customFormat="1" ht="11.25" customHeight="1" x14ac:dyDescent="0.2">
      <c r="A942" s="63" t="s">
        <v>2171</v>
      </c>
      <c r="B942" s="73">
        <v>6000000</v>
      </c>
      <c r="C942" s="74">
        <v>4.6630000000000003</v>
      </c>
      <c r="D942" s="75">
        <v>47529</v>
      </c>
      <c r="E942" s="76">
        <v>47529</v>
      </c>
      <c r="F942" s="77">
        <v>5999984.8079000004</v>
      </c>
    </row>
    <row r="943" spans="1:6" s="24" customFormat="1" ht="11.25" customHeight="1" x14ac:dyDescent="0.2">
      <c r="A943" s="63" t="s">
        <v>2171</v>
      </c>
      <c r="B943" s="73">
        <v>1000000</v>
      </c>
      <c r="C943" s="74">
        <v>4.1849999999999996</v>
      </c>
      <c r="D943" s="75">
        <v>46433</v>
      </c>
      <c r="E943" s="76">
        <v>46433</v>
      </c>
      <c r="F943" s="77">
        <v>999996.98470000003</v>
      </c>
    </row>
    <row r="944" spans="1:6" s="24" customFormat="1" ht="11.25" customHeight="1" x14ac:dyDescent="0.2">
      <c r="A944" s="63" t="s">
        <v>122</v>
      </c>
      <c r="B944" s="73">
        <v>10000000</v>
      </c>
      <c r="C944" s="74">
        <v>2.4</v>
      </c>
      <c r="D944" s="75">
        <v>46242</v>
      </c>
      <c r="E944" s="76">
        <v>46242</v>
      </c>
      <c r="F944" s="77">
        <v>9995318.0872000009</v>
      </c>
    </row>
    <row r="945" spans="1:6" s="24" customFormat="1" ht="11.25" customHeight="1" x14ac:dyDescent="0.2">
      <c r="A945" s="63" t="s">
        <v>122</v>
      </c>
      <c r="B945" s="73">
        <v>2400000</v>
      </c>
      <c r="C945" s="74">
        <v>3.45</v>
      </c>
      <c r="D945" s="75">
        <v>49895</v>
      </c>
      <c r="E945" s="76">
        <v>49895</v>
      </c>
      <c r="F945" s="77">
        <v>2381949.7629</v>
      </c>
    </row>
    <row r="946" spans="1:6" s="24" customFormat="1" ht="11.25" customHeight="1" x14ac:dyDescent="0.2">
      <c r="A946" s="63" t="s">
        <v>2240</v>
      </c>
      <c r="B946" s="73">
        <v>5000000</v>
      </c>
      <c r="C946" s="74">
        <v>5.5</v>
      </c>
      <c r="D946" s="75">
        <v>49217</v>
      </c>
      <c r="E946" s="76">
        <v>49217</v>
      </c>
      <c r="F946" s="77">
        <v>5000000</v>
      </c>
    </row>
    <row r="947" spans="1:6" s="24" customFormat="1" ht="11.25" customHeight="1" x14ac:dyDescent="0.2">
      <c r="A947" s="63" t="s">
        <v>2743</v>
      </c>
      <c r="B947" s="73">
        <v>2500000</v>
      </c>
      <c r="C947" s="74">
        <v>5.75</v>
      </c>
      <c r="D947" s="75">
        <v>47694</v>
      </c>
      <c r="E947" s="76">
        <v>47694</v>
      </c>
      <c r="F947" s="77">
        <v>2500000</v>
      </c>
    </row>
    <row r="948" spans="1:6" s="24" customFormat="1" ht="11.25" customHeight="1" x14ac:dyDescent="0.2">
      <c r="A948" s="63" t="s">
        <v>1935</v>
      </c>
      <c r="B948" s="73">
        <v>2000000</v>
      </c>
      <c r="C948" s="74">
        <v>7.5</v>
      </c>
      <c r="D948" s="75">
        <v>45107</v>
      </c>
      <c r="E948" s="76">
        <v>45107</v>
      </c>
      <c r="F948" s="77">
        <v>1994395.2823999999</v>
      </c>
    </row>
    <row r="949" spans="1:6" s="24" customFormat="1" ht="11.25" customHeight="1" x14ac:dyDescent="0.2">
      <c r="A949" s="63" t="s">
        <v>1935</v>
      </c>
      <c r="B949" s="73">
        <v>2000000</v>
      </c>
      <c r="C949" s="74">
        <v>7.5</v>
      </c>
      <c r="D949" s="75">
        <v>45747</v>
      </c>
      <c r="E949" s="76">
        <v>45747</v>
      </c>
      <c r="F949" s="77">
        <v>2000000</v>
      </c>
    </row>
    <row r="950" spans="1:6" s="24" customFormat="1" ht="11.25" customHeight="1" x14ac:dyDescent="0.2">
      <c r="A950" s="63" t="s">
        <v>1828</v>
      </c>
      <c r="B950" s="73">
        <v>7000000</v>
      </c>
      <c r="C950" s="74">
        <v>2.2730000000000001</v>
      </c>
      <c r="D950" s="75">
        <v>44452</v>
      </c>
      <c r="E950" s="76">
        <v>44452</v>
      </c>
      <c r="F950" s="77">
        <v>7000000</v>
      </c>
    </row>
    <row r="951" spans="1:6" s="24" customFormat="1" ht="11.25" customHeight="1" x14ac:dyDescent="0.2">
      <c r="A951" s="63" t="s">
        <v>2805</v>
      </c>
      <c r="B951" s="73">
        <v>1471120.9092999999</v>
      </c>
      <c r="C951" s="74">
        <v>6.5</v>
      </c>
      <c r="D951" s="75">
        <v>45991</v>
      </c>
      <c r="E951" s="76">
        <v>45991</v>
      </c>
      <c r="F951" s="77">
        <v>1469451.3236</v>
      </c>
    </row>
    <row r="952" spans="1:6" s="24" customFormat="1" ht="11.25" customHeight="1" x14ac:dyDescent="0.2">
      <c r="A952" s="63" t="s">
        <v>2033</v>
      </c>
      <c r="B952" s="73">
        <v>418364.826</v>
      </c>
      <c r="C952" s="74">
        <v>7.25</v>
      </c>
      <c r="D952" s="75">
        <v>45322</v>
      </c>
      <c r="E952" s="76">
        <v>45322</v>
      </c>
      <c r="F952" s="77">
        <v>422259.80599999998</v>
      </c>
    </row>
    <row r="953" spans="1:6" s="24" customFormat="1" ht="11.25" customHeight="1" x14ac:dyDescent="0.2">
      <c r="A953" s="63" t="s">
        <v>2181</v>
      </c>
      <c r="B953" s="73">
        <v>1500000</v>
      </c>
      <c r="C953" s="74">
        <v>2.125</v>
      </c>
      <c r="D953" s="75">
        <v>44823</v>
      </c>
      <c r="E953" s="76">
        <v>44823</v>
      </c>
      <c r="F953" s="77">
        <v>1499838.8244</v>
      </c>
    </row>
    <row r="954" spans="1:6" s="24" customFormat="1" ht="11.25" customHeight="1" x14ac:dyDescent="0.2">
      <c r="A954" s="63" t="s">
        <v>1431</v>
      </c>
      <c r="B954" s="73">
        <v>2000000</v>
      </c>
      <c r="C954" s="74">
        <v>4.5</v>
      </c>
      <c r="D954" s="75">
        <v>44805</v>
      </c>
      <c r="E954" s="76">
        <v>44805</v>
      </c>
      <c r="F954" s="77">
        <v>1997828.6834</v>
      </c>
    </row>
    <row r="955" spans="1:6" s="24" customFormat="1" ht="11.25" customHeight="1" x14ac:dyDescent="0.2">
      <c r="A955" s="63" t="s">
        <v>1431</v>
      </c>
      <c r="B955" s="73">
        <v>2000000</v>
      </c>
      <c r="C955" s="74">
        <v>3.75</v>
      </c>
      <c r="D955" s="75">
        <v>45740</v>
      </c>
      <c r="E955" s="76">
        <v>45740</v>
      </c>
      <c r="F955" s="77">
        <v>1998274.7164</v>
      </c>
    </row>
    <row r="956" spans="1:6" s="24" customFormat="1" ht="11.25" customHeight="1" x14ac:dyDescent="0.2">
      <c r="A956" s="63" t="s">
        <v>74</v>
      </c>
      <c r="B956" s="73">
        <v>8300000</v>
      </c>
      <c r="C956" s="74">
        <v>3.7</v>
      </c>
      <c r="D956" s="75">
        <v>45588</v>
      </c>
      <c r="E956" s="76">
        <v>45588</v>
      </c>
      <c r="F956" s="77">
        <v>8419561.8556999993</v>
      </c>
    </row>
    <row r="957" spans="1:6" s="24" customFormat="1" ht="11.25" customHeight="1" x14ac:dyDescent="0.2">
      <c r="A957" s="63" t="s">
        <v>74</v>
      </c>
      <c r="B957" s="73">
        <v>3500000</v>
      </c>
      <c r="C957" s="74">
        <v>3.875</v>
      </c>
      <c r="D957" s="75">
        <v>46049</v>
      </c>
      <c r="E957" s="76">
        <v>46049</v>
      </c>
      <c r="F957" s="77">
        <v>3586862.4432000001</v>
      </c>
    </row>
    <row r="958" spans="1:6" s="24" customFormat="1" ht="11.25" customHeight="1" x14ac:dyDescent="0.2">
      <c r="A958" s="63" t="s">
        <v>74</v>
      </c>
      <c r="B958" s="73">
        <v>4000000</v>
      </c>
      <c r="C958" s="74">
        <v>4.0999999999999996</v>
      </c>
      <c r="D958" s="75">
        <v>45068</v>
      </c>
      <c r="E958" s="76">
        <v>45068</v>
      </c>
      <c r="F958" s="77">
        <v>3999549.3426999999</v>
      </c>
    </row>
    <row r="959" spans="1:6" s="24" customFormat="1" ht="11.25" customHeight="1" x14ac:dyDescent="0.2">
      <c r="A959" s="63" t="s">
        <v>74</v>
      </c>
      <c r="B959" s="73">
        <v>7000000</v>
      </c>
      <c r="C959" s="74">
        <v>4.3499999999999996</v>
      </c>
      <c r="D959" s="75">
        <v>46273</v>
      </c>
      <c r="E959" s="76">
        <v>46273</v>
      </c>
      <c r="F959" s="77">
        <v>6995049.4628999997</v>
      </c>
    </row>
    <row r="960" spans="1:6" s="24" customFormat="1" ht="11.25" customHeight="1" x14ac:dyDescent="0.2">
      <c r="A960" s="63" t="s">
        <v>74</v>
      </c>
      <c r="B960" s="73">
        <v>7000000</v>
      </c>
      <c r="C960" s="74">
        <v>4</v>
      </c>
      <c r="D960" s="75">
        <v>45861</v>
      </c>
      <c r="E960" s="76">
        <v>45861</v>
      </c>
      <c r="F960" s="77">
        <v>7233228.1018000003</v>
      </c>
    </row>
    <row r="961" spans="1:6" s="24" customFormat="1" ht="11.25" customHeight="1" x14ac:dyDescent="0.2">
      <c r="A961" s="63" t="s">
        <v>74</v>
      </c>
      <c r="B961" s="73">
        <v>2000000</v>
      </c>
      <c r="C961" s="74">
        <v>3.125</v>
      </c>
      <c r="D961" s="75">
        <v>44949</v>
      </c>
      <c r="E961" s="76">
        <v>44949</v>
      </c>
      <c r="F961" s="77">
        <v>1998518.9083</v>
      </c>
    </row>
    <row r="962" spans="1:6" s="24" customFormat="1" ht="11.25" customHeight="1" x14ac:dyDescent="0.2">
      <c r="A962" s="63" t="s">
        <v>74</v>
      </c>
      <c r="B962" s="73">
        <v>7000000</v>
      </c>
      <c r="C962" s="74">
        <v>3.95</v>
      </c>
      <c r="D962" s="75">
        <v>46500</v>
      </c>
      <c r="E962" s="76">
        <v>46500</v>
      </c>
      <c r="F962" s="77">
        <v>6941193.8468000004</v>
      </c>
    </row>
    <row r="963" spans="1:6" s="24" customFormat="1" ht="11.25" customHeight="1" x14ac:dyDescent="0.2">
      <c r="A963" s="63" t="s">
        <v>223</v>
      </c>
      <c r="B963" s="73">
        <v>7000000</v>
      </c>
      <c r="C963" s="74">
        <v>4.05</v>
      </c>
      <c r="D963" s="75">
        <v>46706</v>
      </c>
      <c r="E963" s="76">
        <v>46706</v>
      </c>
      <c r="F963" s="77">
        <v>6990843.9101999998</v>
      </c>
    </row>
    <row r="964" spans="1:6" s="24" customFormat="1" ht="11.25" customHeight="1" x14ac:dyDescent="0.2">
      <c r="A964" s="63" t="s">
        <v>223</v>
      </c>
      <c r="B964" s="73">
        <v>1000000</v>
      </c>
      <c r="C964" s="74">
        <v>5.45</v>
      </c>
      <c r="D964" s="75">
        <v>48898</v>
      </c>
      <c r="E964" s="76">
        <v>48898</v>
      </c>
      <c r="F964" s="77">
        <v>1243183.3162</v>
      </c>
    </row>
    <row r="965" spans="1:6" s="24" customFormat="1" ht="11.25" customHeight="1" x14ac:dyDescent="0.2">
      <c r="A965" s="63" t="s">
        <v>109</v>
      </c>
      <c r="B965" s="73">
        <v>9000000</v>
      </c>
      <c r="C965" s="74">
        <v>6.85</v>
      </c>
      <c r="D965" s="75">
        <v>51150</v>
      </c>
      <c r="E965" s="76">
        <v>51150</v>
      </c>
      <c r="F965" s="77">
        <v>9945630.4455999993</v>
      </c>
    </row>
    <row r="966" spans="1:6" s="24" customFormat="1" ht="11.25" customHeight="1" x14ac:dyDescent="0.2">
      <c r="A966" s="63" t="s">
        <v>2003</v>
      </c>
      <c r="B966" s="73">
        <v>5000000</v>
      </c>
      <c r="C966" s="74">
        <v>4.8</v>
      </c>
      <c r="D966" s="75">
        <v>47164</v>
      </c>
      <c r="E966" s="76">
        <v>47164</v>
      </c>
      <c r="F966" s="77">
        <v>4977319.8333000001</v>
      </c>
    </row>
    <row r="967" spans="1:6" s="24" customFormat="1" ht="11.25" customHeight="1" x14ac:dyDescent="0.2">
      <c r="A967" s="63" t="s">
        <v>2003</v>
      </c>
      <c r="B967" s="73">
        <v>2325000</v>
      </c>
      <c r="C967" s="74">
        <v>4.5</v>
      </c>
      <c r="D967" s="75">
        <v>50510</v>
      </c>
      <c r="E967" s="76">
        <v>50510</v>
      </c>
      <c r="F967" s="77">
        <v>2654280.6143999998</v>
      </c>
    </row>
    <row r="968" spans="1:6" s="24" customFormat="1" ht="11.25" customHeight="1" x14ac:dyDescent="0.2">
      <c r="A968" s="63" t="s">
        <v>2614</v>
      </c>
      <c r="B968" s="73">
        <v>1720000</v>
      </c>
      <c r="C968" s="74">
        <v>3.1760000000000002</v>
      </c>
      <c r="D968" s="75">
        <v>53191</v>
      </c>
      <c r="E968" s="76">
        <v>53191</v>
      </c>
      <c r="F968" s="77">
        <v>1721606.0262</v>
      </c>
    </row>
    <row r="969" spans="1:6" s="24" customFormat="1" ht="11.25" customHeight="1" x14ac:dyDescent="0.2">
      <c r="A969" s="63" t="s">
        <v>2615</v>
      </c>
      <c r="B969" s="73">
        <v>2260000</v>
      </c>
      <c r="C969" s="74">
        <v>3.2770000000000001</v>
      </c>
      <c r="D969" s="75">
        <v>47771</v>
      </c>
      <c r="E969" s="76">
        <v>47771</v>
      </c>
      <c r="F969" s="77">
        <v>2265424.0564999999</v>
      </c>
    </row>
    <row r="970" spans="1:6" s="24" customFormat="1" ht="11.25" customHeight="1" x14ac:dyDescent="0.2">
      <c r="A970" s="63" t="s">
        <v>2478</v>
      </c>
      <c r="B970" s="73">
        <v>4000000</v>
      </c>
      <c r="C970" s="74">
        <v>4.4820000000000002</v>
      </c>
      <c r="D970" s="75">
        <v>53617</v>
      </c>
      <c r="E970" s="76">
        <v>53617</v>
      </c>
      <c r="F970" s="77">
        <v>4025907.7667</v>
      </c>
    </row>
    <row r="971" spans="1:6" s="24" customFormat="1" ht="11.25" customHeight="1" x14ac:dyDescent="0.2">
      <c r="A971" s="63" t="s">
        <v>2616</v>
      </c>
      <c r="B971" s="73">
        <v>2000000</v>
      </c>
      <c r="C971" s="74">
        <v>4.9212699999999998</v>
      </c>
      <c r="D971" s="75">
        <v>53615</v>
      </c>
      <c r="E971" s="76">
        <v>53615</v>
      </c>
      <c r="F971" s="77">
        <v>2007664.5322</v>
      </c>
    </row>
    <row r="972" spans="1:6" s="24" customFormat="1" ht="11.25" customHeight="1" x14ac:dyDescent="0.2">
      <c r="A972" s="63" t="s">
        <v>2617</v>
      </c>
      <c r="B972" s="73">
        <v>3324000</v>
      </c>
      <c r="C972" s="74">
        <v>5.02806</v>
      </c>
      <c r="D972" s="75">
        <v>53707</v>
      </c>
      <c r="E972" s="76">
        <v>53707</v>
      </c>
      <c r="F972" s="77">
        <v>3355488.9981999998</v>
      </c>
    </row>
    <row r="973" spans="1:6" s="24" customFormat="1" ht="11.25" customHeight="1" x14ac:dyDescent="0.2">
      <c r="A973" s="63" t="s">
        <v>2618</v>
      </c>
      <c r="B973" s="73">
        <v>2000000</v>
      </c>
      <c r="C973" s="74">
        <v>5.2180600000000004</v>
      </c>
      <c r="D973" s="75">
        <v>53738</v>
      </c>
      <c r="E973" s="76">
        <v>53738</v>
      </c>
      <c r="F973" s="77">
        <v>2001995.6510999999</v>
      </c>
    </row>
    <row r="974" spans="1:6" s="24" customFormat="1" ht="11.25" customHeight="1" x14ac:dyDescent="0.2">
      <c r="A974" s="63" t="s">
        <v>2619</v>
      </c>
      <c r="B974" s="73">
        <v>2500000</v>
      </c>
      <c r="C974" s="74">
        <v>4.5650000000000004</v>
      </c>
      <c r="D974" s="75">
        <v>53797</v>
      </c>
      <c r="E974" s="76">
        <v>53797</v>
      </c>
      <c r="F974" s="77">
        <v>2520564.5410000002</v>
      </c>
    </row>
    <row r="975" spans="1:6" s="24" customFormat="1" ht="11.25" customHeight="1" x14ac:dyDescent="0.2">
      <c r="A975" s="63" t="s">
        <v>2479</v>
      </c>
      <c r="B975" s="73">
        <v>2000000</v>
      </c>
      <c r="C975" s="74">
        <v>4.4640000000000004</v>
      </c>
      <c r="D975" s="75">
        <v>53919</v>
      </c>
      <c r="E975" s="76">
        <v>53919</v>
      </c>
      <c r="F975" s="77">
        <v>2018746.2222</v>
      </c>
    </row>
    <row r="976" spans="1:6" s="24" customFormat="1" ht="11.25" customHeight="1" x14ac:dyDescent="0.2">
      <c r="A976" s="63" t="s">
        <v>2480</v>
      </c>
      <c r="B976" s="73">
        <v>2619000</v>
      </c>
      <c r="C976" s="74">
        <v>4.6369199999999999</v>
      </c>
      <c r="D976" s="75">
        <v>53919</v>
      </c>
      <c r="E976" s="76">
        <v>53919</v>
      </c>
      <c r="F976" s="77">
        <v>2614575.9752000002</v>
      </c>
    </row>
    <row r="977" spans="1:6" s="24" customFormat="1" ht="11.25" customHeight="1" x14ac:dyDescent="0.2">
      <c r="A977" s="63" t="s">
        <v>2620</v>
      </c>
      <c r="B977" s="73">
        <v>2000000</v>
      </c>
      <c r="C977" s="74">
        <v>4.1302524794299904</v>
      </c>
      <c r="D977" s="75">
        <v>54984</v>
      </c>
      <c r="E977" s="76">
        <v>54984</v>
      </c>
      <c r="F977" s="77">
        <v>2021380.3644999999</v>
      </c>
    </row>
    <row r="978" spans="1:6" s="24" customFormat="1" ht="11.25" customHeight="1" x14ac:dyDescent="0.2">
      <c r="A978" s="63" t="s">
        <v>2621</v>
      </c>
      <c r="B978" s="73">
        <v>1500000</v>
      </c>
      <c r="C978" s="74">
        <v>3.9510000000000001</v>
      </c>
      <c r="D978" s="75">
        <v>54438</v>
      </c>
      <c r="E978" s="76">
        <v>54438</v>
      </c>
      <c r="F978" s="77">
        <v>1521151.2082</v>
      </c>
    </row>
    <row r="979" spans="1:6" s="24" customFormat="1" ht="11.25" customHeight="1" x14ac:dyDescent="0.2">
      <c r="A979" s="63" t="s">
        <v>2622</v>
      </c>
      <c r="B979" s="73">
        <v>1000000</v>
      </c>
      <c r="C979" s="74">
        <v>4.7809299999999997</v>
      </c>
      <c r="D979" s="75">
        <v>46037</v>
      </c>
      <c r="E979" s="76">
        <v>46037</v>
      </c>
      <c r="F979" s="77">
        <v>1013537.1193</v>
      </c>
    </row>
    <row r="980" spans="1:6" s="24" customFormat="1" ht="11.25" customHeight="1" x14ac:dyDescent="0.2">
      <c r="A980" s="63" t="s">
        <v>2623</v>
      </c>
      <c r="B980" s="73">
        <v>500000</v>
      </c>
      <c r="C980" s="74">
        <v>4.0389999999999997</v>
      </c>
      <c r="D980" s="75">
        <v>54560</v>
      </c>
      <c r="E980" s="76">
        <v>54560</v>
      </c>
      <c r="F980" s="77">
        <v>507385.14929999999</v>
      </c>
    </row>
    <row r="981" spans="1:6" s="24" customFormat="1" ht="11.25" customHeight="1" x14ac:dyDescent="0.2">
      <c r="A981" s="63" t="s">
        <v>2624</v>
      </c>
      <c r="B981" s="73">
        <v>2000000</v>
      </c>
      <c r="C981" s="74">
        <v>3.2010000000000001</v>
      </c>
      <c r="D981" s="75">
        <v>49161</v>
      </c>
      <c r="E981" s="76">
        <v>49161</v>
      </c>
      <c r="F981" s="77">
        <v>2005598.8754</v>
      </c>
    </row>
    <row r="982" spans="1:6" s="24" customFormat="1" ht="11.25" customHeight="1" x14ac:dyDescent="0.2">
      <c r="A982" s="63" t="s">
        <v>219</v>
      </c>
      <c r="B982" s="73">
        <v>10648000</v>
      </c>
      <c r="C982" s="74">
        <v>7.45</v>
      </c>
      <c r="D982" s="75">
        <v>46371</v>
      </c>
      <c r="E982" s="76">
        <v>46371</v>
      </c>
      <c r="F982" s="77">
        <v>12598227.9441</v>
      </c>
    </row>
    <row r="983" spans="1:6" s="24" customFormat="1" ht="11.25" customHeight="1" x14ac:dyDescent="0.2">
      <c r="A983" s="63" t="s">
        <v>2196</v>
      </c>
      <c r="B983" s="73">
        <v>7000000</v>
      </c>
      <c r="C983" s="74">
        <v>4.75</v>
      </c>
      <c r="D983" s="75">
        <v>47376</v>
      </c>
      <c r="E983" s="76">
        <v>47376</v>
      </c>
      <c r="F983" s="77">
        <v>7177921.3502000002</v>
      </c>
    </row>
    <row r="984" spans="1:6" s="24" customFormat="1" ht="11.25" customHeight="1" x14ac:dyDescent="0.2">
      <c r="A984" s="63" t="s">
        <v>135</v>
      </c>
      <c r="B984" s="73">
        <v>2000000</v>
      </c>
      <c r="C984" s="74">
        <v>4.2</v>
      </c>
      <c r="D984" s="75">
        <v>45259</v>
      </c>
      <c r="E984" s="76">
        <v>45259</v>
      </c>
      <c r="F984" s="77">
        <v>1997850.3605</v>
      </c>
    </row>
    <row r="985" spans="1:6" s="24" customFormat="1" ht="11.25" customHeight="1" x14ac:dyDescent="0.2">
      <c r="A985" s="63" t="s">
        <v>2078</v>
      </c>
      <c r="B985" s="73">
        <v>3000000</v>
      </c>
      <c r="C985" s="74">
        <v>7</v>
      </c>
      <c r="D985" s="75">
        <v>45474</v>
      </c>
      <c r="E985" s="76">
        <v>45474</v>
      </c>
      <c r="F985" s="77">
        <v>3000000</v>
      </c>
    </row>
    <row r="986" spans="1:6" s="24" customFormat="1" ht="11.25" customHeight="1" x14ac:dyDescent="0.2">
      <c r="A986" s="63" t="s">
        <v>1432</v>
      </c>
      <c r="B986" s="73">
        <v>2000000</v>
      </c>
      <c r="C986" s="74">
        <v>6.5</v>
      </c>
      <c r="D986" s="75">
        <v>46233</v>
      </c>
      <c r="E986" s="76">
        <v>46233</v>
      </c>
      <c r="F986" s="77">
        <v>2000000</v>
      </c>
    </row>
    <row r="987" spans="1:6" s="24" customFormat="1" ht="11.25" customHeight="1" x14ac:dyDescent="0.2">
      <c r="A987" s="63" t="s">
        <v>82</v>
      </c>
      <c r="B987" s="73">
        <v>2000000</v>
      </c>
      <c r="C987" s="74">
        <v>3.95</v>
      </c>
      <c r="D987" s="75">
        <v>46645</v>
      </c>
      <c r="E987" s="76">
        <v>46645</v>
      </c>
      <c r="F987" s="77">
        <v>1990911.2731999999</v>
      </c>
    </row>
    <row r="988" spans="1:6" s="24" customFormat="1" ht="11.25" customHeight="1" x14ac:dyDescent="0.2">
      <c r="A988" s="63" t="s">
        <v>82</v>
      </c>
      <c r="B988" s="73">
        <v>7000000</v>
      </c>
      <c r="C988" s="74">
        <v>4.75</v>
      </c>
      <c r="D988" s="75">
        <v>46997</v>
      </c>
      <c r="E988" s="76">
        <v>46997</v>
      </c>
      <c r="F988" s="77">
        <v>6961390.6982000005</v>
      </c>
    </row>
    <row r="989" spans="1:6" s="24" customFormat="1" ht="11.25" customHeight="1" x14ac:dyDescent="0.2">
      <c r="A989" s="63" t="s">
        <v>82</v>
      </c>
      <c r="B989" s="73">
        <v>2000000</v>
      </c>
      <c r="C989" s="74">
        <v>5.5</v>
      </c>
      <c r="D989" s="75">
        <v>46037</v>
      </c>
      <c r="E989" s="76">
        <v>46037</v>
      </c>
      <c r="F989" s="77">
        <v>1992163.4809999999</v>
      </c>
    </row>
    <row r="990" spans="1:6" s="24" customFormat="1" ht="11.25" customHeight="1" x14ac:dyDescent="0.2">
      <c r="A990" s="63" t="s">
        <v>82</v>
      </c>
      <c r="B990" s="73">
        <v>3000000</v>
      </c>
      <c r="C990" s="74">
        <v>2.95</v>
      </c>
      <c r="D990" s="75">
        <v>47908</v>
      </c>
      <c r="E990" s="76">
        <v>47908</v>
      </c>
      <c r="F990" s="77">
        <v>2998233.5693999999</v>
      </c>
    </row>
    <row r="991" spans="1:6" s="24" customFormat="1" ht="11.25" customHeight="1" x14ac:dyDescent="0.2">
      <c r="A991" s="63" t="s">
        <v>2925</v>
      </c>
      <c r="B991" s="73">
        <v>1000000</v>
      </c>
      <c r="C991" s="74">
        <v>3</v>
      </c>
      <c r="D991" s="75">
        <v>47880</v>
      </c>
      <c r="E991" s="76">
        <v>47880</v>
      </c>
      <c r="F991" s="77">
        <v>992258.90930000006</v>
      </c>
    </row>
    <row r="992" spans="1:6" s="24" customFormat="1" ht="11.25" customHeight="1" x14ac:dyDescent="0.2">
      <c r="A992" s="63" t="s">
        <v>110</v>
      </c>
      <c r="B992" s="73">
        <v>2000000</v>
      </c>
      <c r="C992" s="74">
        <v>4</v>
      </c>
      <c r="D992" s="75">
        <v>45976</v>
      </c>
      <c r="E992" s="76">
        <v>45976</v>
      </c>
      <c r="F992" s="77">
        <v>1997741.7852</v>
      </c>
    </row>
    <row r="993" spans="1:6" s="24" customFormat="1" ht="11.25" customHeight="1" x14ac:dyDescent="0.2">
      <c r="A993" s="63" t="s">
        <v>2625</v>
      </c>
      <c r="B993" s="73">
        <v>3000000</v>
      </c>
      <c r="C993" s="74">
        <v>8</v>
      </c>
      <c r="D993" s="75">
        <v>48274</v>
      </c>
      <c r="E993" s="76">
        <v>48274</v>
      </c>
      <c r="F993" s="77">
        <v>3320533.8259999999</v>
      </c>
    </row>
    <row r="994" spans="1:6" s="24" customFormat="1" ht="11.25" customHeight="1" x14ac:dyDescent="0.2">
      <c r="A994" s="63" t="s">
        <v>220</v>
      </c>
      <c r="B994" s="73">
        <v>6000000</v>
      </c>
      <c r="C994" s="74">
        <v>3.3</v>
      </c>
      <c r="D994" s="75">
        <v>45564</v>
      </c>
      <c r="E994" s="76">
        <v>45564</v>
      </c>
      <c r="F994" s="77">
        <v>5981079.8030000003</v>
      </c>
    </row>
    <row r="995" spans="1:6" s="24" customFormat="1" ht="11.25" customHeight="1" x14ac:dyDescent="0.2">
      <c r="A995" s="63" t="s">
        <v>2079</v>
      </c>
      <c r="B995" s="73">
        <v>4000000</v>
      </c>
      <c r="C995" s="74">
        <v>4.76</v>
      </c>
      <c r="D995" s="75">
        <v>44757</v>
      </c>
      <c r="E995" s="76">
        <v>44757</v>
      </c>
      <c r="F995" s="77">
        <v>4000000</v>
      </c>
    </row>
    <row r="996" spans="1:6" s="24" customFormat="1" ht="11.25" customHeight="1" x14ac:dyDescent="0.2">
      <c r="A996" s="63" t="s">
        <v>1902</v>
      </c>
      <c r="B996" s="73">
        <v>5000000</v>
      </c>
      <c r="C996" s="74">
        <v>5.9</v>
      </c>
      <c r="D996" s="75">
        <v>47063</v>
      </c>
      <c r="E996" s="76">
        <v>47063</v>
      </c>
      <c r="F996" s="77">
        <v>5000000</v>
      </c>
    </row>
    <row r="997" spans="1:6" s="24" customFormat="1" ht="11.25" customHeight="1" x14ac:dyDescent="0.2">
      <c r="A997" s="63" t="s">
        <v>2949</v>
      </c>
      <c r="B997" s="73">
        <v>4000000</v>
      </c>
      <c r="C997" s="74">
        <v>5.75</v>
      </c>
      <c r="D997" s="75">
        <v>46142</v>
      </c>
      <c r="E997" s="76">
        <v>46142</v>
      </c>
      <c r="F997" s="77">
        <v>4000000</v>
      </c>
    </row>
    <row r="998" spans="1:6" s="24" customFormat="1" ht="11.25" customHeight="1" x14ac:dyDescent="0.2">
      <c r="A998" s="63" t="s">
        <v>111</v>
      </c>
      <c r="B998" s="73">
        <v>1000000</v>
      </c>
      <c r="C998" s="74">
        <v>4.0999999999999996</v>
      </c>
      <c r="D998" s="75">
        <v>44910</v>
      </c>
      <c r="E998" s="76">
        <v>44910</v>
      </c>
      <c r="F998" s="77">
        <v>999711.42940000002</v>
      </c>
    </row>
    <row r="999" spans="1:6" s="24" customFormat="1" ht="11.25" customHeight="1" x14ac:dyDescent="0.2">
      <c r="A999" s="63" t="s">
        <v>2626</v>
      </c>
      <c r="B999" s="73">
        <v>4355000</v>
      </c>
      <c r="C999" s="74">
        <v>6.25</v>
      </c>
      <c r="D999" s="75">
        <v>51044</v>
      </c>
      <c r="E999" s="76">
        <v>51044</v>
      </c>
      <c r="F999" s="77">
        <v>4972640.6529000001</v>
      </c>
    </row>
    <row r="1000" spans="1:6" s="24" customFormat="1" ht="11.25" customHeight="1" x14ac:dyDescent="0.2">
      <c r="A1000" s="63" t="s">
        <v>2806</v>
      </c>
      <c r="B1000" s="73">
        <v>2000000</v>
      </c>
      <c r="C1000" s="74">
        <v>6.25</v>
      </c>
      <c r="D1000" s="75">
        <v>45627</v>
      </c>
      <c r="E1000" s="76">
        <v>45627</v>
      </c>
      <c r="F1000" s="77">
        <v>2000000</v>
      </c>
    </row>
    <row r="1001" spans="1:6" s="24" customFormat="1" ht="11.25" customHeight="1" x14ac:dyDescent="0.2">
      <c r="A1001" s="63" t="s">
        <v>2891</v>
      </c>
      <c r="B1001" s="73">
        <v>200000</v>
      </c>
      <c r="C1001" s="74">
        <v>5.5</v>
      </c>
      <c r="D1001" s="75">
        <v>46054</v>
      </c>
      <c r="E1001" s="76">
        <v>46054</v>
      </c>
      <c r="F1001" s="77">
        <v>5000000</v>
      </c>
    </row>
    <row r="1002" spans="1:6" s="24" customFormat="1" ht="11.25" customHeight="1" x14ac:dyDescent="0.2">
      <c r="A1002" s="63" t="s">
        <v>1434</v>
      </c>
      <c r="B1002" s="73">
        <v>8000000</v>
      </c>
      <c r="C1002" s="74">
        <v>4.5388799999999998</v>
      </c>
      <c r="D1002" s="75">
        <v>46097</v>
      </c>
      <c r="E1002" s="76">
        <v>46097</v>
      </c>
      <c r="F1002" s="77">
        <v>7989512.0892000003</v>
      </c>
    </row>
    <row r="1003" spans="1:6" s="24" customFormat="1" ht="11.25" customHeight="1" x14ac:dyDescent="0.2">
      <c r="A1003" s="63" t="s">
        <v>2807</v>
      </c>
      <c r="B1003" s="73">
        <v>3000000</v>
      </c>
      <c r="C1003" s="74">
        <v>7.5</v>
      </c>
      <c r="D1003" s="75">
        <v>45945</v>
      </c>
      <c r="E1003" s="76">
        <v>45945</v>
      </c>
      <c r="F1003" s="77">
        <v>2973083.9511000002</v>
      </c>
    </row>
    <row r="1004" spans="1:6" s="24" customFormat="1" ht="11.25" customHeight="1" x14ac:dyDescent="0.2">
      <c r="A1004" s="63" t="s">
        <v>2926</v>
      </c>
      <c r="B1004" s="73">
        <v>3156000</v>
      </c>
      <c r="C1004" s="74">
        <v>7.7679999999999998</v>
      </c>
      <c r="D1004" s="75">
        <v>50389</v>
      </c>
      <c r="E1004" s="76">
        <v>50389</v>
      </c>
      <c r="F1004" s="77">
        <v>4212350.3859000001</v>
      </c>
    </row>
    <row r="1005" spans="1:6" s="24" customFormat="1" ht="11.25" customHeight="1" x14ac:dyDescent="0.2">
      <c r="A1005" s="63" t="s">
        <v>3059</v>
      </c>
      <c r="B1005" s="73">
        <v>5000000</v>
      </c>
      <c r="C1005" s="74">
        <v>1.9</v>
      </c>
      <c r="D1005" s="75">
        <v>44453</v>
      </c>
      <c r="E1005" s="76">
        <v>44453</v>
      </c>
      <c r="F1005" s="77">
        <v>4999598.9359999998</v>
      </c>
    </row>
    <row r="1006" spans="1:6" s="24" customFormat="1" ht="11.25" customHeight="1" x14ac:dyDescent="0.2">
      <c r="A1006" s="63" t="s">
        <v>3059</v>
      </c>
      <c r="B1006" s="73">
        <v>2000000</v>
      </c>
      <c r="C1006" s="74">
        <v>2.75</v>
      </c>
      <c r="D1006" s="75">
        <v>46821</v>
      </c>
      <c r="E1006" s="76">
        <v>46821</v>
      </c>
      <c r="F1006" s="77">
        <v>1999155.574</v>
      </c>
    </row>
    <row r="1007" spans="1:6" s="24" customFormat="1" ht="11.25" customHeight="1" x14ac:dyDescent="0.2">
      <c r="A1007" s="63" t="s">
        <v>2763</v>
      </c>
      <c r="B1007" s="73">
        <v>4000000</v>
      </c>
      <c r="C1007" s="74">
        <v>4.3449999999999998</v>
      </c>
      <c r="D1007" s="75">
        <v>46647</v>
      </c>
      <c r="E1007" s="76">
        <v>46647</v>
      </c>
      <c r="F1007" s="77">
        <v>4000000</v>
      </c>
    </row>
    <row r="1008" spans="1:6" s="24" customFormat="1" ht="11.25" customHeight="1" x14ac:dyDescent="0.2">
      <c r="A1008" s="63" t="s">
        <v>2292</v>
      </c>
      <c r="B1008" s="73">
        <v>3000000</v>
      </c>
      <c r="C1008" s="74">
        <v>4.375</v>
      </c>
      <c r="D1008" s="75">
        <v>47574</v>
      </c>
      <c r="E1008" s="76">
        <v>47574</v>
      </c>
      <c r="F1008" s="77">
        <v>3009500.523</v>
      </c>
    </row>
    <row r="1009" spans="1:6" s="24" customFormat="1" ht="11.25" customHeight="1" x14ac:dyDescent="0.2">
      <c r="A1009" s="63" t="s">
        <v>2292</v>
      </c>
      <c r="B1009" s="73">
        <v>2000000</v>
      </c>
      <c r="C1009" s="74">
        <v>5</v>
      </c>
      <c r="D1009" s="75">
        <v>52611</v>
      </c>
      <c r="E1009" s="76">
        <v>52611</v>
      </c>
      <c r="F1009" s="77">
        <v>2048266.8943</v>
      </c>
    </row>
    <row r="1010" spans="1:6" s="24" customFormat="1" ht="11.25" customHeight="1" x14ac:dyDescent="0.2">
      <c r="A1010" s="63" t="s">
        <v>2197</v>
      </c>
      <c r="B1010" s="73">
        <v>2200000</v>
      </c>
      <c r="C1010" s="74">
        <v>4.5</v>
      </c>
      <c r="D1010" s="75">
        <v>49143</v>
      </c>
      <c r="E1010" s="76">
        <v>49143</v>
      </c>
      <c r="F1010" s="77">
        <v>2200000</v>
      </c>
    </row>
    <row r="1011" spans="1:6" s="24" customFormat="1" ht="11.25" customHeight="1" x14ac:dyDescent="0.2">
      <c r="A1011" s="63" t="s">
        <v>2355</v>
      </c>
      <c r="B1011" s="73">
        <v>4000000</v>
      </c>
      <c r="C1011" s="74">
        <v>5.15</v>
      </c>
      <c r="D1011" s="75">
        <v>51257</v>
      </c>
      <c r="E1011" s="76">
        <v>51257</v>
      </c>
      <c r="F1011" s="77">
        <v>3995895.0125000002</v>
      </c>
    </row>
    <row r="1012" spans="1:6" s="24" customFormat="1" ht="11.25" customHeight="1" x14ac:dyDescent="0.2">
      <c r="A1012" s="63" t="s">
        <v>2970</v>
      </c>
      <c r="B1012" s="73">
        <v>9000000</v>
      </c>
      <c r="C1012" s="74">
        <v>6.125</v>
      </c>
      <c r="D1012" s="75">
        <v>51516</v>
      </c>
      <c r="E1012" s="76">
        <v>51516</v>
      </c>
      <c r="F1012" s="77">
        <v>12795681.758300001</v>
      </c>
    </row>
    <row r="1013" spans="1:6" s="24" customFormat="1" ht="11.25" customHeight="1" x14ac:dyDescent="0.2">
      <c r="A1013" s="63" t="s">
        <v>112</v>
      </c>
      <c r="B1013" s="73">
        <v>10000000</v>
      </c>
      <c r="C1013" s="74">
        <v>3.95</v>
      </c>
      <c r="D1013" s="75">
        <v>44819</v>
      </c>
      <c r="E1013" s="76">
        <v>44819</v>
      </c>
      <c r="F1013" s="77">
        <v>9967007.7871000003</v>
      </c>
    </row>
    <row r="1014" spans="1:6" s="24" customFormat="1" ht="11.25" customHeight="1" x14ac:dyDescent="0.2">
      <c r="A1014" s="63" t="s">
        <v>1983</v>
      </c>
      <c r="B1014" s="73">
        <v>4500000</v>
      </c>
      <c r="C1014" s="74">
        <v>5.55</v>
      </c>
      <c r="D1014" s="75">
        <v>47088</v>
      </c>
      <c r="E1014" s="76">
        <v>47088</v>
      </c>
      <c r="F1014" s="77">
        <v>4733741.6182000004</v>
      </c>
    </row>
    <row r="1015" spans="1:6" s="24" customFormat="1" ht="11.25" customHeight="1" x14ac:dyDescent="0.2">
      <c r="A1015" s="63" t="s">
        <v>113</v>
      </c>
      <c r="B1015" s="73">
        <v>1000000</v>
      </c>
      <c r="C1015" s="74">
        <v>3.8</v>
      </c>
      <c r="D1015" s="75">
        <v>44805</v>
      </c>
      <c r="E1015" s="76">
        <v>44805</v>
      </c>
      <c r="F1015" s="77">
        <v>999501.30350000004</v>
      </c>
    </row>
    <row r="1016" spans="1:6" s="24" customFormat="1" ht="11.25" customHeight="1" x14ac:dyDescent="0.2">
      <c r="A1016" s="63" t="s">
        <v>113</v>
      </c>
      <c r="B1016" s="73">
        <v>3000000</v>
      </c>
      <c r="C1016" s="74">
        <v>4.2</v>
      </c>
      <c r="D1016" s="75">
        <v>47574</v>
      </c>
      <c r="E1016" s="76">
        <v>47574</v>
      </c>
      <c r="F1016" s="77">
        <v>2998911.3355999999</v>
      </c>
    </row>
    <row r="1017" spans="1:6" s="24" customFormat="1" ht="11.25" customHeight="1" x14ac:dyDescent="0.2">
      <c r="A1017" s="63" t="s">
        <v>2808</v>
      </c>
      <c r="B1017" s="73">
        <v>5000000</v>
      </c>
      <c r="C1017" s="74">
        <v>6.5</v>
      </c>
      <c r="D1017" s="75">
        <v>46021</v>
      </c>
      <c r="E1017" s="76">
        <v>46021</v>
      </c>
      <c r="F1017" s="77">
        <v>5000000</v>
      </c>
    </row>
    <row r="1018" spans="1:6" s="24" customFormat="1" ht="11.25" customHeight="1" x14ac:dyDescent="0.2">
      <c r="A1018" s="63" t="s">
        <v>2172</v>
      </c>
      <c r="B1018" s="73">
        <v>3000000</v>
      </c>
      <c r="C1018" s="74">
        <v>3.2</v>
      </c>
      <c r="D1018" s="75">
        <v>46249</v>
      </c>
      <c r="E1018" s="76">
        <v>46249</v>
      </c>
      <c r="F1018" s="77">
        <v>2998455.7280000001</v>
      </c>
    </row>
    <row r="1019" spans="1:6" s="24" customFormat="1" ht="11.25" customHeight="1" x14ac:dyDescent="0.2">
      <c r="A1019" s="63" t="s">
        <v>1436</v>
      </c>
      <c r="B1019" s="73">
        <v>2000000</v>
      </c>
      <c r="C1019" s="74">
        <v>4.6500000000000004</v>
      </c>
      <c r="D1019" s="75">
        <v>45611</v>
      </c>
      <c r="E1019" s="76">
        <v>45611</v>
      </c>
      <c r="F1019" s="77">
        <v>889000.38230000006</v>
      </c>
    </row>
    <row r="1020" spans="1:6" s="24" customFormat="1" ht="11.25" customHeight="1" x14ac:dyDescent="0.2">
      <c r="A1020" s="63" t="s">
        <v>1437</v>
      </c>
      <c r="B1020" s="73">
        <v>2000000</v>
      </c>
      <c r="C1020" s="74">
        <v>5.125</v>
      </c>
      <c r="D1020" s="75">
        <v>46295</v>
      </c>
      <c r="E1020" s="76">
        <v>46295</v>
      </c>
      <c r="F1020" s="77">
        <v>2000000</v>
      </c>
    </row>
    <row r="1021" spans="1:6" s="24" customFormat="1" ht="11.25" customHeight="1" x14ac:dyDescent="0.2">
      <c r="A1021" s="63" t="s">
        <v>1437</v>
      </c>
      <c r="B1021" s="73">
        <v>3000000</v>
      </c>
      <c r="C1021" s="74">
        <v>5.25</v>
      </c>
      <c r="D1021" s="75">
        <v>47618</v>
      </c>
      <c r="E1021" s="76">
        <v>47618</v>
      </c>
      <c r="F1021" s="77">
        <v>3000000</v>
      </c>
    </row>
    <row r="1022" spans="1:6" s="24" customFormat="1" ht="11.25" customHeight="1" x14ac:dyDescent="0.2">
      <c r="A1022" s="63" t="s">
        <v>2483</v>
      </c>
      <c r="B1022" s="73">
        <v>6000000</v>
      </c>
      <c r="C1022" s="74">
        <v>4.5</v>
      </c>
      <c r="D1022" s="75">
        <v>45689</v>
      </c>
      <c r="E1022" s="76">
        <v>45689</v>
      </c>
      <c r="F1022" s="77">
        <v>6010275.1443999996</v>
      </c>
    </row>
    <row r="1023" spans="1:6" s="24" customFormat="1" ht="11.25" customHeight="1" x14ac:dyDescent="0.2">
      <c r="A1023" s="63" t="s">
        <v>2483</v>
      </c>
      <c r="B1023" s="73">
        <v>2000000</v>
      </c>
      <c r="C1023" s="74">
        <v>4.1500000000000004</v>
      </c>
      <c r="D1023" s="75">
        <v>44593</v>
      </c>
      <c r="E1023" s="76">
        <v>44593</v>
      </c>
      <c r="F1023" s="77">
        <v>1997610.5647</v>
      </c>
    </row>
    <row r="1024" spans="1:6" s="24" customFormat="1" ht="11.25" customHeight="1" x14ac:dyDescent="0.2">
      <c r="A1024" s="63" t="s">
        <v>2483</v>
      </c>
      <c r="B1024" s="73">
        <v>4000000</v>
      </c>
      <c r="C1024" s="74">
        <v>4.25</v>
      </c>
      <c r="D1024" s="75">
        <v>45427</v>
      </c>
      <c r="E1024" s="76">
        <v>45427</v>
      </c>
      <c r="F1024" s="77">
        <v>3976513.3267999999</v>
      </c>
    </row>
    <row r="1025" spans="1:6" s="24" customFormat="1" ht="11.25" customHeight="1" x14ac:dyDescent="0.2">
      <c r="A1025" s="63" t="s">
        <v>2892</v>
      </c>
      <c r="B1025" s="73">
        <v>5000000</v>
      </c>
      <c r="C1025" s="74">
        <v>4.75</v>
      </c>
      <c r="D1025" s="75">
        <v>46063</v>
      </c>
      <c r="E1025" s="76">
        <v>46063</v>
      </c>
      <c r="F1025" s="77">
        <v>4949103.4590999996</v>
      </c>
    </row>
    <row r="1026" spans="1:6" s="24" customFormat="1" ht="11.25" customHeight="1" x14ac:dyDescent="0.2">
      <c r="A1026" s="63" t="s">
        <v>1438</v>
      </c>
      <c r="B1026" s="73">
        <v>3000000</v>
      </c>
      <c r="C1026" s="74">
        <v>4.125</v>
      </c>
      <c r="D1026" s="75">
        <v>45519</v>
      </c>
      <c r="E1026" s="76">
        <v>45519</v>
      </c>
      <c r="F1026" s="77">
        <v>3009220.2094000001</v>
      </c>
    </row>
    <row r="1027" spans="1:6" s="24" customFormat="1" ht="11.25" customHeight="1" x14ac:dyDescent="0.2">
      <c r="A1027" s="63" t="s">
        <v>1439</v>
      </c>
      <c r="B1027" s="73">
        <v>7000000</v>
      </c>
      <c r="C1027" s="74">
        <v>4.875</v>
      </c>
      <c r="D1027" s="75">
        <v>45566</v>
      </c>
      <c r="E1027" s="76">
        <v>45566</v>
      </c>
      <c r="F1027" s="77">
        <v>7003180.4923</v>
      </c>
    </row>
    <row r="1028" spans="1:6" s="24" customFormat="1" ht="11.25" customHeight="1" x14ac:dyDescent="0.2">
      <c r="A1028" s="63" t="s">
        <v>2173</v>
      </c>
      <c r="B1028" s="73">
        <v>5000000</v>
      </c>
      <c r="C1028" s="74">
        <v>5.625</v>
      </c>
      <c r="D1028" s="75">
        <v>47331</v>
      </c>
      <c r="E1028" s="76">
        <v>47331</v>
      </c>
      <c r="F1028" s="77">
        <v>5037128.2626</v>
      </c>
    </row>
    <row r="1029" spans="1:6" s="24" customFormat="1" ht="11.25" customHeight="1" x14ac:dyDescent="0.2">
      <c r="A1029" s="63" t="s">
        <v>1440</v>
      </c>
      <c r="B1029" s="73">
        <v>3375000</v>
      </c>
      <c r="C1029" s="74">
        <v>5.25</v>
      </c>
      <c r="D1029" s="75">
        <v>46037</v>
      </c>
      <c r="E1029" s="76">
        <v>46037</v>
      </c>
      <c r="F1029" s="77">
        <v>3370075.9142</v>
      </c>
    </row>
    <row r="1030" spans="1:6" s="24" customFormat="1" ht="11.25" customHeight="1" x14ac:dyDescent="0.2">
      <c r="A1030" s="63" t="s">
        <v>1440</v>
      </c>
      <c r="B1030" s="73">
        <v>3000000</v>
      </c>
      <c r="C1030" s="74">
        <v>4.5</v>
      </c>
      <c r="D1030" s="75">
        <v>46478</v>
      </c>
      <c r="E1030" s="76">
        <v>46478</v>
      </c>
      <c r="F1030" s="77">
        <v>2976317.8862999999</v>
      </c>
    </row>
    <row r="1031" spans="1:6" s="24" customFormat="1" ht="11.25" customHeight="1" x14ac:dyDescent="0.2">
      <c r="A1031" s="63" t="s">
        <v>1440</v>
      </c>
      <c r="B1031" s="73">
        <v>3000000</v>
      </c>
      <c r="C1031" s="74">
        <v>4.5</v>
      </c>
      <c r="D1031" s="75">
        <v>45672</v>
      </c>
      <c r="E1031" s="76">
        <v>45672</v>
      </c>
      <c r="F1031" s="77">
        <v>2990047.7631000001</v>
      </c>
    </row>
    <row r="1032" spans="1:6" s="24" customFormat="1" ht="11.25" customHeight="1" x14ac:dyDescent="0.2">
      <c r="A1032" s="63" t="s">
        <v>1440</v>
      </c>
      <c r="B1032" s="73">
        <v>2000000</v>
      </c>
      <c r="C1032" s="74">
        <v>4.95</v>
      </c>
      <c r="D1032" s="75">
        <v>45383</v>
      </c>
      <c r="E1032" s="76">
        <v>45383</v>
      </c>
      <c r="F1032" s="77">
        <v>1990849.3698</v>
      </c>
    </row>
    <row r="1033" spans="1:6" s="24" customFormat="1" ht="11.25" customHeight="1" x14ac:dyDescent="0.2">
      <c r="A1033" s="63" t="s">
        <v>1440</v>
      </c>
      <c r="B1033" s="73">
        <v>3000000</v>
      </c>
      <c r="C1033" s="74">
        <v>3.375</v>
      </c>
      <c r="D1033" s="75">
        <v>47880</v>
      </c>
      <c r="E1033" s="76">
        <v>47880</v>
      </c>
      <c r="F1033" s="77">
        <v>2950475.1036</v>
      </c>
    </row>
    <row r="1034" spans="1:6" s="24" customFormat="1" ht="11.25" customHeight="1" x14ac:dyDescent="0.2">
      <c r="A1034" s="63" t="s">
        <v>1440</v>
      </c>
      <c r="B1034" s="73">
        <v>5000000</v>
      </c>
      <c r="C1034" s="74">
        <v>3.25</v>
      </c>
      <c r="D1034" s="75">
        <v>48684</v>
      </c>
      <c r="E1034" s="76">
        <v>48684</v>
      </c>
      <c r="F1034" s="77">
        <v>4966004.4373000003</v>
      </c>
    </row>
    <row r="1035" spans="1:6" s="24" customFormat="1" ht="11.25" customHeight="1" x14ac:dyDescent="0.2">
      <c r="A1035" s="63" t="s">
        <v>2627</v>
      </c>
      <c r="B1035" s="73">
        <v>3000000</v>
      </c>
      <c r="C1035" s="74">
        <v>5.85</v>
      </c>
      <c r="D1035" s="75">
        <v>46037</v>
      </c>
      <c r="E1035" s="76">
        <v>46037</v>
      </c>
      <c r="F1035" s="77">
        <v>2998349.6368</v>
      </c>
    </row>
    <row r="1036" spans="1:6" s="24" customFormat="1" ht="11.25" customHeight="1" x14ac:dyDescent="0.2">
      <c r="A1036" s="63" t="s">
        <v>2927</v>
      </c>
      <c r="B1036" s="73">
        <v>5000000</v>
      </c>
      <c r="C1036" s="74">
        <v>3.65</v>
      </c>
      <c r="D1036" s="75">
        <v>51585</v>
      </c>
      <c r="E1036" s="76">
        <v>51585</v>
      </c>
      <c r="F1036" s="77">
        <v>4966612.5542000001</v>
      </c>
    </row>
    <row r="1037" spans="1:6" s="24" customFormat="1" ht="11.25" customHeight="1" x14ac:dyDescent="0.2">
      <c r="A1037" s="63" t="s">
        <v>2336</v>
      </c>
      <c r="B1037" s="73">
        <v>2000000</v>
      </c>
      <c r="C1037" s="74">
        <v>4.25</v>
      </c>
      <c r="D1037" s="75">
        <v>47529</v>
      </c>
      <c r="E1037" s="76">
        <v>47529</v>
      </c>
      <c r="F1037" s="77">
        <v>2000000</v>
      </c>
    </row>
    <row r="1038" spans="1:6" s="24" customFormat="1" ht="11.25" customHeight="1" x14ac:dyDescent="0.2">
      <c r="A1038" s="63" t="s">
        <v>2484</v>
      </c>
      <c r="B1038" s="73">
        <v>4500000</v>
      </c>
      <c r="C1038" s="74">
        <v>6.5</v>
      </c>
      <c r="D1038" s="75">
        <v>49171</v>
      </c>
      <c r="E1038" s="76">
        <v>49171</v>
      </c>
      <c r="F1038" s="77">
        <v>2139006.0915999999</v>
      </c>
    </row>
    <row r="1039" spans="1:6" s="24" customFormat="1" ht="11.25" customHeight="1" x14ac:dyDescent="0.2">
      <c r="A1039" s="63" t="s">
        <v>148</v>
      </c>
      <c r="B1039" s="73">
        <v>2000000</v>
      </c>
      <c r="C1039" s="74">
        <v>4.2</v>
      </c>
      <c r="D1039" s="75">
        <v>45627</v>
      </c>
      <c r="E1039" s="76">
        <v>45627</v>
      </c>
      <c r="F1039" s="77">
        <v>1985032.3748999999</v>
      </c>
    </row>
    <row r="1040" spans="1:6" s="24" customFormat="1" ht="11.25" customHeight="1" x14ac:dyDescent="0.2">
      <c r="A1040" s="63" t="s">
        <v>148</v>
      </c>
      <c r="B1040" s="73">
        <v>2000000</v>
      </c>
      <c r="C1040" s="74">
        <v>4.2</v>
      </c>
      <c r="D1040" s="75">
        <v>44910</v>
      </c>
      <c r="E1040" s="76">
        <v>44910</v>
      </c>
      <c r="F1040" s="77">
        <v>1999731.7605000001</v>
      </c>
    </row>
    <row r="1041" spans="1:6" s="24" customFormat="1" ht="11.25" customHeight="1" x14ac:dyDescent="0.2">
      <c r="A1041" s="63" t="s">
        <v>2080</v>
      </c>
      <c r="B1041" s="73">
        <v>4000000</v>
      </c>
      <c r="C1041" s="74">
        <v>4.875</v>
      </c>
      <c r="D1041" s="75">
        <v>47253</v>
      </c>
      <c r="E1041" s="76">
        <v>47253</v>
      </c>
      <c r="F1041" s="77">
        <v>4000000</v>
      </c>
    </row>
    <row r="1042" spans="1:6" s="24" customFormat="1" ht="11.25" customHeight="1" x14ac:dyDescent="0.2">
      <c r="A1042" s="63" t="s">
        <v>2485</v>
      </c>
      <c r="B1042" s="73">
        <v>6000000</v>
      </c>
      <c r="C1042" s="74">
        <v>5.5</v>
      </c>
      <c r="D1042" s="75">
        <v>46204</v>
      </c>
      <c r="E1042" s="76">
        <v>46204</v>
      </c>
      <c r="F1042" s="77">
        <v>6000000</v>
      </c>
    </row>
    <row r="1043" spans="1:6" s="24" customFormat="1" ht="11.25" customHeight="1" x14ac:dyDescent="0.2">
      <c r="A1043" s="63" t="s">
        <v>136</v>
      </c>
      <c r="B1043" s="73">
        <v>2000000</v>
      </c>
      <c r="C1043" s="74">
        <v>4.5</v>
      </c>
      <c r="D1043" s="75">
        <v>45231</v>
      </c>
      <c r="E1043" s="76">
        <v>45231</v>
      </c>
      <c r="F1043" s="77">
        <v>1998601.8334999999</v>
      </c>
    </row>
    <row r="1044" spans="1:6" s="24" customFormat="1" ht="11.25" customHeight="1" x14ac:dyDescent="0.2">
      <c r="A1044" s="63" t="s">
        <v>3026</v>
      </c>
      <c r="B1044" s="73">
        <v>3000000</v>
      </c>
      <c r="C1044" s="74">
        <v>6.5</v>
      </c>
      <c r="D1044" s="75">
        <v>47679</v>
      </c>
      <c r="E1044" s="76">
        <v>47679</v>
      </c>
      <c r="F1044" s="77">
        <v>3000000</v>
      </c>
    </row>
    <row r="1045" spans="1:6" s="24" customFormat="1" ht="11.25" customHeight="1" x14ac:dyDescent="0.2">
      <c r="A1045" s="63" t="s">
        <v>2337</v>
      </c>
      <c r="B1045" s="73">
        <v>4000000</v>
      </c>
      <c r="C1045" s="74">
        <v>6</v>
      </c>
      <c r="D1045" s="75">
        <v>47573</v>
      </c>
      <c r="E1045" s="76">
        <v>47573</v>
      </c>
      <c r="F1045" s="77">
        <v>4000000</v>
      </c>
    </row>
    <row r="1046" spans="1:6" s="24" customFormat="1" ht="11.25" customHeight="1" x14ac:dyDescent="0.2">
      <c r="A1046" s="63" t="s">
        <v>228</v>
      </c>
      <c r="B1046" s="73">
        <v>3000000</v>
      </c>
      <c r="C1046" s="74">
        <v>3.95</v>
      </c>
      <c r="D1046" s="75">
        <v>46784</v>
      </c>
      <c r="E1046" s="76">
        <v>46784</v>
      </c>
      <c r="F1046" s="77">
        <v>3002262.3094000001</v>
      </c>
    </row>
    <row r="1047" spans="1:6" s="24" customFormat="1" ht="11.25" customHeight="1" x14ac:dyDescent="0.2">
      <c r="A1047" s="63" t="s">
        <v>2047</v>
      </c>
      <c r="B1047" s="73">
        <v>1600000</v>
      </c>
      <c r="C1047" s="74">
        <v>4.25</v>
      </c>
      <c r="D1047" s="75">
        <v>47190</v>
      </c>
      <c r="E1047" s="76">
        <v>47190</v>
      </c>
      <c r="F1047" s="77">
        <v>1600000</v>
      </c>
    </row>
    <row r="1048" spans="1:6" s="24" customFormat="1" ht="11.25" customHeight="1" x14ac:dyDescent="0.2">
      <c r="A1048" s="63" t="s">
        <v>3027</v>
      </c>
      <c r="B1048" s="73">
        <v>3000000</v>
      </c>
      <c r="C1048" s="74">
        <v>4.5</v>
      </c>
      <c r="D1048" s="75">
        <v>46143</v>
      </c>
      <c r="E1048" s="76">
        <v>46143</v>
      </c>
      <c r="F1048" s="77">
        <v>2983882.6390999998</v>
      </c>
    </row>
    <row r="1049" spans="1:6" s="24" customFormat="1" ht="11.25" customHeight="1" x14ac:dyDescent="0.2">
      <c r="A1049" s="63" t="s">
        <v>1444</v>
      </c>
      <c r="B1049" s="73">
        <v>2500000</v>
      </c>
      <c r="C1049" s="74">
        <v>4.875</v>
      </c>
      <c r="D1049" s="75">
        <v>44753</v>
      </c>
      <c r="E1049" s="76">
        <v>44753</v>
      </c>
      <c r="F1049" s="77">
        <v>2498031.3949000002</v>
      </c>
    </row>
    <row r="1050" spans="1:6" s="24" customFormat="1" ht="11.25" customHeight="1" x14ac:dyDescent="0.2">
      <c r="A1050" s="63" t="s">
        <v>1444</v>
      </c>
      <c r="B1050" s="73">
        <v>2000000</v>
      </c>
      <c r="C1050" s="74">
        <v>4.25</v>
      </c>
      <c r="D1050" s="75">
        <v>44943</v>
      </c>
      <c r="E1050" s="76">
        <v>44943</v>
      </c>
      <c r="F1050" s="77">
        <v>1996850.3821</v>
      </c>
    </row>
    <row r="1051" spans="1:6" s="24" customFormat="1" ht="11.25" customHeight="1" x14ac:dyDescent="0.2">
      <c r="A1051" s="63" t="s">
        <v>1444</v>
      </c>
      <c r="B1051" s="73">
        <v>7000000</v>
      </c>
      <c r="C1051" s="74">
        <v>3.35</v>
      </c>
      <c r="D1051" s="75">
        <v>47423</v>
      </c>
      <c r="E1051" s="76">
        <v>47423</v>
      </c>
      <c r="F1051" s="77">
        <v>6973802.1677999999</v>
      </c>
    </row>
    <row r="1052" spans="1:6" s="24" customFormat="1" ht="11.25" customHeight="1" x14ac:dyDescent="0.2">
      <c r="A1052" s="63" t="s">
        <v>2081</v>
      </c>
      <c r="B1052" s="73">
        <v>8000000</v>
      </c>
      <c r="C1052" s="74">
        <v>4.5</v>
      </c>
      <c r="D1052" s="75">
        <v>47300</v>
      </c>
      <c r="E1052" s="76">
        <v>47300</v>
      </c>
      <c r="F1052" s="77">
        <v>7959664.4900000002</v>
      </c>
    </row>
    <row r="1053" spans="1:6" s="24" customFormat="1" ht="11.25" customHeight="1" x14ac:dyDescent="0.2">
      <c r="A1053" s="63" t="s">
        <v>1984</v>
      </c>
      <c r="B1053" s="73">
        <v>2500000</v>
      </c>
      <c r="C1053" s="74">
        <v>5.375</v>
      </c>
      <c r="D1053" s="75">
        <v>47072</v>
      </c>
      <c r="E1053" s="76">
        <v>47072</v>
      </c>
      <c r="F1053" s="77">
        <v>2500000</v>
      </c>
    </row>
    <row r="1054" spans="1:6" s="24" customFormat="1" ht="11.25" customHeight="1" x14ac:dyDescent="0.2">
      <c r="A1054" s="63" t="s">
        <v>2628</v>
      </c>
      <c r="B1054" s="73">
        <v>3000000</v>
      </c>
      <c r="C1054" s="74">
        <v>4.375</v>
      </c>
      <c r="D1054" s="75">
        <v>45066</v>
      </c>
      <c r="E1054" s="76">
        <v>45066</v>
      </c>
      <c r="F1054" s="77">
        <v>2992167.8297999999</v>
      </c>
    </row>
    <row r="1055" spans="1:6" s="24" customFormat="1" ht="11.25" customHeight="1" x14ac:dyDescent="0.2">
      <c r="A1055" s="63" t="s">
        <v>29</v>
      </c>
      <c r="B1055" s="73">
        <v>3000000</v>
      </c>
      <c r="C1055" s="74">
        <v>4.875</v>
      </c>
      <c r="D1055" s="75">
        <v>45309</v>
      </c>
      <c r="E1055" s="76">
        <v>45309</v>
      </c>
      <c r="F1055" s="77">
        <v>2450298.6104000001</v>
      </c>
    </row>
    <row r="1056" spans="1:6" s="24" customFormat="1" ht="11.25" customHeight="1" x14ac:dyDescent="0.2">
      <c r="A1056" s="63" t="s">
        <v>29</v>
      </c>
      <c r="B1056" s="73">
        <v>4000000</v>
      </c>
      <c r="C1056" s="74">
        <v>4.875</v>
      </c>
      <c r="D1056" s="75">
        <v>44585</v>
      </c>
      <c r="E1056" s="76">
        <v>44585</v>
      </c>
      <c r="F1056" s="77">
        <v>3997670.9682999998</v>
      </c>
    </row>
    <row r="1057" spans="1:6" s="24" customFormat="1" ht="11.25" customHeight="1" x14ac:dyDescent="0.2">
      <c r="A1057" s="63" t="s">
        <v>29</v>
      </c>
      <c r="B1057" s="73">
        <v>2500000</v>
      </c>
      <c r="C1057" s="74">
        <v>5.35</v>
      </c>
      <c r="D1057" s="75">
        <v>46795</v>
      </c>
      <c r="E1057" s="76">
        <v>46795</v>
      </c>
      <c r="F1057" s="77">
        <v>1785207.5429</v>
      </c>
    </row>
    <row r="1058" spans="1:6" s="24" customFormat="1" ht="11.25" customHeight="1" x14ac:dyDescent="0.2">
      <c r="A1058" s="63" t="s">
        <v>29</v>
      </c>
      <c r="B1058" s="73">
        <v>2000000</v>
      </c>
      <c r="C1058" s="74">
        <v>4.5</v>
      </c>
      <c r="D1058" s="75">
        <v>46045</v>
      </c>
      <c r="E1058" s="76">
        <v>46045</v>
      </c>
      <c r="F1058" s="77">
        <v>1504186.0697000001</v>
      </c>
    </row>
    <row r="1059" spans="1:6" s="24" customFormat="1" ht="11.25" customHeight="1" x14ac:dyDescent="0.2">
      <c r="A1059" s="63" t="s">
        <v>29</v>
      </c>
      <c r="B1059" s="73">
        <v>3000000</v>
      </c>
      <c r="C1059" s="74">
        <v>6.49</v>
      </c>
      <c r="D1059" s="75">
        <v>46410</v>
      </c>
      <c r="E1059" s="76">
        <v>46410</v>
      </c>
      <c r="F1059" s="77">
        <v>2265035.8668</v>
      </c>
    </row>
    <row r="1060" spans="1:6" s="24" customFormat="1" ht="11.25" customHeight="1" x14ac:dyDescent="0.2">
      <c r="A1060" s="63" t="s">
        <v>114</v>
      </c>
      <c r="B1060" s="73">
        <v>3000000</v>
      </c>
      <c r="C1060" s="74">
        <v>2.2000000000000002</v>
      </c>
      <c r="D1060" s="75">
        <v>44545</v>
      </c>
      <c r="E1060" s="76">
        <v>44545</v>
      </c>
      <c r="F1060" s="77">
        <v>2999725.6850999999</v>
      </c>
    </row>
    <row r="1061" spans="1:6" s="24" customFormat="1" ht="11.25" customHeight="1" x14ac:dyDescent="0.2">
      <c r="A1061" s="63" t="s">
        <v>114</v>
      </c>
      <c r="B1061" s="73">
        <v>2500000</v>
      </c>
      <c r="C1061" s="74">
        <v>4</v>
      </c>
      <c r="D1061" s="75">
        <v>50024</v>
      </c>
      <c r="E1061" s="76">
        <v>50024</v>
      </c>
      <c r="F1061" s="77">
        <v>2490161.9243999999</v>
      </c>
    </row>
    <row r="1062" spans="1:6" s="24" customFormat="1" ht="11.25" customHeight="1" x14ac:dyDescent="0.2">
      <c r="A1062" s="63" t="s">
        <v>115</v>
      </c>
      <c r="B1062" s="73">
        <v>2000000</v>
      </c>
      <c r="C1062" s="74">
        <v>4.3</v>
      </c>
      <c r="D1062" s="75">
        <v>44652</v>
      </c>
      <c r="E1062" s="76">
        <v>44652</v>
      </c>
      <c r="F1062" s="77">
        <v>1999598.4424000001</v>
      </c>
    </row>
    <row r="1063" spans="1:6" s="24" customFormat="1" ht="11.25" customHeight="1" x14ac:dyDescent="0.2">
      <c r="A1063" s="63" t="s">
        <v>2198</v>
      </c>
      <c r="B1063" s="73">
        <v>5000000</v>
      </c>
      <c r="C1063" s="74">
        <v>3.15</v>
      </c>
      <c r="D1063" s="75">
        <v>47467</v>
      </c>
      <c r="E1063" s="76">
        <v>47467</v>
      </c>
      <c r="F1063" s="77">
        <v>4991178.3263999997</v>
      </c>
    </row>
    <row r="1064" spans="1:6" s="24" customFormat="1" ht="11.25" customHeight="1" x14ac:dyDescent="0.2">
      <c r="A1064" s="63" t="s">
        <v>1446</v>
      </c>
      <c r="B1064" s="73">
        <v>3000000</v>
      </c>
      <c r="C1064" s="74">
        <v>4.45</v>
      </c>
      <c r="D1064" s="75">
        <v>45366</v>
      </c>
      <c r="E1064" s="76">
        <v>45366</v>
      </c>
      <c r="F1064" s="77">
        <v>2998122.0084000002</v>
      </c>
    </row>
    <row r="1065" spans="1:6" s="24" customFormat="1" ht="11.25" customHeight="1" x14ac:dyDescent="0.2">
      <c r="A1065" s="63" t="s">
        <v>2174</v>
      </c>
      <c r="B1065" s="73">
        <v>4000000</v>
      </c>
      <c r="C1065" s="74">
        <v>4.125</v>
      </c>
      <c r="D1065" s="75">
        <v>47376</v>
      </c>
      <c r="E1065" s="76">
        <v>47376</v>
      </c>
      <c r="F1065" s="77">
        <v>4000000</v>
      </c>
    </row>
    <row r="1066" spans="1:6" s="24" customFormat="1" ht="11.25" customHeight="1" x14ac:dyDescent="0.2">
      <c r="A1066" s="63" t="s">
        <v>116</v>
      </c>
      <c r="B1066" s="73">
        <v>2000000</v>
      </c>
      <c r="C1066" s="74">
        <v>4.625</v>
      </c>
      <c r="D1066" s="75">
        <v>45366</v>
      </c>
      <c r="E1066" s="76">
        <v>45366</v>
      </c>
      <c r="F1066" s="77">
        <v>1475071.2028999999</v>
      </c>
    </row>
    <row r="1067" spans="1:6" s="24" customFormat="1" ht="11.25" customHeight="1" x14ac:dyDescent="0.2">
      <c r="A1067" s="63" t="s">
        <v>1447</v>
      </c>
      <c r="B1067" s="73">
        <v>1000000</v>
      </c>
      <c r="C1067" s="74">
        <v>4.5</v>
      </c>
      <c r="D1067" s="75">
        <v>46371</v>
      </c>
      <c r="E1067" s="76">
        <v>46371</v>
      </c>
      <c r="F1067" s="77">
        <v>998337.69090000005</v>
      </c>
    </row>
    <row r="1068" spans="1:6" s="24" customFormat="1" ht="11.25" customHeight="1" x14ac:dyDescent="0.2">
      <c r="A1068" s="63" t="s">
        <v>0</v>
      </c>
      <c r="B1068" s="73">
        <v>3000000</v>
      </c>
      <c r="C1068" s="74">
        <v>4.125</v>
      </c>
      <c r="D1068" s="75">
        <v>47588</v>
      </c>
      <c r="E1068" s="76">
        <v>47588</v>
      </c>
      <c r="F1068" s="77">
        <v>2999124.6428999999</v>
      </c>
    </row>
    <row r="1069" spans="1:6" s="24" customFormat="1" ht="11.25" customHeight="1" x14ac:dyDescent="0.2">
      <c r="A1069" s="63" t="s">
        <v>2894</v>
      </c>
      <c r="B1069" s="73">
        <v>1000000</v>
      </c>
      <c r="C1069" s="74">
        <v>5.4</v>
      </c>
      <c r="D1069" s="75">
        <v>47727</v>
      </c>
      <c r="E1069" s="76">
        <v>47727</v>
      </c>
      <c r="F1069" s="77">
        <v>1000000</v>
      </c>
    </row>
    <row r="1070" spans="1:6" s="24" customFormat="1" ht="11.25" customHeight="1" x14ac:dyDescent="0.2">
      <c r="A1070" s="63" t="s">
        <v>128</v>
      </c>
      <c r="B1070" s="73">
        <v>2000000</v>
      </c>
      <c r="C1070" s="74">
        <v>5.3</v>
      </c>
      <c r="D1070" s="75">
        <v>45245</v>
      </c>
      <c r="E1070" s="76">
        <v>45245</v>
      </c>
      <c r="F1070" s="77">
        <v>2046662.6853</v>
      </c>
    </row>
    <row r="1071" spans="1:6" s="24" customFormat="1" ht="11.25" customHeight="1" x14ac:dyDescent="0.2">
      <c r="A1071" s="63" t="s">
        <v>2928</v>
      </c>
      <c r="B1071" s="73">
        <v>7689000</v>
      </c>
      <c r="C1071" s="74">
        <v>6</v>
      </c>
      <c r="D1071" s="75">
        <v>51105</v>
      </c>
      <c r="E1071" s="76">
        <v>51105</v>
      </c>
      <c r="F1071" s="77">
        <v>10685395.090500001</v>
      </c>
    </row>
    <row r="1072" spans="1:6" s="24" customFormat="1" ht="11.25" customHeight="1" x14ac:dyDescent="0.2">
      <c r="A1072" s="63" t="s">
        <v>2356</v>
      </c>
      <c r="B1072" s="73">
        <v>1616000</v>
      </c>
      <c r="C1072" s="74">
        <v>4.375</v>
      </c>
      <c r="D1072" s="75">
        <v>47150</v>
      </c>
      <c r="E1072" s="76">
        <v>47150</v>
      </c>
      <c r="F1072" s="77">
        <v>1719423.5560000001</v>
      </c>
    </row>
    <row r="1073" spans="1:6" s="24" customFormat="1" ht="11.25" customHeight="1" x14ac:dyDescent="0.2">
      <c r="A1073" s="63" t="s">
        <v>1829</v>
      </c>
      <c r="B1073" s="73">
        <v>5000000</v>
      </c>
      <c r="C1073" s="74">
        <v>1.9990000000000001</v>
      </c>
      <c r="D1073" s="75">
        <v>44453</v>
      </c>
      <c r="E1073" s="76">
        <v>44453</v>
      </c>
      <c r="F1073" s="77">
        <v>5000000</v>
      </c>
    </row>
    <row r="1074" spans="1:6" s="24" customFormat="1" ht="11.25" customHeight="1" x14ac:dyDescent="0.2">
      <c r="A1074" s="63" t="s">
        <v>75</v>
      </c>
      <c r="B1074" s="73">
        <v>1000000</v>
      </c>
      <c r="C1074" s="74">
        <v>6.625</v>
      </c>
      <c r="D1074" s="75">
        <v>51308</v>
      </c>
      <c r="E1074" s="76">
        <v>51308</v>
      </c>
      <c r="F1074" s="77">
        <v>999381.19880000001</v>
      </c>
    </row>
    <row r="1075" spans="1:6" s="24" customFormat="1" ht="11.25" customHeight="1" x14ac:dyDescent="0.2">
      <c r="A1075" s="63" t="s">
        <v>75</v>
      </c>
      <c r="B1075" s="73">
        <v>1000000</v>
      </c>
      <c r="C1075" s="74">
        <v>4.5</v>
      </c>
      <c r="D1075" s="75">
        <v>44516</v>
      </c>
      <c r="E1075" s="76">
        <v>44516</v>
      </c>
      <c r="F1075" s="77">
        <v>999653.06129999994</v>
      </c>
    </row>
    <row r="1076" spans="1:6" s="24" customFormat="1" ht="11.25" customHeight="1" x14ac:dyDescent="0.2">
      <c r="A1076" s="63" t="s">
        <v>117</v>
      </c>
      <c r="B1076" s="73">
        <v>3000000</v>
      </c>
      <c r="C1076" s="74">
        <v>4.3</v>
      </c>
      <c r="D1076" s="75">
        <v>45245</v>
      </c>
      <c r="E1076" s="76">
        <v>45245</v>
      </c>
      <c r="F1076" s="77">
        <v>2999591.3237000001</v>
      </c>
    </row>
    <row r="1077" spans="1:6" s="24" customFormat="1" ht="11.25" customHeight="1" x14ac:dyDescent="0.2">
      <c r="A1077" s="63" t="s">
        <v>2929</v>
      </c>
      <c r="B1077" s="73">
        <v>1520000</v>
      </c>
      <c r="C1077" s="74">
        <v>6.625</v>
      </c>
      <c r="D1077" s="75">
        <v>50359</v>
      </c>
      <c r="E1077" s="76">
        <v>50359</v>
      </c>
      <c r="F1077" s="77">
        <v>2203854.7974999999</v>
      </c>
    </row>
    <row r="1078" spans="1:6" s="24" customFormat="1" ht="11.25" customHeight="1" x14ac:dyDescent="0.2">
      <c r="A1078" s="63" t="s">
        <v>2840</v>
      </c>
      <c r="B1078" s="73">
        <v>1100000</v>
      </c>
      <c r="C1078" s="74">
        <v>8.625</v>
      </c>
      <c r="D1078" s="75">
        <v>47953</v>
      </c>
      <c r="E1078" s="76">
        <v>47953</v>
      </c>
      <c r="F1078" s="77">
        <v>1587614.7381</v>
      </c>
    </row>
    <row r="1079" spans="1:6" s="24" customFormat="1" ht="11.25" customHeight="1" x14ac:dyDescent="0.2">
      <c r="A1079" s="63" t="s">
        <v>3028</v>
      </c>
      <c r="B1079" s="73">
        <v>1000000</v>
      </c>
      <c r="C1079" s="74">
        <v>5.7569999999999997</v>
      </c>
      <c r="D1079" s="75">
        <v>51044</v>
      </c>
      <c r="E1079" s="76">
        <v>51044</v>
      </c>
      <c r="F1079" s="77">
        <v>1359722.1406</v>
      </c>
    </row>
    <row r="1080" spans="1:6" s="24" customFormat="1" ht="11.25" customHeight="1" x14ac:dyDescent="0.2">
      <c r="A1080" s="63" t="s">
        <v>1830</v>
      </c>
      <c r="B1080" s="73">
        <v>1000000</v>
      </c>
      <c r="C1080" s="74">
        <v>7.75</v>
      </c>
      <c r="D1080" s="75">
        <v>45245</v>
      </c>
      <c r="E1080" s="76">
        <v>45245</v>
      </c>
      <c r="F1080" s="77">
        <v>983318.74659999995</v>
      </c>
    </row>
    <row r="1081" spans="1:6" s="24" customFormat="1" ht="11.25" customHeight="1" x14ac:dyDescent="0.2">
      <c r="A1081" s="63" t="s">
        <v>1830</v>
      </c>
      <c r="B1081" s="73">
        <v>3000000</v>
      </c>
      <c r="C1081" s="74">
        <v>4.625</v>
      </c>
      <c r="D1081" s="75">
        <v>45848</v>
      </c>
      <c r="E1081" s="76">
        <v>45848</v>
      </c>
      <c r="F1081" s="77">
        <v>2990918.1968</v>
      </c>
    </row>
    <row r="1082" spans="1:6" s="24" customFormat="1" ht="11.25" customHeight="1" x14ac:dyDescent="0.2">
      <c r="A1082" s="63" t="s">
        <v>92</v>
      </c>
      <c r="B1082" s="73">
        <v>1000000</v>
      </c>
      <c r="C1082" s="74">
        <v>4.8499999999999996</v>
      </c>
      <c r="D1082" s="75">
        <v>45383</v>
      </c>
      <c r="E1082" s="76">
        <v>45383</v>
      </c>
      <c r="F1082" s="77">
        <v>999805.76439999999</v>
      </c>
    </row>
    <row r="1083" spans="1:6" s="24" customFormat="1" ht="11.25" customHeight="1" x14ac:dyDescent="0.2">
      <c r="A1083" s="63" t="s">
        <v>92</v>
      </c>
      <c r="B1083" s="73">
        <v>2000000</v>
      </c>
      <c r="C1083" s="74">
        <v>4.45</v>
      </c>
      <c r="D1083" s="75">
        <v>45703</v>
      </c>
      <c r="E1083" s="76">
        <v>45703</v>
      </c>
      <c r="F1083" s="77">
        <v>1998926.4881</v>
      </c>
    </row>
    <row r="1084" spans="1:6" s="24" customFormat="1" ht="11.25" customHeight="1" x14ac:dyDescent="0.2">
      <c r="A1084" s="63" t="s">
        <v>30</v>
      </c>
      <c r="B1084" s="73">
        <v>3000000</v>
      </c>
      <c r="C1084" s="74">
        <v>6.75</v>
      </c>
      <c r="D1084" s="75">
        <v>44531</v>
      </c>
      <c r="E1084" s="76">
        <v>44531</v>
      </c>
      <c r="F1084" s="77">
        <v>3020949.4090999998</v>
      </c>
    </row>
    <row r="1085" spans="1:6" s="24" customFormat="1" ht="11.25" customHeight="1" x14ac:dyDescent="0.2">
      <c r="A1085" s="63" t="s">
        <v>1450</v>
      </c>
      <c r="B1085" s="73">
        <v>3000000</v>
      </c>
      <c r="C1085" s="74">
        <v>4.6500000000000004</v>
      </c>
      <c r="D1085" s="75">
        <v>47574</v>
      </c>
      <c r="E1085" s="76">
        <v>47574</v>
      </c>
      <c r="F1085" s="77">
        <v>2990707.1305</v>
      </c>
    </row>
    <row r="1086" spans="1:6" s="24" customFormat="1" ht="11.25" customHeight="1" x14ac:dyDescent="0.2">
      <c r="A1086" s="63" t="s">
        <v>2629</v>
      </c>
      <c r="B1086" s="73">
        <v>3000000</v>
      </c>
      <c r="C1086" s="74">
        <v>3.2</v>
      </c>
      <c r="D1086" s="75">
        <v>45366</v>
      </c>
      <c r="E1086" s="76">
        <v>45366</v>
      </c>
      <c r="F1086" s="77">
        <v>2996575.2297</v>
      </c>
    </row>
    <row r="1087" spans="1:6" s="24" customFormat="1" ht="11.25" customHeight="1" x14ac:dyDescent="0.2">
      <c r="A1087" s="63" t="s">
        <v>2175</v>
      </c>
      <c r="B1087" s="73">
        <v>40000</v>
      </c>
      <c r="C1087" s="74">
        <v>6.2</v>
      </c>
      <c r="D1087" s="75">
        <v>46233</v>
      </c>
      <c r="E1087" s="76">
        <v>46233</v>
      </c>
      <c r="F1087" s="77">
        <v>1000000</v>
      </c>
    </row>
    <row r="1088" spans="1:6" s="24" customFormat="1" ht="11.25" customHeight="1" x14ac:dyDescent="0.2">
      <c r="A1088" s="63" t="s">
        <v>203</v>
      </c>
      <c r="B1088" s="73">
        <v>8000000</v>
      </c>
      <c r="C1088" s="74">
        <v>7.5</v>
      </c>
      <c r="D1088" s="75">
        <v>44607</v>
      </c>
      <c r="E1088" s="76">
        <v>44607</v>
      </c>
      <c r="F1088" s="77">
        <v>8013138.4623999996</v>
      </c>
    </row>
    <row r="1089" spans="1:6" s="24" customFormat="1" ht="11.25" customHeight="1" x14ac:dyDescent="0.2">
      <c r="A1089" s="63" t="s">
        <v>31</v>
      </c>
      <c r="B1089" s="73">
        <v>3000000</v>
      </c>
      <c r="C1089" s="74">
        <v>4.6500000000000004</v>
      </c>
      <c r="D1089" s="75">
        <v>45139</v>
      </c>
      <c r="E1089" s="76">
        <v>45139</v>
      </c>
      <c r="F1089" s="77">
        <v>2998393.1376999998</v>
      </c>
    </row>
    <row r="1090" spans="1:6" s="24" customFormat="1" ht="11.25" customHeight="1" x14ac:dyDescent="0.2">
      <c r="A1090" s="63" t="s">
        <v>31</v>
      </c>
      <c r="B1090" s="73">
        <v>10000000</v>
      </c>
      <c r="C1090" s="74">
        <v>5.875</v>
      </c>
      <c r="D1090" s="75">
        <v>49383</v>
      </c>
      <c r="E1090" s="76">
        <v>49383</v>
      </c>
      <c r="F1090" s="77">
        <v>9598789.3632999994</v>
      </c>
    </row>
    <row r="1091" spans="1:6" s="24" customFormat="1" ht="11.25" customHeight="1" x14ac:dyDescent="0.2">
      <c r="A1091" s="63" t="s">
        <v>2744</v>
      </c>
      <c r="B1091" s="73">
        <v>4000000</v>
      </c>
      <c r="C1091" s="74">
        <v>5.4</v>
      </c>
      <c r="D1091" s="75">
        <v>44606</v>
      </c>
      <c r="E1091" s="76">
        <v>44606</v>
      </c>
      <c r="F1091" s="77">
        <v>4002058.9295999999</v>
      </c>
    </row>
    <row r="1092" spans="1:6" s="24" customFormat="1" ht="11.25" customHeight="1" x14ac:dyDescent="0.2">
      <c r="A1092" s="63" t="s">
        <v>1831</v>
      </c>
      <c r="B1092" s="73">
        <v>8000000</v>
      </c>
      <c r="C1092" s="74">
        <v>4.5</v>
      </c>
      <c r="D1092" s="75">
        <v>45031</v>
      </c>
      <c r="E1092" s="76">
        <v>45031</v>
      </c>
      <c r="F1092" s="77">
        <v>8123265.5986000001</v>
      </c>
    </row>
    <row r="1093" spans="1:6" s="24" customFormat="1" ht="11.25" customHeight="1" x14ac:dyDescent="0.2">
      <c r="A1093" s="63" t="s">
        <v>2243</v>
      </c>
      <c r="B1093" s="73">
        <v>3000000</v>
      </c>
      <c r="C1093" s="74">
        <v>5.125</v>
      </c>
      <c r="D1093" s="75">
        <v>47467</v>
      </c>
      <c r="E1093" s="76">
        <v>47467</v>
      </c>
      <c r="F1093" s="77">
        <v>3000000</v>
      </c>
    </row>
    <row r="1094" spans="1:6" s="24" customFormat="1" ht="11.25" customHeight="1" x14ac:dyDescent="0.2">
      <c r="A1094" s="63" t="s">
        <v>192</v>
      </c>
      <c r="B1094" s="73">
        <v>2500000</v>
      </c>
      <c r="C1094" s="74">
        <v>5.5</v>
      </c>
      <c r="D1094" s="75">
        <v>48092</v>
      </c>
      <c r="E1094" s="76">
        <v>48092</v>
      </c>
      <c r="F1094" s="77">
        <v>2500000</v>
      </c>
    </row>
    <row r="1095" spans="1:6" s="24" customFormat="1" ht="11.25" customHeight="1" x14ac:dyDescent="0.2">
      <c r="A1095" s="63" t="s">
        <v>192</v>
      </c>
      <c r="B1095" s="73">
        <v>2000000</v>
      </c>
      <c r="C1095" s="74">
        <v>4.5</v>
      </c>
      <c r="D1095" s="75">
        <v>49567</v>
      </c>
      <c r="E1095" s="76">
        <v>49567</v>
      </c>
      <c r="F1095" s="77">
        <v>2000000</v>
      </c>
    </row>
    <row r="1096" spans="1:6" s="24" customFormat="1" ht="11.25" customHeight="1" x14ac:dyDescent="0.2">
      <c r="A1096" s="63" t="s">
        <v>2038</v>
      </c>
      <c r="B1096" s="73">
        <v>4000000</v>
      </c>
      <c r="C1096" s="74">
        <v>8</v>
      </c>
      <c r="D1096" s="75">
        <v>44834</v>
      </c>
      <c r="E1096" s="76">
        <v>44834</v>
      </c>
      <c r="F1096" s="77">
        <v>4000000</v>
      </c>
    </row>
    <row r="1097" spans="1:6" s="24" customFormat="1" ht="11.25" customHeight="1" x14ac:dyDescent="0.2">
      <c r="A1097" s="63" t="s">
        <v>2630</v>
      </c>
      <c r="B1097" s="73">
        <v>2000000</v>
      </c>
      <c r="C1097" s="74">
        <v>5</v>
      </c>
      <c r="D1097" s="75">
        <v>45275</v>
      </c>
      <c r="E1097" s="76">
        <v>45275</v>
      </c>
      <c r="F1097" s="77">
        <v>1990185.0974999999</v>
      </c>
    </row>
    <row r="1098" spans="1:6" s="24" customFormat="1" ht="11.25" customHeight="1" x14ac:dyDescent="0.2">
      <c r="A1098" s="63" t="s">
        <v>2199</v>
      </c>
      <c r="B1098" s="73">
        <v>2569000</v>
      </c>
      <c r="C1098" s="74">
        <v>4</v>
      </c>
      <c r="D1098" s="75">
        <v>45731</v>
      </c>
      <c r="E1098" s="76">
        <v>45731</v>
      </c>
      <c r="F1098" s="77">
        <v>2574204.2022000002</v>
      </c>
    </row>
    <row r="1099" spans="1:6" s="24" customFormat="1" ht="11.25" customHeight="1" x14ac:dyDescent="0.2">
      <c r="A1099" s="63" t="s">
        <v>2199</v>
      </c>
      <c r="B1099" s="73">
        <v>4000000</v>
      </c>
      <c r="C1099" s="74">
        <v>4.75</v>
      </c>
      <c r="D1099" s="75">
        <v>47741</v>
      </c>
      <c r="E1099" s="76">
        <v>47741</v>
      </c>
      <c r="F1099" s="77">
        <v>3951015.43</v>
      </c>
    </row>
    <row r="1100" spans="1:6" s="24" customFormat="1" ht="11.25" customHeight="1" x14ac:dyDescent="0.2">
      <c r="A1100" s="63" t="s">
        <v>1832</v>
      </c>
      <c r="B1100" s="73">
        <v>2000000</v>
      </c>
      <c r="C1100" s="74">
        <v>4.58</v>
      </c>
      <c r="D1100" s="75">
        <v>45473</v>
      </c>
      <c r="E1100" s="76">
        <v>45473</v>
      </c>
      <c r="F1100" s="77">
        <v>2000000</v>
      </c>
    </row>
    <row r="1101" spans="1:6" s="24" customFormat="1" ht="11.25" customHeight="1" x14ac:dyDescent="0.2">
      <c r="A1101" s="63" t="s">
        <v>1451</v>
      </c>
      <c r="B1101" s="73">
        <v>2000000</v>
      </c>
      <c r="C1101" s="74">
        <v>5.625</v>
      </c>
      <c r="D1101" s="75">
        <v>46295</v>
      </c>
      <c r="E1101" s="76">
        <v>46295</v>
      </c>
      <c r="F1101" s="77">
        <v>2000000</v>
      </c>
    </row>
    <row r="1102" spans="1:6" s="24" customFormat="1" ht="11.25" customHeight="1" x14ac:dyDescent="0.2">
      <c r="A1102" s="63" t="s">
        <v>1833</v>
      </c>
      <c r="B1102" s="73">
        <v>3100000</v>
      </c>
      <c r="C1102" s="74">
        <v>4.8499999999999996</v>
      </c>
      <c r="D1102" s="75">
        <v>45692</v>
      </c>
      <c r="E1102" s="76">
        <v>45692</v>
      </c>
      <c r="F1102" s="77">
        <v>3100000</v>
      </c>
    </row>
    <row r="1103" spans="1:6" s="24" customFormat="1" ht="11.25" customHeight="1" x14ac:dyDescent="0.2">
      <c r="A1103" s="63" t="s">
        <v>162</v>
      </c>
      <c r="B1103" s="73">
        <v>2000000</v>
      </c>
      <c r="C1103" s="74">
        <v>4.45</v>
      </c>
      <c r="D1103" s="75">
        <v>45820</v>
      </c>
      <c r="E1103" s="76">
        <v>45820</v>
      </c>
      <c r="F1103" s="77">
        <v>1997309.4586</v>
      </c>
    </row>
    <row r="1104" spans="1:6" s="24" customFormat="1" ht="11.25" customHeight="1" x14ac:dyDescent="0.2">
      <c r="A1104" s="63" t="s">
        <v>162</v>
      </c>
      <c r="B1104" s="73">
        <v>7000000</v>
      </c>
      <c r="C1104" s="74">
        <v>7.25</v>
      </c>
      <c r="D1104" s="75">
        <v>50206</v>
      </c>
      <c r="E1104" s="76">
        <v>50206</v>
      </c>
      <c r="F1104" s="77">
        <v>8615419.6927000005</v>
      </c>
    </row>
    <row r="1105" spans="1:6" s="24" customFormat="1" ht="11.25" customHeight="1" x14ac:dyDescent="0.2">
      <c r="A1105" s="63" t="s">
        <v>162</v>
      </c>
      <c r="B1105" s="73">
        <v>5000000</v>
      </c>
      <c r="C1105" s="74">
        <v>5.7</v>
      </c>
      <c r="D1105" s="75">
        <v>49536</v>
      </c>
      <c r="E1105" s="76">
        <v>49536</v>
      </c>
      <c r="F1105" s="77">
        <v>5706639.2093000002</v>
      </c>
    </row>
    <row r="1106" spans="1:6" s="24" customFormat="1" ht="11.25" customHeight="1" x14ac:dyDescent="0.2">
      <c r="A1106" s="63" t="s">
        <v>2809</v>
      </c>
      <c r="B1106" s="73">
        <v>2000000</v>
      </c>
      <c r="C1106" s="74">
        <v>5.25</v>
      </c>
      <c r="D1106" s="75">
        <v>47788</v>
      </c>
      <c r="E1106" s="76">
        <v>47788</v>
      </c>
      <c r="F1106" s="77">
        <v>2000000</v>
      </c>
    </row>
    <row r="1107" spans="1:6" s="24" customFormat="1" ht="11.25" customHeight="1" x14ac:dyDescent="0.2">
      <c r="A1107" s="63" t="s">
        <v>83</v>
      </c>
      <c r="B1107" s="73">
        <v>5000000</v>
      </c>
      <c r="C1107" s="74">
        <v>4.875</v>
      </c>
      <c r="D1107" s="75">
        <v>45184</v>
      </c>
      <c r="E1107" s="76">
        <v>45184</v>
      </c>
      <c r="F1107" s="77">
        <v>5000951.9647000004</v>
      </c>
    </row>
    <row r="1108" spans="1:6" s="24" customFormat="1" ht="11.25" customHeight="1" x14ac:dyDescent="0.2">
      <c r="A1108" s="63" t="s">
        <v>2126</v>
      </c>
      <c r="B1108" s="73">
        <v>5000000</v>
      </c>
      <c r="C1108" s="74">
        <v>4.95</v>
      </c>
      <c r="D1108" s="75">
        <v>47314</v>
      </c>
      <c r="E1108" s="76">
        <v>47314</v>
      </c>
      <c r="F1108" s="77">
        <v>4992521.2089</v>
      </c>
    </row>
    <row r="1109" spans="1:6" s="24" customFormat="1" ht="11.25" customHeight="1" x14ac:dyDescent="0.2">
      <c r="A1109" s="63" t="s">
        <v>2126</v>
      </c>
      <c r="B1109" s="73">
        <v>5000000</v>
      </c>
      <c r="C1109" s="74">
        <v>3.6</v>
      </c>
      <c r="D1109" s="75">
        <v>45792</v>
      </c>
      <c r="E1109" s="76">
        <v>45792</v>
      </c>
      <c r="F1109" s="77">
        <v>4994979.9119999995</v>
      </c>
    </row>
    <row r="1110" spans="1:6" s="24" customFormat="1" ht="11.25" customHeight="1" x14ac:dyDescent="0.2">
      <c r="A1110" s="63" t="s">
        <v>2631</v>
      </c>
      <c r="B1110" s="73">
        <v>3000000</v>
      </c>
      <c r="C1110" s="74">
        <v>4.8</v>
      </c>
      <c r="D1110" s="75">
        <v>47588</v>
      </c>
      <c r="E1110" s="76">
        <v>47588</v>
      </c>
      <c r="F1110" s="77">
        <v>2985983.4937999998</v>
      </c>
    </row>
    <row r="1111" spans="1:6" s="24" customFormat="1" ht="11.25" customHeight="1" x14ac:dyDescent="0.2">
      <c r="A1111" s="63" t="s">
        <v>1452</v>
      </c>
      <c r="B1111" s="73">
        <v>1000000</v>
      </c>
      <c r="C1111" s="74">
        <v>5.25</v>
      </c>
      <c r="D1111" s="75">
        <v>44880</v>
      </c>
      <c r="E1111" s="76">
        <v>44880</v>
      </c>
      <c r="F1111" s="77">
        <v>1000000</v>
      </c>
    </row>
    <row r="1112" spans="1:6" s="24" customFormat="1" ht="11.25" customHeight="1" x14ac:dyDescent="0.2">
      <c r="A1112" s="63" t="s">
        <v>1452</v>
      </c>
      <c r="B1112" s="73">
        <v>3000000</v>
      </c>
      <c r="C1112" s="74">
        <v>7.5</v>
      </c>
      <c r="D1112" s="75">
        <v>46675</v>
      </c>
      <c r="E1112" s="76">
        <v>46675</v>
      </c>
      <c r="F1112" s="77">
        <v>3572831.7922999999</v>
      </c>
    </row>
    <row r="1113" spans="1:6" s="24" customFormat="1" ht="11.25" customHeight="1" x14ac:dyDescent="0.2">
      <c r="A1113" s="63" t="s">
        <v>118</v>
      </c>
      <c r="B1113" s="73">
        <v>1500000</v>
      </c>
      <c r="C1113" s="74">
        <v>4.55</v>
      </c>
      <c r="D1113" s="75">
        <v>47178</v>
      </c>
      <c r="E1113" s="76">
        <v>47178</v>
      </c>
      <c r="F1113" s="77">
        <v>1498268.8200999999</v>
      </c>
    </row>
    <row r="1114" spans="1:6" s="24" customFormat="1" ht="11.25" customHeight="1" x14ac:dyDescent="0.2">
      <c r="A1114" s="63" t="s">
        <v>2127</v>
      </c>
      <c r="B1114" s="73">
        <v>1600000</v>
      </c>
      <c r="C1114" s="74">
        <v>4.7</v>
      </c>
      <c r="D1114" s="75">
        <v>48743</v>
      </c>
      <c r="E1114" s="76">
        <v>48743</v>
      </c>
      <c r="F1114" s="77">
        <v>1600000</v>
      </c>
    </row>
    <row r="1115" spans="1:6" s="24" customFormat="1" ht="11.25" customHeight="1" x14ac:dyDescent="0.2">
      <c r="A1115" s="63" t="s">
        <v>32</v>
      </c>
      <c r="B1115" s="73">
        <v>2000000</v>
      </c>
      <c r="C1115" s="74">
        <v>3.45</v>
      </c>
      <c r="D1115" s="75">
        <v>44515</v>
      </c>
      <c r="E1115" s="76">
        <v>44515</v>
      </c>
      <c r="F1115" s="77">
        <v>2000002.3467999999</v>
      </c>
    </row>
    <row r="1116" spans="1:6" s="24" customFormat="1" ht="11.25" customHeight="1" x14ac:dyDescent="0.2">
      <c r="A1116" s="63" t="s">
        <v>32</v>
      </c>
      <c r="B1116" s="73">
        <v>2000000</v>
      </c>
      <c r="C1116" s="74">
        <v>4.625</v>
      </c>
      <c r="D1116" s="75">
        <v>45809</v>
      </c>
      <c r="E1116" s="76">
        <v>45809</v>
      </c>
      <c r="F1116" s="77">
        <v>1999864.0946</v>
      </c>
    </row>
    <row r="1117" spans="1:6" s="24" customFormat="1" ht="11.25" customHeight="1" x14ac:dyDescent="0.2">
      <c r="A1117" s="63" t="s">
        <v>187</v>
      </c>
      <c r="B1117" s="73">
        <v>2000000</v>
      </c>
      <c r="C1117" s="74">
        <v>4</v>
      </c>
      <c r="D1117" s="75">
        <v>45823</v>
      </c>
      <c r="E1117" s="76">
        <v>45823</v>
      </c>
      <c r="F1117" s="77">
        <v>1993435.4157</v>
      </c>
    </row>
    <row r="1118" spans="1:6" s="24" customFormat="1" ht="11.25" customHeight="1" x14ac:dyDescent="0.2">
      <c r="A1118" s="63" t="s">
        <v>2632</v>
      </c>
      <c r="B1118" s="73">
        <v>2000000</v>
      </c>
      <c r="C1118" s="74">
        <v>4.5</v>
      </c>
      <c r="D1118" s="75">
        <v>47618</v>
      </c>
      <c r="E1118" s="76">
        <v>47618</v>
      </c>
      <c r="F1118" s="77">
        <v>1995497.9675</v>
      </c>
    </row>
    <row r="1119" spans="1:6" s="24" customFormat="1" ht="11.25" customHeight="1" x14ac:dyDescent="0.2">
      <c r="A1119" s="63" t="s">
        <v>1834</v>
      </c>
      <c r="B1119" s="73">
        <v>3000000</v>
      </c>
      <c r="C1119" s="74">
        <v>8.125</v>
      </c>
      <c r="D1119" s="75">
        <v>45044</v>
      </c>
      <c r="E1119" s="76">
        <v>45044</v>
      </c>
      <c r="F1119" s="77">
        <v>2931059.1790999998</v>
      </c>
    </row>
    <row r="1120" spans="1:6" s="24" customFormat="1" ht="11.25" customHeight="1" x14ac:dyDescent="0.2">
      <c r="A1120" s="63" t="s">
        <v>2930</v>
      </c>
      <c r="B1120" s="73">
        <v>120000</v>
      </c>
      <c r="C1120" s="74">
        <v>5.35</v>
      </c>
      <c r="D1120" s="75">
        <v>51271</v>
      </c>
      <c r="E1120" s="76">
        <v>51271</v>
      </c>
      <c r="F1120" s="77">
        <v>157221.94080000001</v>
      </c>
    </row>
    <row r="1121" spans="1:6" s="24" customFormat="1" ht="11.25" customHeight="1" x14ac:dyDescent="0.2">
      <c r="A1121" s="63" t="s">
        <v>2930</v>
      </c>
      <c r="B1121" s="73">
        <v>4156000</v>
      </c>
      <c r="C1121" s="74">
        <v>4.5</v>
      </c>
      <c r="D1121" s="75">
        <v>51363</v>
      </c>
      <c r="E1121" s="76">
        <v>51363</v>
      </c>
      <c r="F1121" s="77">
        <v>5056011.0610999996</v>
      </c>
    </row>
    <row r="1122" spans="1:6" s="24" customFormat="1" ht="11.25" customHeight="1" x14ac:dyDescent="0.2">
      <c r="A1122" s="63" t="s">
        <v>2930</v>
      </c>
      <c r="B1122" s="73">
        <v>3250000</v>
      </c>
      <c r="C1122" s="74">
        <v>6.125</v>
      </c>
      <c r="D1122" s="75">
        <v>50298</v>
      </c>
      <c r="E1122" s="76">
        <v>50298</v>
      </c>
      <c r="F1122" s="77">
        <v>4499433.0089999996</v>
      </c>
    </row>
    <row r="1123" spans="1:6" s="24" customFormat="1" ht="11.25" customHeight="1" x14ac:dyDescent="0.2">
      <c r="A1123" s="63" t="s">
        <v>2487</v>
      </c>
      <c r="B1123" s="73">
        <v>3000000</v>
      </c>
      <c r="C1123" s="74">
        <v>4.7537500000000001</v>
      </c>
      <c r="D1123" s="75">
        <v>45945</v>
      </c>
      <c r="E1123" s="76">
        <v>45945</v>
      </c>
      <c r="F1123" s="77">
        <v>3000000</v>
      </c>
    </row>
    <row r="1124" spans="1:6" s="24" customFormat="1" ht="11.25" customHeight="1" x14ac:dyDescent="0.2">
      <c r="A1124" s="63" t="s">
        <v>2128</v>
      </c>
      <c r="B1124" s="73">
        <v>5000000</v>
      </c>
      <c r="C1124" s="74">
        <v>3.5</v>
      </c>
      <c r="D1124" s="75">
        <v>45450</v>
      </c>
      <c r="E1124" s="76">
        <v>45450</v>
      </c>
      <c r="F1124" s="77">
        <v>4997386.4128</v>
      </c>
    </row>
    <row r="1125" spans="1:6" s="24" customFormat="1" ht="11.25" customHeight="1" x14ac:dyDescent="0.2">
      <c r="A1125" s="63" t="s">
        <v>137</v>
      </c>
      <c r="B1125" s="73">
        <v>2000000</v>
      </c>
      <c r="C1125" s="74">
        <v>5</v>
      </c>
      <c r="D1125" s="75">
        <v>45237</v>
      </c>
      <c r="E1125" s="76">
        <v>45237</v>
      </c>
      <c r="F1125" s="77">
        <v>1998261.6854999999</v>
      </c>
    </row>
    <row r="1126" spans="1:6" s="24" customFormat="1" ht="11.25" customHeight="1" x14ac:dyDescent="0.2">
      <c r="A1126" s="63" t="s">
        <v>2200</v>
      </c>
      <c r="B1126" s="73">
        <v>5000000</v>
      </c>
      <c r="C1126" s="74">
        <v>4</v>
      </c>
      <c r="D1126" s="75">
        <v>46012</v>
      </c>
      <c r="E1126" s="76">
        <v>46012</v>
      </c>
      <c r="F1126" s="77">
        <v>5283069.9167999998</v>
      </c>
    </row>
    <row r="1127" spans="1:6" s="24" customFormat="1" ht="11.25" customHeight="1" x14ac:dyDescent="0.2">
      <c r="A1127" s="63" t="s">
        <v>1453</v>
      </c>
      <c r="B1127" s="73">
        <v>3000000</v>
      </c>
      <c r="C1127" s="74">
        <v>5.875</v>
      </c>
      <c r="D1127" s="75">
        <v>46266</v>
      </c>
      <c r="E1127" s="76">
        <v>46266</v>
      </c>
      <c r="F1127" s="77">
        <v>3000000</v>
      </c>
    </row>
    <row r="1128" spans="1:6" s="24" customFormat="1" ht="11.25" customHeight="1" x14ac:dyDescent="0.2">
      <c r="A1128" s="63" t="s">
        <v>3030</v>
      </c>
      <c r="B1128" s="73">
        <v>2000000</v>
      </c>
      <c r="C1128" s="74">
        <v>5.25</v>
      </c>
      <c r="D1128" s="75">
        <v>47444</v>
      </c>
      <c r="E1128" s="76">
        <v>47444</v>
      </c>
      <c r="F1128" s="77">
        <v>2000000</v>
      </c>
    </row>
    <row r="1129" spans="1:6" s="24" customFormat="1" ht="11.25" customHeight="1" x14ac:dyDescent="0.2">
      <c r="A1129" s="63" t="s">
        <v>2488</v>
      </c>
      <c r="B1129" s="73">
        <v>6000000</v>
      </c>
      <c r="C1129" s="74">
        <v>4.6500000000000004</v>
      </c>
      <c r="D1129" s="75">
        <v>45366</v>
      </c>
      <c r="E1129" s="76">
        <v>45366</v>
      </c>
      <c r="F1129" s="77">
        <v>4599389.7739000004</v>
      </c>
    </row>
    <row r="1130" spans="1:6" s="24" customFormat="1" ht="11.25" customHeight="1" x14ac:dyDescent="0.2">
      <c r="A1130" s="63" t="s">
        <v>2488</v>
      </c>
      <c r="B1130" s="73">
        <v>1250000</v>
      </c>
      <c r="C1130" s="74">
        <v>4.5</v>
      </c>
      <c r="D1130" s="75">
        <v>45092</v>
      </c>
      <c r="E1130" s="76">
        <v>45092</v>
      </c>
      <c r="F1130" s="77">
        <v>992617.00569999998</v>
      </c>
    </row>
    <row r="1131" spans="1:6" s="24" customFormat="1" ht="11.25" customHeight="1" x14ac:dyDescent="0.2">
      <c r="A1131" s="63" t="s">
        <v>2488</v>
      </c>
      <c r="B1131" s="73">
        <v>5000000</v>
      </c>
      <c r="C1131" s="74">
        <v>4.3499999999999996</v>
      </c>
      <c r="D1131" s="75">
        <v>45566</v>
      </c>
      <c r="E1131" s="76">
        <v>45566</v>
      </c>
      <c r="F1131" s="77">
        <v>3813506.1</v>
      </c>
    </row>
    <row r="1132" spans="1:6" s="24" customFormat="1" ht="11.25" customHeight="1" x14ac:dyDescent="0.2">
      <c r="A1132" s="63" t="s">
        <v>2488</v>
      </c>
      <c r="B1132" s="73">
        <v>2000000</v>
      </c>
      <c r="C1132" s="74">
        <v>5.25</v>
      </c>
      <c r="D1132" s="75">
        <v>46068</v>
      </c>
      <c r="E1132" s="76">
        <v>46068</v>
      </c>
      <c r="F1132" s="77">
        <v>1473539.7394999999</v>
      </c>
    </row>
    <row r="1133" spans="1:6" s="24" customFormat="1" ht="11.25" customHeight="1" x14ac:dyDescent="0.2">
      <c r="A1133" s="63" t="s">
        <v>2488</v>
      </c>
      <c r="B1133" s="73">
        <v>2000000</v>
      </c>
      <c r="C1133" s="74">
        <v>4.5</v>
      </c>
      <c r="D1133" s="75">
        <v>45731</v>
      </c>
      <c r="E1133" s="76">
        <v>45731</v>
      </c>
      <c r="F1133" s="77">
        <v>1512727.2402999999</v>
      </c>
    </row>
    <row r="1134" spans="1:6" s="24" customFormat="1" ht="11.25" customHeight="1" x14ac:dyDescent="0.2">
      <c r="A1134" s="63" t="s">
        <v>2488</v>
      </c>
      <c r="B1134" s="73">
        <v>3000000</v>
      </c>
      <c r="C1134" s="74">
        <v>3.95</v>
      </c>
      <c r="D1134" s="75">
        <v>46767</v>
      </c>
      <c r="E1134" s="76">
        <v>46767</v>
      </c>
      <c r="F1134" s="77">
        <v>2269043.3854999999</v>
      </c>
    </row>
    <row r="1135" spans="1:6" s="24" customFormat="1" ht="11.25" customHeight="1" x14ac:dyDescent="0.2">
      <c r="A1135" s="63" t="s">
        <v>2633</v>
      </c>
      <c r="B1135" s="73">
        <v>1000000</v>
      </c>
      <c r="C1135" s="74">
        <v>3.9329999999999998</v>
      </c>
      <c r="D1135" s="75">
        <v>54344</v>
      </c>
      <c r="E1135" s="76">
        <v>54344</v>
      </c>
      <c r="F1135" s="77">
        <v>1015656.9479</v>
      </c>
    </row>
    <row r="1136" spans="1:6" s="24" customFormat="1" ht="11.25" customHeight="1" x14ac:dyDescent="0.2">
      <c r="A1136" s="63" t="s">
        <v>1835</v>
      </c>
      <c r="B1136" s="73">
        <v>5000000</v>
      </c>
      <c r="C1136" s="74">
        <v>1.75</v>
      </c>
      <c r="D1136" s="75">
        <v>44451</v>
      </c>
      <c r="E1136" s="76">
        <v>44451</v>
      </c>
      <c r="F1136" s="77">
        <v>4999285.9376999997</v>
      </c>
    </row>
    <row r="1137" spans="1:6" s="24" customFormat="1" ht="11.25" customHeight="1" x14ac:dyDescent="0.2">
      <c r="A1137" s="63" t="s">
        <v>2764</v>
      </c>
      <c r="B1137" s="73">
        <v>3952683.8174000001</v>
      </c>
      <c r="C1137" s="74">
        <v>4.3730000000000002</v>
      </c>
      <c r="D1137" s="75">
        <v>50114</v>
      </c>
      <c r="E1137" s="76">
        <v>50114</v>
      </c>
      <c r="F1137" s="77">
        <v>3986366.2582</v>
      </c>
    </row>
    <row r="1138" spans="1:6" s="24" customFormat="1" ht="11.25" customHeight="1" x14ac:dyDescent="0.2">
      <c r="A1138" s="63" t="s">
        <v>2810</v>
      </c>
      <c r="B1138" s="73">
        <v>2000000</v>
      </c>
      <c r="C1138" s="74">
        <v>5.375</v>
      </c>
      <c r="D1138" s="75">
        <v>47727</v>
      </c>
      <c r="E1138" s="76">
        <v>47727</v>
      </c>
      <c r="F1138" s="77">
        <v>2000000</v>
      </c>
    </row>
    <row r="1139" spans="1:6" s="24" customFormat="1" ht="11.25" customHeight="1" x14ac:dyDescent="0.2">
      <c r="A1139" s="63" t="s">
        <v>1454</v>
      </c>
      <c r="B1139" s="73">
        <v>6230000</v>
      </c>
      <c r="C1139" s="74">
        <v>5</v>
      </c>
      <c r="D1139" s="75">
        <v>46844</v>
      </c>
      <c r="E1139" s="76">
        <v>46844</v>
      </c>
      <c r="F1139" s="77">
        <v>6230000</v>
      </c>
    </row>
    <row r="1140" spans="1:6" s="24" customFormat="1" ht="11.25" customHeight="1" x14ac:dyDescent="0.2">
      <c r="A1140" s="63" t="s">
        <v>33</v>
      </c>
      <c r="B1140" s="73">
        <v>2000000</v>
      </c>
      <c r="C1140" s="74">
        <v>2.35</v>
      </c>
      <c r="D1140" s="75">
        <v>44591</v>
      </c>
      <c r="E1140" s="76">
        <v>44591</v>
      </c>
      <c r="F1140" s="77">
        <v>1999236.8012999999</v>
      </c>
    </row>
    <row r="1141" spans="1:6" s="24" customFormat="1" ht="11.25" customHeight="1" x14ac:dyDescent="0.2">
      <c r="A1141" s="63" t="s">
        <v>2489</v>
      </c>
      <c r="B1141" s="73">
        <v>2000000</v>
      </c>
      <c r="C1141" s="74">
        <v>4.25</v>
      </c>
      <c r="D1141" s="75">
        <v>46054</v>
      </c>
      <c r="E1141" s="76">
        <v>46054</v>
      </c>
      <c r="F1141" s="77">
        <v>1990903.8669</v>
      </c>
    </row>
    <row r="1142" spans="1:6" s="24" customFormat="1" ht="11.25" customHeight="1" x14ac:dyDescent="0.2">
      <c r="A1142" s="63" t="s">
        <v>2490</v>
      </c>
      <c r="B1142" s="73">
        <v>3000000</v>
      </c>
      <c r="C1142" s="74">
        <v>4.5</v>
      </c>
      <c r="D1142" s="75">
        <v>44948</v>
      </c>
      <c r="E1142" s="76">
        <v>44948</v>
      </c>
      <c r="F1142" s="77">
        <v>2999697.3651999999</v>
      </c>
    </row>
    <row r="1143" spans="1:6" s="24" customFormat="1" ht="11.25" customHeight="1" x14ac:dyDescent="0.2">
      <c r="A1143" s="63" t="s">
        <v>2896</v>
      </c>
      <c r="B1143" s="73">
        <v>4000000</v>
      </c>
      <c r="C1143" s="74">
        <v>4.5999999999999996</v>
      </c>
      <c r="D1143" s="75">
        <v>44689</v>
      </c>
      <c r="E1143" s="76">
        <v>44689</v>
      </c>
      <c r="F1143" s="77">
        <v>4000000</v>
      </c>
    </row>
    <row r="1144" spans="1:6" s="24" customFormat="1" ht="11.25" customHeight="1" x14ac:dyDescent="0.2">
      <c r="A1144" s="63" t="s">
        <v>1937</v>
      </c>
      <c r="B1144" s="73">
        <v>1500000</v>
      </c>
      <c r="C1144" s="74">
        <v>5.625</v>
      </c>
      <c r="D1144" s="75">
        <v>47028</v>
      </c>
      <c r="E1144" s="76">
        <v>47028</v>
      </c>
      <c r="F1144" s="77">
        <v>1500000</v>
      </c>
    </row>
    <row r="1145" spans="1:6" s="24" customFormat="1" ht="11.25" customHeight="1" x14ac:dyDescent="0.2">
      <c r="A1145" s="63" t="s">
        <v>2244</v>
      </c>
      <c r="B1145" s="73">
        <v>3000000</v>
      </c>
      <c r="C1145" s="74">
        <v>5.75</v>
      </c>
      <c r="D1145" s="75">
        <v>47413</v>
      </c>
      <c r="E1145" s="76">
        <v>47413</v>
      </c>
      <c r="F1145" s="77">
        <v>3000000</v>
      </c>
    </row>
    <row r="1146" spans="1:6" s="24" customFormat="1" ht="11.25" customHeight="1" x14ac:dyDescent="0.2">
      <c r="A1146" s="63" t="s">
        <v>2491</v>
      </c>
      <c r="B1146" s="73">
        <v>3000000</v>
      </c>
      <c r="C1146" s="74">
        <v>5.75</v>
      </c>
      <c r="D1146" s="75">
        <v>47635</v>
      </c>
      <c r="E1146" s="76">
        <v>47635</v>
      </c>
      <c r="F1146" s="77">
        <v>3000000</v>
      </c>
    </row>
    <row r="1147" spans="1:6" s="24" customFormat="1" ht="11.25" customHeight="1" x14ac:dyDescent="0.2">
      <c r="A1147" s="63" t="s">
        <v>1836</v>
      </c>
      <c r="B1147" s="73">
        <v>1000000</v>
      </c>
      <c r="C1147" s="74">
        <v>2.4500000000000002</v>
      </c>
      <c r="D1147" s="75">
        <v>45200</v>
      </c>
      <c r="E1147" s="76">
        <v>45200</v>
      </c>
      <c r="F1147" s="77">
        <v>999746.66949999996</v>
      </c>
    </row>
    <row r="1148" spans="1:6" s="24" customFormat="1" ht="11.25" customHeight="1" x14ac:dyDescent="0.2">
      <c r="A1148" s="63" t="s">
        <v>2931</v>
      </c>
      <c r="B1148" s="73">
        <v>459000</v>
      </c>
      <c r="C1148" s="74">
        <v>8</v>
      </c>
      <c r="D1148" s="75">
        <v>48274</v>
      </c>
      <c r="E1148" s="76">
        <v>48274</v>
      </c>
      <c r="F1148" s="77">
        <v>643420.01459999999</v>
      </c>
    </row>
    <row r="1149" spans="1:6" s="24" customFormat="1" ht="11.25" customHeight="1" x14ac:dyDescent="0.2">
      <c r="A1149" s="63" t="s">
        <v>193</v>
      </c>
      <c r="B1149" s="73">
        <v>4000000</v>
      </c>
      <c r="C1149" s="74">
        <v>5.5</v>
      </c>
      <c r="D1149" s="75">
        <v>46295</v>
      </c>
      <c r="E1149" s="76">
        <v>46295</v>
      </c>
      <c r="F1149" s="77">
        <v>4000000</v>
      </c>
    </row>
    <row r="1150" spans="1:6" s="24" customFormat="1" ht="11.25" customHeight="1" x14ac:dyDescent="0.2">
      <c r="A1150" s="63" t="s">
        <v>2634</v>
      </c>
      <c r="B1150" s="73">
        <v>1000000</v>
      </c>
      <c r="C1150" s="74">
        <v>5.25</v>
      </c>
      <c r="D1150" s="75">
        <v>45781</v>
      </c>
      <c r="E1150" s="76">
        <v>45781</v>
      </c>
      <c r="F1150" s="77">
        <v>998283.71429999999</v>
      </c>
    </row>
    <row r="1151" spans="1:6" s="24" customFormat="1" ht="11.25" customHeight="1" x14ac:dyDescent="0.2">
      <c r="A1151" s="63" t="s">
        <v>2634</v>
      </c>
      <c r="B1151" s="73">
        <v>5000000</v>
      </c>
      <c r="C1151" s="74">
        <v>5.125</v>
      </c>
      <c r="D1151" s="75">
        <v>46553</v>
      </c>
      <c r="E1151" s="76">
        <v>46553</v>
      </c>
      <c r="F1151" s="77">
        <v>5227634.6293000001</v>
      </c>
    </row>
    <row r="1152" spans="1:6" s="24" customFormat="1" ht="11.25" customHeight="1" x14ac:dyDescent="0.2">
      <c r="A1152" s="63" t="s">
        <v>34</v>
      </c>
      <c r="B1152" s="73">
        <v>2000000</v>
      </c>
      <c r="C1152" s="74">
        <v>6.45</v>
      </c>
      <c r="D1152" s="75">
        <v>45680</v>
      </c>
      <c r="E1152" s="76">
        <v>45680</v>
      </c>
      <c r="F1152" s="77">
        <v>1982579.6812</v>
      </c>
    </row>
    <row r="1153" spans="1:6" s="24" customFormat="1" ht="11.25" customHeight="1" x14ac:dyDescent="0.2">
      <c r="A1153" s="63" t="s">
        <v>34</v>
      </c>
      <c r="B1153" s="73">
        <v>2000000</v>
      </c>
      <c r="C1153" s="74">
        <v>4.0999999999999996</v>
      </c>
      <c r="D1153" s="75">
        <v>44635</v>
      </c>
      <c r="E1153" s="76">
        <v>44635</v>
      </c>
      <c r="F1153" s="77">
        <v>1995899.4334</v>
      </c>
    </row>
    <row r="1154" spans="1:6" s="24" customFormat="1" ht="11.25" customHeight="1" x14ac:dyDescent="0.2">
      <c r="A1154" s="63" t="s">
        <v>2201</v>
      </c>
      <c r="B1154" s="73">
        <v>5000000</v>
      </c>
      <c r="C1154" s="74">
        <v>3.4</v>
      </c>
      <c r="D1154" s="75">
        <v>47498</v>
      </c>
      <c r="E1154" s="76">
        <v>47498</v>
      </c>
      <c r="F1154" s="77">
        <v>4990080.8920999998</v>
      </c>
    </row>
    <row r="1155" spans="1:6" s="24" customFormat="1" ht="11.25" customHeight="1" x14ac:dyDescent="0.2">
      <c r="A1155" s="63" t="s">
        <v>2201</v>
      </c>
      <c r="B1155" s="73">
        <v>3000000</v>
      </c>
      <c r="C1155" s="74">
        <v>3.2</v>
      </c>
      <c r="D1155" s="75">
        <v>47894</v>
      </c>
      <c r="E1155" s="76">
        <v>47894</v>
      </c>
      <c r="F1155" s="77">
        <v>2972257.4463</v>
      </c>
    </row>
    <row r="1156" spans="1:6" s="24" customFormat="1" ht="11.25" customHeight="1" x14ac:dyDescent="0.2">
      <c r="A1156" s="63" t="s">
        <v>1837</v>
      </c>
      <c r="B1156" s="73">
        <v>4700000</v>
      </c>
      <c r="C1156" s="74">
        <v>4.42</v>
      </c>
      <c r="D1156" s="75">
        <v>46386</v>
      </c>
      <c r="E1156" s="76">
        <v>46386</v>
      </c>
      <c r="F1156" s="77">
        <v>4700000</v>
      </c>
    </row>
    <row r="1157" spans="1:6" s="24" customFormat="1" ht="11.25" customHeight="1" x14ac:dyDescent="0.2">
      <c r="A1157" s="63" t="s">
        <v>43</v>
      </c>
      <c r="B1157" s="73">
        <v>2000000</v>
      </c>
      <c r="C1157" s="74">
        <v>3.95</v>
      </c>
      <c r="D1157" s="75">
        <v>44937</v>
      </c>
      <c r="E1157" s="76">
        <v>44937</v>
      </c>
      <c r="F1157" s="77">
        <v>1999594.3876</v>
      </c>
    </row>
    <row r="1158" spans="1:6" s="24" customFormat="1" ht="11.25" customHeight="1" x14ac:dyDescent="0.2">
      <c r="A1158" s="63" t="s">
        <v>164</v>
      </c>
      <c r="B1158" s="73">
        <v>1500000</v>
      </c>
      <c r="C1158" s="74">
        <v>2.8250000000000002</v>
      </c>
      <c r="D1158" s="75">
        <v>45015</v>
      </c>
      <c r="E1158" s="76">
        <v>45015</v>
      </c>
      <c r="F1158" s="77">
        <v>1500000</v>
      </c>
    </row>
    <row r="1159" spans="1:6" s="24" customFormat="1" ht="11.25" customHeight="1" x14ac:dyDescent="0.2">
      <c r="A1159" s="63" t="s">
        <v>1455</v>
      </c>
      <c r="B1159" s="73">
        <v>3000000</v>
      </c>
      <c r="C1159" s="74">
        <v>6.0037500000000001</v>
      </c>
      <c r="D1159" s="75">
        <v>46127</v>
      </c>
      <c r="E1159" s="76">
        <v>46127</v>
      </c>
      <c r="F1159" s="77">
        <v>3000000</v>
      </c>
    </row>
    <row r="1160" spans="1:6" s="24" customFormat="1" ht="11.25" customHeight="1" x14ac:dyDescent="0.2">
      <c r="A1160" s="63" t="s">
        <v>143</v>
      </c>
      <c r="B1160" s="73">
        <v>5000000</v>
      </c>
      <c r="C1160" s="74">
        <v>4.25</v>
      </c>
      <c r="D1160" s="75">
        <v>45491</v>
      </c>
      <c r="E1160" s="76">
        <v>45491</v>
      </c>
      <c r="F1160" s="77">
        <v>4985925.5504999999</v>
      </c>
    </row>
    <row r="1161" spans="1:6" s="24" customFormat="1" ht="11.25" customHeight="1" x14ac:dyDescent="0.2">
      <c r="A1161" s="63" t="s">
        <v>183</v>
      </c>
      <c r="B1161" s="73">
        <v>1700000</v>
      </c>
      <c r="C1161" s="74">
        <v>5.24</v>
      </c>
      <c r="D1161" s="75">
        <v>45617</v>
      </c>
      <c r="E1161" s="76">
        <v>45617</v>
      </c>
      <c r="F1161" s="77">
        <v>1700000</v>
      </c>
    </row>
    <row r="1162" spans="1:6" s="24" customFormat="1" ht="11.25" customHeight="1" x14ac:dyDescent="0.2">
      <c r="A1162" s="63" t="s">
        <v>183</v>
      </c>
      <c r="B1162" s="73">
        <v>3000000</v>
      </c>
      <c r="C1162" s="74">
        <v>4.7300000000000004</v>
      </c>
      <c r="D1162" s="75">
        <v>46140</v>
      </c>
      <c r="E1162" s="76">
        <v>46140</v>
      </c>
      <c r="F1162" s="77">
        <v>3000000</v>
      </c>
    </row>
    <row r="1163" spans="1:6" s="24" customFormat="1" ht="11.25" customHeight="1" x14ac:dyDescent="0.2">
      <c r="A1163" s="63" t="s">
        <v>1838</v>
      </c>
      <c r="B1163" s="73">
        <v>5300000</v>
      </c>
      <c r="C1163" s="74">
        <v>6.04</v>
      </c>
      <c r="D1163" s="75">
        <v>46762</v>
      </c>
      <c r="E1163" s="76">
        <v>46762</v>
      </c>
      <c r="F1163" s="77">
        <v>5300000</v>
      </c>
    </row>
    <row r="1164" spans="1:6" s="24" customFormat="1" ht="11.25" customHeight="1" x14ac:dyDescent="0.2">
      <c r="A1164" s="63" t="s">
        <v>2338</v>
      </c>
      <c r="B1164" s="73">
        <v>1000000</v>
      </c>
      <c r="C1164" s="74">
        <v>2.2890000000000001</v>
      </c>
      <c r="D1164" s="75">
        <v>44967</v>
      </c>
      <c r="E1164" s="76">
        <v>44967</v>
      </c>
      <c r="F1164" s="77">
        <v>1000000</v>
      </c>
    </row>
    <row r="1165" spans="1:6" s="24" customFormat="1" ht="11.25" customHeight="1" x14ac:dyDescent="0.2">
      <c r="A1165" s="63" t="s">
        <v>226</v>
      </c>
      <c r="B1165" s="73">
        <v>5000000</v>
      </c>
      <c r="C1165" s="74">
        <v>5.9</v>
      </c>
      <c r="D1165" s="75">
        <v>47156</v>
      </c>
      <c r="E1165" s="76">
        <v>47156</v>
      </c>
      <c r="F1165" s="77">
        <v>5292678.4483000003</v>
      </c>
    </row>
    <row r="1166" spans="1:6" s="24" customFormat="1" ht="11.25" customHeight="1" x14ac:dyDescent="0.2">
      <c r="A1166" s="63" t="s">
        <v>2339</v>
      </c>
      <c r="B1166" s="73">
        <v>1000000</v>
      </c>
      <c r="C1166" s="74">
        <v>6.6</v>
      </c>
      <c r="D1166" s="75">
        <v>51227</v>
      </c>
      <c r="E1166" s="76">
        <v>51227</v>
      </c>
      <c r="F1166" s="77">
        <v>998079.81460000004</v>
      </c>
    </row>
    <row r="1167" spans="1:6" s="24" customFormat="1" ht="11.25" customHeight="1" x14ac:dyDescent="0.2">
      <c r="A1167" s="63" t="s">
        <v>2339</v>
      </c>
      <c r="B1167" s="73">
        <v>2000000</v>
      </c>
      <c r="C1167" s="74">
        <v>5.95</v>
      </c>
      <c r="D1167" s="75">
        <v>47574</v>
      </c>
      <c r="E1167" s="76">
        <v>47574</v>
      </c>
      <c r="F1167" s="77">
        <v>1996231.3202</v>
      </c>
    </row>
    <row r="1168" spans="1:6" s="24" customFormat="1" ht="11.25" customHeight="1" x14ac:dyDescent="0.2">
      <c r="A1168" s="63" t="s">
        <v>2492</v>
      </c>
      <c r="B1168" s="73">
        <v>2000000</v>
      </c>
      <c r="C1168" s="74">
        <v>4.25</v>
      </c>
      <c r="D1168" s="75">
        <v>45748</v>
      </c>
      <c r="E1168" s="76">
        <v>45748</v>
      </c>
      <c r="F1168" s="77">
        <v>1995403.2285</v>
      </c>
    </row>
    <row r="1169" spans="1:6" s="24" customFormat="1" ht="11.25" customHeight="1" x14ac:dyDescent="0.2">
      <c r="A1169" s="63" t="s">
        <v>2492</v>
      </c>
      <c r="B1169" s="73">
        <v>4000000</v>
      </c>
      <c r="C1169" s="74">
        <v>4.125</v>
      </c>
      <c r="D1169" s="75">
        <v>46583</v>
      </c>
      <c r="E1169" s="76">
        <v>46583</v>
      </c>
      <c r="F1169" s="77">
        <v>3902652.8574999999</v>
      </c>
    </row>
    <row r="1170" spans="1:6" s="24" customFormat="1" ht="11.25" customHeight="1" x14ac:dyDescent="0.2">
      <c r="A1170" s="63" t="s">
        <v>2176</v>
      </c>
      <c r="B1170" s="73">
        <v>5000000</v>
      </c>
      <c r="C1170" s="74">
        <v>6.95</v>
      </c>
      <c r="D1170" s="75">
        <v>46433</v>
      </c>
      <c r="E1170" s="76">
        <v>46433</v>
      </c>
      <c r="F1170" s="77">
        <v>5174424.8590000002</v>
      </c>
    </row>
    <row r="1171" spans="1:6" s="24" customFormat="1" ht="11.25" customHeight="1" x14ac:dyDescent="0.2">
      <c r="A1171" s="63" t="s">
        <v>2635</v>
      </c>
      <c r="B1171" s="73">
        <v>3000000</v>
      </c>
      <c r="C1171" s="74">
        <v>3.9</v>
      </c>
      <c r="D1171" s="75">
        <v>47679</v>
      </c>
      <c r="E1171" s="76">
        <v>47679</v>
      </c>
      <c r="F1171" s="77">
        <v>2986799.9780999999</v>
      </c>
    </row>
    <row r="1172" spans="1:6" s="24" customFormat="1" ht="11.25" customHeight="1" x14ac:dyDescent="0.2">
      <c r="A1172" s="63" t="s">
        <v>2635</v>
      </c>
      <c r="B1172" s="73">
        <v>2500000</v>
      </c>
      <c r="C1172" s="74">
        <v>6</v>
      </c>
      <c r="D1172" s="75">
        <v>51363</v>
      </c>
      <c r="E1172" s="76">
        <v>51363</v>
      </c>
      <c r="F1172" s="77">
        <v>3052096.4857999999</v>
      </c>
    </row>
    <row r="1173" spans="1:6" s="24" customFormat="1" ht="11.25" customHeight="1" x14ac:dyDescent="0.2">
      <c r="A1173" s="63" t="s">
        <v>2635</v>
      </c>
      <c r="B1173" s="73">
        <v>1000000</v>
      </c>
      <c r="C1173" s="74">
        <v>6.25</v>
      </c>
      <c r="D1173" s="75">
        <v>51697</v>
      </c>
      <c r="E1173" s="76">
        <v>51697</v>
      </c>
      <c r="F1173" s="77">
        <v>1274530.3632</v>
      </c>
    </row>
    <row r="1174" spans="1:6" s="24" customFormat="1" ht="11.25" customHeight="1" x14ac:dyDescent="0.2">
      <c r="A1174" s="63" t="s">
        <v>36</v>
      </c>
      <c r="B1174" s="73">
        <v>3000000</v>
      </c>
      <c r="C1174" s="74">
        <v>4.57</v>
      </c>
      <c r="D1174" s="75">
        <v>45043</v>
      </c>
      <c r="E1174" s="76">
        <v>45043</v>
      </c>
      <c r="F1174" s="77">
        <v>3000000</v>
      </c>
    </row>
    <row r="1175" spans="1:6" s="24" customFormat="1" ht="11.25" customHeight="1" x14ac:dyDescent="0.2">
      <c r="A1175" s="63" t="s">
        <v>36</v>
      </c>
      <c r="B1175" s="73">
        <v>5200000</v>
      </c>
      <c r="C1175" s="74">
        <v>7.0449999999999999</v>
      </c>
      <c r="D1175" s="75">
        <v>49846</v>
      </c>
      <c r="E1175" s="76">
        <v>49846</v>
      </c>
      <c r="F1175" s="77">
        <v>7339446.0124000004</v>
      </c>
    </row>
    <row r="1176" spans="1:6" s="24" customFormat="1" ht="11.25" customHeight="1" x14ac:dyDescent="0.2">
      <c r="A1176" s="63" t="s">
        <v>2495</v>
      </c>
      <c r="B1176" s="73">
        <v>7490000</v>
      </c>
      <c r="C1176" s="74">
        <v>8.375</v>
      </c>
      <c r="D1176" s="75">
        <v>48380</v>
      </c>
      <c r="E1176" s="76">
        <v>48380</v>
      </c>
      <c r="F1176" s="77">
        <v>10268460.1204</v>
      </c>
    </row>
    <row r="1177" spans="1:6" s="24" customFormat="1" ht="11.25" customHeight="1" x14ac:dyDescent="0.2">
      <c r="A1177" s="63" t="s">
        <v>172</v>
      </c>
      <c r="B1177" s="73">
        <v>4000000</v>
      </c>
      <c r="C1177" s="74">
        <v>5.25</v>
      </c>
      <c r="D1177" s="75">
        <v>46053</v>
      </c>
      <c r="E1177" s="76">
        <v>46053</v>
      </c>
      <c r="F1177" s="77">
        <v>4107347.7768000001</v>
      </c>
    </row>
    <row r="1178" spans="1:6" s="24" customFormat="1" ht="11.25" customHeight="1" x14ac:dyDescent="0.2">
      <c r="A1178" s="63" t="s">
        <v>2082</v>
      </c>
      <c r="B1178" s="73">
        <v>2000000</v>
      </c>
      <c r="C1178" s="74">
        <v>5.75</v>
      </c>
      <c r="D1178" s="75">
        <v>47284</v>
      </c>
      <c r="E1178" s="76">
        <v>47284</v>
      </c>
      <c r="F1178" s="77">
        <v>2000000</v>
      </c>
    </row>
    <row r="1179" spans="1:6" s="24" customFormat="1" ht="11.25" customHeight="1" x14ac:dyDescent="0.2">
      <c r="A1179" s="63" t="s">
        <v>2897</v>
      </c>
      <c r="B1179" s="73">
        <v>2000000</v>
      </c>
      <c r="C1179" s="74">
        <v>5.5</v>
      </c>
      <c r="D1179" s="75">
        <v>47376</v>
      </c>
      <c r="E1179" s="76">
        <v>47376</v>
      </c>
      <c r="F1179" s="77">
        <v>2000000</v>
      </c>
    </row>
    <row r="1180" spans="1:6" s="24" customFormat="1" ht="11.25" customHeight="1" x14ac:dyDescent="0.2">
      <c r="A1180" s="63" t="s">
        <v>2341</v>
      </c>
      <c r="B1180" s="73">
        <v>2000000</v>
      </c>
      <c r="C1180" s="74">
        <v>4.4969999999999999</v>
      </c>
      <c r="D1180" s="75">
        <v>47567</v>
      </c>
      <c r="E1180" s="76">
        <v>47567</v>
      </c>
      <c r="F1180" s="77">
        <v>2000000</v>
      </c>
    </row>
    <row r="1181" spans="1:6" s="24" customFormat="1" ht="11.25" customHeight="1" x14ac:dyDescent="0.2">
      <c r="A1181" s="63" t="s">
        <v>2496</v>
      </c>
      <c r="B1181" s="73">
        <v>5000000</v>
      </c>
      <c r="C1181" s="74">
        <v>4.8228799999999996</v>
      </c>
      <c r="D1181" s="75">
        <v>46096</v>
      </c>
      <c r="E1181" s="76">
        <v>46096</v>
      </c>
      <c r="F1181" s="77">
        <v>5000000</v>
      </c>
    </row>
    <row r="1182" spans="1:6" s="24" customFormat="1" ht="11.25" customHeight="1" x14ac:dyDescent="0.2">
      <c r="A1182" s="63" t="s">
        <v>2496</v>
      </c>
      <c r="B1182" s="73">
        <v>3000000</v>
      </c>
      <c r="C1182" s="74">
        <v>5.75</v>
      </c>
      <c r="D1182" s="75">
        <v>45840</v>
      </c>
      <c r="E1182" s="76">
        <v>45840</v>
      </c>
      <c r="F1182" s="77">
        <v>3000000</v>
      </c>
    </row>
    <row r="1183" spans="1:6" s="24" customFormat="1" ht="11.25" customHeight="1" x14ac:dyDescent="0.2">
      <c r="A1183" s="63" t="s">
        <v>1458</v>
      </c>
      <c r="B1183" s="73">
        <v>1000000</v>
      </c>
      <c r="C1183" s="74">
        <v>5.875</v>
      </c>
      <c r="D1183" s="75">
        <v>44607</v>
      </c>
      <c r="E1183" s="76">
        <v>44607</v>
      </c>
      <c r="F1183" s="77">
        <v>1000013.0705</v>
      </c>
    </row>
    <row r="1184" spans="1:6" s="24" customFormat="1" ht="11.25" customHeight="1" x14ac:dyDescent="0.2">
      <c r="A1184" s="63" t="s">
        <v>1458</v>
      </c>
      <c r="B1184" s="73">
        <v>1000000</v>
      </c>
      <c r="C1184" s="74">
        <v>4.875</v>
      </c>
      <c r="D1184" s="75">
        <v>46461</v>
      </c>
      <c r="E1184" s="76">
        <v>46461</v>
      </c>
      <c r="F1184" s="77">
        <v>1022904.2537</v>
      </c>
    </row>
    <row r="1185" spans="1:6" s="24" customFormat="1" ht="11.25" customHeight="1" x14ac:dyDescent="0.2">
      <c r="A1185" s="63" t="s">
        <v>1458</v>
      </c>
      <c r="B1185" s="73">
        <v>4000000</v>
      </c>
      <c r="C1185" s="74">
        <v>4.375</v>
      </c>
      <c r="D1185" s="75">
        <v>45031</v>
      </c>
      <c r="E1185" s="76">
        <v>45031</v>
      </c>
      <c r="F1185" s="77">
        <v>4000000</v>
      </c>
    </row>
    <row r="1186" spans="1:6" s="24" customFormat="1" ht="11.25" customHeight="1" x14ac:dyDescent="0.2">
      <c r="A1186" s="63" t="s">
        <v>1459</v>
      </c>
      <c r="B1186" s="73">
        <v>4000000</v>
      </c>
      <c r="C1186" s="74">
        <v>4.5</v>
      </c>
      <c r="D1186" s="75">
        <v>46598</v>
      </c>
      <c r="E1186" s="76">
        <v>46598</v>
      </c>
      <c r="F1186" s="77">
        <v>4000000</v>
      </c>
    </row>
    <row r="1187" spans="1:6" s="24" customFormat="1" ht="11.25" customHeight="1" x14ac:dyDescent="0.2">
      <c r="A1187" s="63" t="s">
        <v>84</v>
      </c>
      <c r="B1187" s="73">
        <v>5000000</v>
      </c>
      <c r="C1187" s="74">
        <v>4.5</v>
      </c>
      <c r="D1187" s="75">
        <v>44880</v>
      </c>
      <c r="E1187" s="76">
        <v>44880</v>
      </c>
      <c r="F1187" s="77">
        <v>4985704.5872</v>
      </c>
    </row>
    <row r="1188" spans="1:6" s="24" customFormat="1" ht="11.25" customHeight="1" x14ac:dyDescent="0.2">
      <c r="A1188" s="63" t="s">
        <v>84</v>
      </c>
      <c r="B1188" s="73">
        <v>3000000</v>
      </c>
      <c r="C1188" s="74">
        <v>6.5</v>
      </c>
      <c r="D1188" s="75">
        <v>51210</v>
      </c>
      <c r="E1188" s="76">
        <v>51210</v>
      </c>
      <c r="F1188" s="77">
        <v>2967113.818</v>
      </c>
    </row>
    <row r="1189" spans="1:6" s="24" customFormat="1" ht="11.25" customHeight="1" x14ac:dyDescent="0.2">
      <c r="A1189" s="63" t="s">
        <v>2932</v>
      </c>
      <c r="B1189" s="73">
        <v>1819000</v>
      </c>
      <c r="C1189" s="74">
        <v>7.625</v>
      </c>
      <c r="D1189" s="75">
        <v>50785</v>
      </c>
      <c r="E1189" s="76">
        <v>50785</v>
      </c>
      <c r="F1189" s="77">
        <v>2782448.9084000001</v>
      </c>
    </row>
    <row r="1190" spans="1:6" s="24" customFormat="1" ht="11.25" customHeight="1" x14ac:dyDescent="0.2">
      <c r="A1190" s="63" t="s">
        <v>2932</v>
      </c>
      <c r="B1190" s="73">
        <v>20039000</v>
      </c>
      <c r="C1190" s="74">
        <v>6.2</v>
      </c>
      <c r="D1190" s="75">
        <v>50328</v>
      </c>
      <c r="E1190" s="76">
        <v>50328</v>
      </c>
      <c r="F1190" s="77">
        <v>27777358.7278</v>
      </c>
    </row>
    <row r="1191" spans="1:6" s="24" customFormat="1" ht="11.25" customHeight="1" x14ac:dyDescent="0.2">
      <c r="A1191" s="63" t="s">
        <v>1839</v>
      </c>
      <c r="B1191" s="73">
        <v>500000</v>
      </c>
      <c r="C1191" s="74">
        <v>7.85</v>
      </c>
      <c r="D1191" s="75">
        <v>46054</v>
      </c>
      <c r="E1191" s="76">
        <v>46054</v>
      </c>
      <c r="F1191" s="77">
        <v>499560.56140000001</v>
      </c>
    </row>
    <row r="1192" spans="1:6" s="24" customFormat="1" ht="11.25" customHeight="1" x14ac:dyDescent="0.2">
      <c r="A1192" s="63" t="s">
        <v>1839</v>
      </c>
      <c r="B1192" s="73">
        <v>1360000</v>
      </c>
      <c r="C1192" s="74">
        <v>5.4</v>
      </c>
      <c r="D1192" s="75">
        <v>51728</v>
      </c>
      <c r="E1192" s="76">
        <v>51728</v>
      </c>
      <c r="F1192" s="77">
        <v>1723913.2485</v>
      </c>
    </row>
    <row r="1193" spans="1:6" s="24" customFormat="1" ht="11.25" customHeight="1" x14ac:dyDescent="0.2">
      <c r="A1193" s="63" t="s">
        <v>2933</v>
      </c>
      <c r="B1193" s="73">
        <v>4000000</v>
      </c>
      <c r="C1193" s="74">
        <v>6.6</v>
      </c>
      <c r="D1193" s="75">
        <v>45931</v>
      </c>
      <c r="E1193" s="76">
        <v>45931</v>
      </c>
      <c r="F1193" s="77">
        <v>4021508.4032999999</v>
      </c>
    </row>
    <row r="1194" spans="1:6" s="24" customFormat="1" ht="11.25" customHeight="1" x14ac:dyDescent="0.2">
      <c r="A1194" s="63" t="s">
        <v>2518</v>
      </c>
      <c r="B1194" s="73">
        <v>8000000</v>
      </c>
      <c r="C1194" s="74">
        <v>7.75</v>
      </c>
      <c r="D1194" s="75">
        <v>46127</v>
      </c>
      <c r="E1194" s="76">
        <v>46127</v>
      </c>
      <c r="F1194" s="77">
        <v>9369495.9853000008</v>
      </c>
    </row>
    <row r="1195" spans="1:6" s="24" customFormat="1" ht="11.25" customHeight="1" x14ac:dyDescent="0.2">
      <c r="A1195" s="63" t="s">
        <v>1460</v>
      </c>
      <c r="B1195" s="73">
        <v>3000000</v>
      </c>
      <c r="C1195" s="74">
        <v>4.75</v>
      </c>
      <c r="D1195" s="75">
        <v>45627</v>
      </c>
      <c r="E1195" s="76">
        <v>45627</v>
      </c>
      <c r="F1195" s="77">
        <v>2990629.4934</v>
      </c>
    </row>
    <row r="1196" spans="1:6" s="24" customFormat="1" ht="11.25" customHeight="1" x14ac:dyDescent="0.2">
      <c r="A1196" s="63" t="s">
        <v>2497</v>
      </c>
      <c r="B1196" s="73">
        <v>4000000</v>
      </c>
      <c r="C1196" s="74">
        <v>5.75</v>
      </c>
      <c r="D1196" s="75">
        <v>47618</v>
      </c>
      <c r="E1196" s="76">
        <v>47618</v>
      </c>
      <c r="F1196" s="77">
        <v>4000000</v>
      </c>
    </row>
    <row r="1197" spans="1:6" s="24" customFormat="1" ht="11.25" customHeight="1" x14ac:dyDescent="0.2">
      <c r="A1197" s="63" t="s">
        <v>2765</v>
      </c>
      <c r="B1197" s="73">
        <v>1000000</v>
      </c>
      <c r="C1197" s="74">
        <v>4.26</v>
      </c>
      <c r="D1197" s="75">
        <v>46203</v>
      </c>
      <c r="E1197" s="76">
        <v>46203</v>
      </c>
      <c r="F1197" s="77">
        <v>1000000</v>
      </c>
    </row>
    <row r="1198" spans="1:6" s="24" customFormat="1" ht="11.25" customHeight="1" x14ac:dyDescent="0.2">
      <c r="A1198" s="63" t="s">
        <v>194</v>
      </c>
      <c r="B1198" s="73">
        <v>3000000</v>
      </c>
      <c r="C1198" s="74">
        <v>6.5</v>
      </c>
      <c r="D1198" s="75">
        <v>46295</v>
      </c>
      <c r="E1198" s="76">
        <v>46295</v>
      </c>
      <c r="F1198" s="77">
        <v>3000000</v>
      </c>
    </row>
    <row r="1199" spans="1:6" s="24" customFormat="1" ht="11.25" customHeight="1" x14ac:dyDescent="0.2">
      <c r="A1199" s="63" t="s">
        <v>194</v>
      </c>
      <c r="B1199" s="73">
        <v>3000000</v>
      </c>
      <c r="C1199" s="74">
        <v>4.875</v>
      </c>
      <c r="D1199" s="75">
        <v>47449</v>
      </c>
      <c r="E1199" s="76">
        <v>47449</v>
      </c>
      <c r="F1199" s="77">
        <v>3000000</v>
      </c>
    </row>
    <row r="1200" spans="1:6" s="24" customFormat="1" ht="11.25" customHeight="1" x14ac:dyDescent="0.2">
      <c r="A1200" s="63" t="s">
        <v>2377</v>
      </c>
      <c r="B1200" s="73">
        <v>1732000</v>
      </c>
      <c r="C1200" s="74">
        <v>3.625</v>
      </c>
      <c r="D1200" s="75">
        <v>45916</v>
      </c>
      <c r="E1200" s="76">
        <v>45916</v>
      </c>
      <c r="F1200" s="77">
        <v>1770928.7505999999</v>
      </c>
    </row>
    <row r="1201" spans="1:6" s="24" customFormat="1" ht="11.25" customHeight="1" x14ac:dyDescent="0.2">
      <c r="A1201" s="63" t="s">
        <v>2377</v>
      </c>
      <c r="B1201" s="73">
        <v>2000000</v>
      </c>
      <c r="C1201" s="74">
        <v>3</v>
      </c>
      <c r="D1201" s="75">
        <v>44959</v>
      </c>
      <c r="E1201" s="76">
        <v>44959</v>
      </c>
      <c r="F1201" s="77">
        <v>1997753.9206000001</v>
      </c>
    </row>
    <row r="1202" spans="1:6" s="24" customFormat="1" ht="11.25" customHeight="1" x14ac:dyDescent="0.2">
      <c r="A1202" s="63" t="s">
        <v>2377</v>
      </c>
      <c r="B1202" s="73">
        <v>2000000</v>
      </c>
      <c r="C1202" s="74">
        <v>4.05</v>
      </c>
      <c r="D1202" s="75">
        <v>45964</v>
      </c>
      <c r="E1202" s="76">
        <v>45964</v>
      </c>
      <c r="F1202" s="77">
        <v>1999216.3500999999</v>
      </c>
    </row>
    <row r="1203" spans="1:6" s="24" customFormat="1" ht="11.25" customHeight="1" x14ac:dyDescent="0.2">
      <c r="A1203" s="63" t="s">
        <v>2317</v>
      </c>
      <c r="B1203" s="73">
        <v>2000000</v>
      </c>
      <c r="C1203" s="74">
        <v>4.25</v>
      </c>
      <c r="D1203" s="75">
        <v>45565</v>
      </c>
      <c r="E1203" s="76">
        <v>45565</v>
      </c>
      <c r="F1203" s="77">
        <v>2000000</v>
      </c>
    </row>
    <row r="1204" spans="1:6" s="24" customFormat="1" ht="11.25" customHeight="1" x14ac:dyDescent="0.2">
      <c r="A1204" s="63" t="s">
        <v>2636</v>
      </c>
      <c r="B1204" s="73">
        <v>5000000</v>
      </c>
      <c r="C1204" s="74">
        <v>4.1500000000000004</v>
      </c>
      <c r="D1204" s="75">
        <v>45306</v>
      </c>
      <c r="E1204" s="76">
        <v>45306</v>
      </c>
      <c r="F1204" s="77">
        <v>4995620.9145999998</v>
      </c>
    </row>
    <row r="1205" spans="1:6" s="24" customFormat="1" ht="11.25" customHeight="1" x14ac:dyDescent="0.2">
      <c r="A1205" s="63" t="s">
        <v>119</v>
      </c>
      <c r="B1205" s="73">
        <v>500000</v>
      </c>
      <c r="C1205" s="74">
        <v>4.5</v>
      </c>
      <c r="D1205" s="75">
        <v>44727</v>
      </c>
      <c r="E1205" s="76">
        <v>44727</v>
      </c>
      <c r="F1205" s="77">
        <v>499687.64309999999</v>
      </c>
    </row>
    <row r="1206" spans="1:6" s="24" customFormat="1" ht="11.25" customHeight="1" x14ac:dyDescent="0.2">
      <c r="A1206" s="63" t="s">
        <v>2637</v>
      </c>
      <c r="B1206" s="73">
        <v>1000000</v>
      </c>
      <c r="C1206" s="74">
        <v>3.5249999999999999</v>
      </c>
      <c r="D1206" s="75">
        <v>59666</v>
      </c>
      <c r="E1206" s="76">
        <v>59666</v>
      </c>
      <c r="F1206" s="77">
        <v>1003733.6144</v>
      </c>
    </row>
    <row r="1207" spans="1:6" s="24" customFormat="1" ht="11.25" customHeight="1" x14ac:dyDescent="0.2">
      <c r="A1207" s="63" t="s">
        <v>2498</v>
      </c>
      <c r="B1207" s="73">
        <v>1000000</v>
      </c>
      <c r="C1207" s="74">
        <v>5.2572200000000002</v>
      </c>
      <c r="D1207" s="75">
        <v>55288</v>
      </c>
      <c r="E1207" s="76">
        <v>55288</v>
      </c>
      <c r="F1207" s="77">
        <v>994372.97979999997</v>
      </c>
    </row>
    <row r="1208" spans="1:6" s="24" customFormat="1" ht="11.25" customHeight="1" x14ac:dyDescent="0.2">
      <c r="A1208" s="63" t="s">
        <v>2499</v>
      </c>
      <c r="B1208" s="73">
        <v>1000000</v>
      </c>
      <c r="C1208" s="74">
        <v>4.7874999999999996</v>
      </c>
      <c r="D1208" s="75">
        <v>55382</v>
      </c>
      <c r="E1208" s="76">
        <v>55382</v>
      </c>
      <c r="F1208" s="77">
        <v>1022280.0955000001</v>
      </c>
    </row>
    <row r="1209" spans="1:6" s="24" customFormat="1" ht="11.25" customHeight="1" x14ac:dyDescent="0.2">
      <c r="A1209" s="63" t="s">
        <v>2638</v>
      </c>
      <c r="B1209" s="73">
        <v>1052000</v>
      </c>
      <c r="C1209" s="74">
        <v>4.5853000000000002</v>
      </c>
      <c r="D1209" s="75">
        <v>55443</v>
      </c>
      <c r="E1209" s="76">
        <v>55443</v>
      </c>
      <c r="F1209" s="77">
        <v>1075728.7456</v>
      </c>
    </row>
    <row r="1210" spans="1:6" s="24" customFormat="1" ht="11.25" customHeight="1" x14ac:dyDescent="0.2">
      <c r="A1210" s="63" t="s">
        <v>2639</v>
      </c>
      <c r="B1210" s="73">
        <v>1250000</v>
      </c>
      <c r="C1210" s="74">
        <v>4.6718000000000002</v>
      </c>
      <c r="D1210" s="75">
        <v>55502</v>
      </c>
      <c r="E1210" s="76">
        <v>55502</v>
      </c>
      <c r="F1210" s="77">
        <v>1279028.8603999999</v>
      </c>
    </row>
    <row r="1211" spans="1:6" s="24" customFormat="1" ht="11.25" customHeight="1" x14ac:dyDescent="0.2">
      <c r="A1211" s="63" t="s">
        <v>2500</v>
      </c>
      <c r="B1211" s="73">
        <v>1000000</v>
      </c>
      <c r="C1211" s="74">
        <v>4.7011188795073897</v>
      </c>
      <c r="D1211" s="75">
        <v>55199</v>
      </c>
      <c r="E1211" s="76">
        <v>55199</v>
      </c>
      <c r="F1211" s="77">
        <v>987572.90689999994</v>
      </c>
    </row>
    <row r="1212" spans="1:6" s="24" customFormat="1" ht="11.25" customHeight="1" x14ac:dyDescent="0.2">
      <c r="A1212" s="63" t="s">
        <v>2640</v>
      </c>
      <c r="B1212" s="73">
        <v>1500000</v>
      </c>
      <c r="C1212" s="74">
        <v>4.57</v>
      </c>
      <c r="D1212" s="75">
        <v>55229</v>
      </c>
      <c r="E1212" s="76">
        <v>55229</v>
      </c>
      <c r="F1212" s="77">
        <v>1531546.1917999999</v>
      </c>
    </row>
    <row r="1213" spans="1:6" s="24" customFormat="1" ht="11.25" customHeight="1" x14ac:dyDescent="0.2">
      <c r="A1213" s="63" t="s">
        <v>2641</v>
      </c>
      <c r="B1213" s="73">
        <v>1000000</v>
      </c>
      <c r="C1213" s="74">
        <v>4.9233000000000002</v>
      </c>
      <c r="D1213" s="75">
        <v>55626</v>
      </c>
      <c r="E1213" s="76">
        <v>55626</v>
      </c>
      <c r="F1213" s="77">
        <v>1024072.8023</v>
      </c>
    </row>
    <row r="1214" spans="1:6" s="24" customFormat="1" ht="11.25" customHeight="1" x14ac:dyDescent="0.2">
      <c r="A1214" s="63" t="s">
        <v>186</v>
      </c>
      <c r="B1214" s="73">
        <v>2000000</v>
      </c>
      <c r="C1214" s="74">
        <v>3.25</v>
      </c>
      <c r="D1214" s="75">
        <v>46188</v>
      </c>
      <c r="E1214" s="76">
        <v>46188</v>
      </c>
      <c r="F1214" s="77">
        <v>1995478.9491000001</v>
      </c>
    </row>
    <row r="1215" spans="1:6" s="24" customFormat="1" ht="11.25" customHeight="1" x14ac:dyDescent="0.2">
      <c r="A1215" s="63" t="s">
        <v>2642</v>
      </c>
      <c r="B1215" s="73">
        <v>3000000</v>
      </c>
      <c r="C1215" s="74">
        <v>7.5</v>
      </c>
      <c r="D1215" s="75">
        <v>45809</v>
      </c>
      <c r="E1215" s="76">
        <v>45809</v>
      </c>
      <c r="F1215" s="77">
        <v>3286891.2338999999</v>
      </c>
    </row>
    <row r="1216" spans="1:6" s="24" customFormat="1" ht="11.25" customHeight="1" x14ac:dyDescent="0.2">
      <c r="A1216" s="63" t="s">
        <v>3060</v>
      </c>
      <c r="B1216" s="73">
        <v>1100000</v>
      </c>
      <c r="C1216" s="74">
        <v>5.5</v>
      </c>
      <c r="D1216" s="75">
        <v>49018</v>
      </c>
      <c r="E1216" s="76">
        <v>49018</v>
      </c>
      <c r="F1216" s="77">
        <v>1355152.6865000001</v>
      </c>
    </row>
    <row r="1217" spans="1:6" s="24" customFormat="1" ht="11.25" customHeight="1" x14ac:dyDescent="0.2">
      <c r="A1217" s="63" t="s">
        <v>3061</v>
      </c>
      <c r="B1217" s="73">
        <v>6000000</v>
      </c>
      <c r="C1217" s="74">
        <v>3.2</v>
      </c>
      <c r="D1217" s="75">
        <v>51641</v>
      </c>
      <c r="E1217" s="76">
        <v>51641</v>
      </c>
      <c r="F1217" s="77">
        <v>5998267.9176000003</v>
      </c>
    </row>
    <row r="1218" spans="1:6" s="24" customFormat="1" ht="11.25" customHeight="1" x14ac:dyDescent="0.2">
      <c r="A1218" s="63" t="s">
        <v>1461</v>
      </c>
      <c r="B1218" s="73">
        <v>2000000</v>
      </c>
      <c r="C1218" s="74">
        <v>4.5</v>
      </c>
      <c r="D1218" s="75">
        <v>46782</v>
      </c>
      <c r="E1218" s="76">
        <v>46782</v>
      </c>
      <c r="F1218" s="77">
        <v>2000000</v>
      </c>
    </row>
    <row r="1219" spans="1:6" s="24" customFormat="1" ht="11.25" customHeight="1" x14ac:dyDescent="0.2">
      <c r="A1219" s="63" t="s">
        <v>2342</v>
      </c>
      <c r="B1219" s="73">
        <v>5000000</v>
      </c>
      <c r="C1219" s="74">
        <v>5.2</v>
      </c>
      <c r="D1219" s="75">
        <v>51227</v>
      </c>
      <c r="E1219" s="76">
        <v>51227</v>
      </c>
      <c r="F1219" s="77">
        <v>5019245.6413000003</v>
      </c>
    </row>
    <row r="1220" spans="1:6" s="24" customFormat="1" ht="11.25" customHeight="1" x14ac:dyDescent="0.2">
      <c r="A1220" s="63" t="s">
        <v>3062</v>
      </c>
      <c r="B1220" s="73">
        <v>3000000</v>
      </c>
      <c r="C1220" s="74">
        <v>3.05</v>
      </c>
      <c r="D1220" s="75">
        <v>51636</v>
      </c>
      <c r="E1220" s="76">
        <v>51636</v>
      </c>
      <c r="F1220" s="77">
        <v>3007854.5276000001</v>
      </c>
    </row>
    <row r="1221" spans="1:6" s="24" customFormat="1" ht="11.25" customHeight="1" x14ac:dyDescent="0.2">
      <c r="A1221" s="63" t="s">
        <v>2951</v>
      </c>
      <c r="B1221" s="73">
        <v>5000000</v>
      </c>
      <c r="C1221" s="74">
        <v>3.1</v>
      </c>
      <c r="D1221" s="75">
        <v>46139</v>
      </c>
      <c r="E1221" s="76">
        <v>46139</v>
      </c>
      <c r="F1221" s="77">
        <v>5008903.8125</v>
      </c>
    </row>
    <row r="1222" spans="1:6" s="24" customFormat="1" ht="11.25" customHeight="1" x14ac:dyDescent="0.2">
      <c r="A1222" s="63" t="s">
        <v>3033</v>
      </c>
      <c r="B1222" s="73">
        <v>5000000</v>
      </c>
      <c r="C1222" s="74">
        <v>3.95</v>
      </c>
      <c r="D1222" s="75">
        <v>46188</v>
      </c>
      <c r="E1222" s="76">
        <v>46188</v>
      </c>
      <c r="F1222" s="77">
        <v>4979123.3153999997</v>
      </c>
    </row>
    <row r="1223" spans="1:6" s="24" customFormat="1" ht="11.25" customHeight="1" x14ac:dyDescent="0.2">
      <c r="A1223" s="63" t="s">
        <v>1841</v>
      </c>
      <c r="B1223" s="73">
        <v>2500000</v>
      </c>
      <c r="C1223" s="74">
        <v>6.875</v>
      </c>
      <c r="D1223" s="75">
        <v>51084</v>
      </c>
      <c r="E1223" s="76">
        <v>51084</v>
      </c>
      <c r="F1223" s="77">
        <v>3199639.2771999999</v>
      </c>
    </row>
    <row r="1224" spans="1:6" s="24" customFormat="1" ht="11.25" customHeight="1" x14ac:dyDescent="0.2">
      <c r="A1224" s="63" t="s">
        <v>1462</v>
      </c>
      <c r="B1224" s="73">
        <v>5000000</v>
      </c>
      <c r="C1224" s="74">
        <v>4.5</v>
      </c>
      <c r="D1224" s="75">
        <v>46827</v>
      </c>
      <c r="E1224" s="76">
        <v>46827</v>
      </c>
      <c r="F1224" s="77">
        <v>4987680.2073999997</v>
      </c>
    </row>
    <row r="1225" spans="1:6" s="24" customFormat="1" ht="11.25" customHeight="1" x14ac:dyDescent="0.2">
      <c r="A1225" s="63" t="s">
        <v>130</v>
      </c>
      <c r="B1225" s="73">
        <v>4000000</v>
      </c>
      <c r="C1225" s="74">
        <v>4.55</v>
      </c>
      <c r="D1225" s="75">
        <v>45838</v>
      </c>
      <c r="E1225" s="76">
        <v>45838</v>
      </c>
      <c r="F1225" s="77">
        <v>3999299.1006999998</v>
      </c>
    </row>
    <row r="1226" spans="1:6" s="24" customFormat="1" ht="11.25" customHeight="1" x14ac:dyDescent="0.2">
      <c r="A1226" s="63" t="s">
        <v>130</v>
      </c>
      <c r="B1226" s="73">
        <v>2000000</v>
      </c>
      <c r="C1226" s="74">
        <v>5.25</v>
      </c>
      <c r="D1226" s="75">
        <v>47649</v>
      </c>
      <c r="E1226" s="76">
        <v>47649</v>
      </c>
      <c r="F1226" s="77">
        <v>2000000</v>
      </c>
    </row>
    <row r="1227" spans="1:6" s="24" customFormat="1" ht="11.25" customHeight="1" x14ac:dyDescent="0.2">
      <c r="A1227" s="63" t="s">
        <v>2501</v>
      </c>
      <c r="B1227" s="73">
        <v>1000000</v>
      </c>
      <c r="C1227" s="74">
        <v>5.875</v>
      </c>
      <c r="D1227" s="75">
        <v>47635</v>
      </c>
      <c r="E1227" s="76">
        <v>47635</v>
      </c>
      <c r="F1227" s="77">
        <v>1000000</v>
      </c>
    </row>
    <row r="1228" spans="1:6" s="24" customFormat="1" ht="11.25" customHeight="1" x14ac:dyDescent="0.2">
      <c r="A1228" s="63" t="s">
        <v>1842</v>
      </c>
      <c r="B1228" s="73">
        <v>3000000</v>
      </c>
      <c r="C1228" s="74">
        <v>4.5999999999999996</v>
      </c>
      <c r="D1228" s="75">
        <v>45328</v>
      </c>
      <c r="E1228" s="76">
        <v>45328</v>
      </c>
      <c r="F1228" s="77">
        <v>2998601.2075</v>
      </c>
    </row>
    <row r="1229" spans="1:6" s="24" customFormat="1" ht="11.25" customHeight="1" x14ac:dyDescent="0.2">
      <c r="A1229" s="63" t="s">
        <v>40</v>
      </c>
      <c r="B1229" s="73">
        <v>3000000</v>
      </c>
      <c r="C1229" s="74">
        <v>4</v>
      </c>
      <c r="D1229" s="75">
        <v>45823</v>
      </c>
      <c r="E1229" s="76">
        <v>45823</v>
      </c>
      <c r="F1229" s="77">
        <v>2992970.6176</v>
      </c>
    </row>
    <row r="1230" spans="1:6" s="24" customFormat="1" ht="11.25" customHeight="1" x14ac:dyDescent="0.2">
      <c r="A1230" s="63" t="s">
        <v>40</v>
      </c>
      <c r="B1230" s="73">
        <v>2000000</v>
      </c>
      <c r="C1230" s="74">
        <v>4.125</v>
      </c>
      <c r="D1230" s="75">
        <v>44816</v>
      </c>
      <c r="E1230" s="76">
        <v>44816</v>
      </c>
      <c r="F1230" s="77">
        <v>1997763.0193</v>
      </c>
    </row>
    <row r="1231" spans="1:6" s="24" customFormat="1" ht="11.25" customHeight="1" x14ac:dyDescent="0.2">
      <c r="A1231" s="63" t="s">
        <v>2343</v>
      </c>
      <c r="B1231" s="73">
        <v>3000000</v>
      </c>
      <c r="C1231" s="74">
        <v>8.5</v>
      </c>
      <c r="D1231" s="75">
        <v>46371</v>
      </c>
      <c r="E1231" s="76">
        <v>46371</v>
      </c>
      <c r="F1231" s="77">
        <v>3000000</v>
      </c>
    </row>
    <row r="1232" spans="1:6" s="24" customFormat="1" ht="11.25" customHeight="1" x14ac:dyDescent="0.2">
      <c r="A1232" s="63" t="s">
        <v>2343</v>
      </c>
      <c r="B1232" s="73">
        <v>2000000</v>
      </c>
      <c r="C1232" s="74">
        <v>4.75</v>
      </c>
      <c r="D1232" s="75">
        <v>47437</v>
      </c>
      <c r="E1232" s="76">
        <v>47437</v>
      </c>
      <c r="F1232" s="77">
        <v>2000000</v>
      </c>
    </row>
    <row r="1233" spans="1:6" s="24" customFormat="1" ht="11.25" customHeight="1" x14ac:dyDescent="0.2">
      <c r="A1233" s="63" t="s">
        <v>123</v>
      </c>
      <c r="B1233" s="73">
        <v>1000000</v>
      </c>
      <c r="C1233" s="74">
        <v>4.1500000000000004</v>
      </c>
      <c r="D1233" s="75">
        <v>45366</v>
      </c>
      <c r="E1233" s="76">
        <v>45366</v>
      </c>
      <c r="F1233" s="77">
        <v>999517.27399999998</v>
      </c>
    </row>
    <row r="1234" spans="1:6" s="24" customFormat="1" ht="11.25" customHeight="1" x14ac:dyDescent="0.2">
      <c r="A1234" s="63" t="s">
        <v>123</v>
      </c>
      <c r="B1234" s="73">
        <v>4250000</v>
      </c>
      <c r="C1234" s="74">
        <v>4.4000000000000004</v>
      </c>
      <c r="D1234" s="75">
        <v>49249</v>
      </c>
      <c r="E1234" s="76">
        <v>49249</v>
      </c>
      <c r="F1234" s="77">
        <v>4301883.4720999999</v>
      </c>
    </row>
    <row r="1235" spans="1:6" s="24" customFormat="1" ht="11.25" customHeight="1" x14ac:dyDescent="0.2">
      <c r="A1235" s="63" t="s">
        <v>123</v>
      </c>
      <c r="B1235" s="73">
        <v>5000000</v>
      </c>
      <c r="C1235" s="74">
        <v>3.15</v>
      </c>
      <c r="D1235" s="75">
        <v>47564</v>
      </c>
      <c r="E1235" s="76">
        <v>47564</v>
      </c>
      <c r="F1235" s="77">
        <v>4942067.8597999997</v>
      </c>
    </row>
    <row r="1236" spans="1:6" s="24" customFormat="1" ht="11.25" customHeight="1" x14ac:dyDescent="0.2">
      <c r="A1236" s="63" t="s">
        <v>123</v>
      </c>
      <c r="B1236" s="73">
        <v>6000000</v>
      </c>
      <c r="C1236" s="74">
        <v>3.4</v>
      </c>
      <c r="D1236" s="75">
        <v>51582</v>
      </c>
      <c r="E1236" s="76">
        <v>51582</v>
      </c>
      <c r="F1236" s="77">
        <v>5987442.5217000004</v>
      </c>
    </row>
    <row r="1237" spans="1:6" s="24" customFormat="1" ht="11.25" customHeight="1" x14ac:dyDescent="0.2">
      <c r="A1237" s="63" t="s">
        <v>131</v>
      </c>
      <c r="B1237" s="73">
        <v>5000000</v>
      </c>
      <c r="C1237" s="74">
        <v>8.35</v>
      </c>
      <c r="D1237" s="75">
        <v>47832</v>
      </c>
      <c r="E1237" s="76">
        <v>47832</v>
      </c>
      <c r="F1237" s="77">
        <v>6300527.3427999998</v>
      </c>
    </row>
    <row r="1238" spans="1:6" s="24" customFormat="1" ht="11.25" customHeight="1" x14ac:dyDescent="0.2">
      <c r="A1238" s="63" t="s">
        <v>131</v>
      </c>
      <c r="B1238" s="73">
        <v>2000000</v>
      </c>
      <c r="C1238" s="74">
        <v>6</v>
      </c>
      <c r="D1238" s="75">
        <v>47088</v>
      </c>
      <c r="E1238" s="76">
        <v>47088</v>
      </c>
      <c r="F1238" s="77">
        <v>2046763.0592</v>
      </c>
    </row>
    <row r="1239" spans="1:6" s="24" customFormat="1" ht="11.25" customHeight="1" x14ac:dyDescent="0.2">
      <c r="A1239" s="63" t="s">
        <v>3034</v>
      </c>
      <c r="B1239" s="73">
        <v>5000000</v>
      </c>
      <c r="C1239" s="74">
        <v>5</v>
      </c>
      <c r="D1239" s="75">
        <v>47969</v>
      </c>
      <c r="E1239" s="76">
        <v>47969</v>
      </c>
      <c r="F1239" s="77">
        <v>5000000</v>
      </c>
    </row>
    <row r="1240" spans="1:6" s="24" customFormat="1" ht="11.25" customHeight="1" x14ac:dyDescent="0.2">
      <c r="A1240" s="63" t="s">
        <v>2344</v>
      </c>
      <c r="B1240" s="73">
        <v>500000</v>
      </c>
      <c r="C1240" s="74">
        <v>5.5</v>
      </c>
      <c r="D1240" s="75">
        <v>48714</v>
      </c>
      <c r="E1240" s="76">
        <v>48714</v>
      </c>
      <c r="F1240" s="77">
        <v>505436.44329999998</v>
      </c>
    </row>
    <row r="1241" spans="1:6" s="24" customFormat="1" ht="11.25" customHeight="1" x14ac:dyDescent="0.2">
      <c r="A1241" s="63" t="s">
        <v>2344</v>
      </c>
      <c r="B1241" s="73">
        <v>5000000</v>
      </c>
      <c r="C1241" s="74">
        <v>4.75</v>
      </c>
      <c r="D1241" s="75">
        <v>45792</v>
      </c>
      <c r="E1241" s="76">
        <v>45792</v>
      </c>
      <c r="F1241" s="77">
        <v>4980802.6370999999</v>
      </c>
    </row>
    <row r="1242" spans="1:6" s="24" customFormat="1" ht="11.25" customHeight="1" x14ac:dyDescent="0.2">
      <c r="A1242" s="63" t="s">
        <v>2129</v>
      </c>
      <c r="B1242" s="73">
        <v>10000000</v>
      </c>
      <c r="C1242" s="74">
        <v>4.3</v>
      </c>
      <c r="D1242" s="75">
        <v>47314</v>
      </c>
      <c r="E1242" s="76">
        <v>47314</v>
      </c>
      <c r="F1242" s="77">
        <v>10030967.0637</v>
      </c>
    </row>
    <row r="1243" spans="1:6" s="24" customFormat="1" ht="11.25" customHeight="1" x14ac:dyDescent="0.2">
      <c r="A1243" s="63" t="s">
        <v>2643</v>
      </c>
      <c r="B1243" s="73">
        <v>2000000</v>
      </c>
      <c r="C1243" s="74">
        <v>4.7</v>
      </c>
      <c r="D1243" s="75">
        <v>47618</v>
      </c>
      <c r="E1243" s="76">
        <v>47618</v>
      </c>
      <c r="F1243" s="77">
        <v>1993686.0458</v>
      </c>
    </row>
    <row r="1244" spans="1:6" s="24" customFormat="1" ht="11.25" customHeight="1" x14ac:dyDescent="0.2">
      <c r="A1244" s="63" t="s">
        <v>2130</v>
      </c>
      <c r="B1244" s="73">
        <v>3000000</v>
      </c>
      <c r="C1244" s="74">
        <v>4.875</v>
      </c>
      <c r="D1244" s="75">
        <v>54593</v>
      </c>
      <c r="E1244" s="76">
        <v>54593</v>
      </c>
      <c r="F1244" s="77">
        <v>2949163.4479999999</v>
      </c>
    </row>
    <row r="1245" spans="1:6" s="24" customFormat="1" ht="11.25" customHeight="1" x14ac:dyDescent="0.2">
      <c r="A1245" s="63" t="s">
        <v>2004</v>
      </c>
      <c r="B1245" s="73">
        <v>5000000</v>
      </c>
      <c r="C1245" s="74">
        <v>4.625</v>
      </c>
      <c r="D1245" s="75">
        <v>45974</v>
      </c>
      <c r="E1245" s="76">
        <v>45974</v>
      </c>
      <c r="F1245" s="77">
        <v>4992002.1084000003</v>
      </c>
    </row>
    <row r="1246" spans="1:6" s="24" customFormat="1" ht="11.25" customHeight="1" x14ac:dyDescent="0.2">
      <c r="A1246" s="63" t="s">
        <v>2004</v>
      </c>
      <c r="B1246" s="73">
        <v>3000000</v>
      </c>
      <c r="C1246" s="74">
        <v>3.35</v>
      </c>
      <c r="D1246" s="75">
        <v>45790</v>
      </c>
      <c r="E1246" s="76">
        <v>45790</v>
      </c>
      <c r="F1246" s="77">
        <v>2997518.9328000001</v>
      </c>
    </row>
    <row r="1247" spans="1:6" s="24" customFormat="1" ht="11.25" customHeight="1" x14ac:dyDescent="0.2">
      <c r="A1247" s="63" t="s">
        <v>2245</v>
      </c>
      <c r="B1247" s="73">
        <v>2000000</v>
      </c>
      <c r="C1247" s="74">
        <v>5.75</v>
      </c>
      <c r="D1247" s="75">
        <v>47437</v>
      </c>
      <c r="E1247" s="76">
        <v>47437</v>
      </c>
      <c r="F1247" s="77">
        <v>2000000</v>
      </c>
    </row>
    <row r="1248" spans="1:6" s="24" customFormat="1" ht="11.25" customHeight="1" x14ac:dyDescent="0.2">
      <c r="A1248" s="63" t="s">
        <v>3063</v>
      </c>
      <c r="B1248" s="73">
        <v>4000000</v>
      </c>
      <c r="C1248" s="74">
        <v>4.625</v>
      </c>
      <c r="D1248" s="75">
        <v>44635</v>
      </c>
      <c r="E1248" s="76">
        <v>44635</v>
      </c>
      <c r="F1248" s="77">
        <v>3998729.8321000002</v>
      </c>
    </row>
    <row r="1249" spans="1:6" s="24" customFormat="1" ht="11.25" customHeight="1" x14ac:dyDescent="0.2">
      <c r="A1249" s="63" t="s">
        <v>180</v>
      </c>
      <c r="B1249" s="73">
        <v>7000000</v>
      </c>
      <c r="C1249" s="74">
        <v>3.8</v>
      </c>
      <c r="D1249" s="75">
        <v>45614</v>
      </c>
      <c r="E1249" s="76">
        <v>45614</v>
      </c>
      <c r="F1249" s="77">
        <v>7082389.8805</v>
      </c>
    </row>
    <row r="1250" spans="1:6" s="24" customFormat="1" ht="11.25" customHeight="1" x14ac:dyDescent="0.2">
      <c r="A1250" s="63" t="s">
        <v>2048</v>
      </c>
      <c r="B1250" s="73">
        <v>2000000</v>
      </c>
      <c r="C1250" s="74">
        <v>7.625</v>
      </c>
      <c r="D1250" s="75">
        <v>47087</v>
      </c>
      <c r="E1250" s="76">
        <v>47087</v>
      </c>
      <c r="F1250" s="77">
        <v>2399786.5795</v>
      </c>
    </row>
    <row r="1251" spans="1:6" s="24" customFormat="1" ht="11.25" customHeight="1" x14ac:dyDescent="0.2">
      <c r="A1251" s="63" t="s">
        <v>2048</v>
      </c>
      <c r="B1251" s="73">
        <v>1500000</v>
      </c>
      <c r="C1251" s="74">
        <v>7.7</v>
      </c>
      <c r="D1251" s="75">
        <v>45960</v>
      </c>
      <c r="E1251" s="76">
        <v>45960</v>
      </c>
      <c r="F1251" s="77">
        <v>1492656.1392999999</v>
      </c>
    </row>
    <row r="1252" spans="1:6" s="24" customFormat="1" ht="11.25" customHeight="1" x14ac:dyDescent="0.2">
      <c r="A1252" s="63" t="s">
        <v>2048</v>
      </c>
      <c r="B1252" s="73">
        <v>5000000</v>
      </c>
      <c r="C1252" s="74">
        <v>3.35</v>
      </c>
      <c r="D1252" s="75">
        <v>45740</v>
      </c>
      <c r="E1252" s="76">
        <v>45740</v>
      </c>
      <c r="F1252" s="77">
        <v>4997909.7051999997</v>
      </c>
    </row>
    <row r="1253" spans="1:6" s="24" customFormat="1" ht="11.25" customHeight="1" x14ac:dyDescent="0.2">
      <c r="A1253" s="63" t="s">
        <v>1843</v>
      </c>
      <c r="B1253" s="73">
        <v>2000000</v>
      </c>
      <c r="C1253" s="74">
        <v>4.45</v>
      </c>
      <c r="D1253" s="75">
        <v>45306</v>
      </c>
      <c r="E1253" s="76">
        <v>45306</v>
      </c>
      <c r="F1253" s="77">
        <v>1997689.7834999999</v>
      </c>
    </row>
    <row r="1254" spans="1:6" s="24" customFormat="1" ht="11.25" customHeight="1" x14ac:dyDescent="0.2">
      <c r="A1254" s="63" t="s">
        <v>41</v>
      </c>
      <c r="B1254" s="73">
        <v>7000000</v>
      </c>
      <c r="C1254" s="74">
        <v>4.0999999999999996</v>
      </c>
      <c r="D1254" s="75">
        <v>46176</v>
      </c>
      <c r="E1254" s="76">
        <v>46176</v>
      </c>
      <c r="F1254" s="77">
        <v>7297578.5283000004</v>
      </c>
    </row>
    <row r="1255" spans="1:6" s="24" customFormat="1" ht="11.25" customHeight="1" x14ac:dyDescent="0.2">
      <c r="A1255" s="63" t="s">
        <v>41</v>
      </c>
      <c r="B1255" s="73">
        <v>4000000</v>
      </c>
      <c r="C1255" s="74">
        <v>5.5</v>
      </c>
      <c r="D1255" s="75">
        <v>49522</v>
      </c>
      <c r="E1255" s="76">
        <v>49522</v>
      </c>
      <c r="F1255" s="77">
        <v>3740434.6861</v>
      </c>
    </row>
    <row r="1256" spans="1:6" s="24" customFormat="1" ht="11.25" customHeight="1" x14ac:dyDescent="0.2">
      <c r="A1256" s="63" t="s">
        <v>1463</v>
      </c>
      <c r="B1256" s="73">
        <v>3000000</v>
      </c>
      <c r="C1256" s="74">
        <v>4.5</v>
      </c>
      <c r="D1256" s="75">
        <v>45306</v>
      </c>
      <c r="E1256" s="76">
        <v>45306</v>
      </c>
      <c r="F1256" s="77">
        <v>2991070.8733000001</v>
      </c>
    </row>
    <row r="1257" spans="1:6" s="24" customFormat="1" ht="11.25" customHeight="1" x14ac:dyDescent="0.2">
      <c r="A1257" s="63" t="s">
        <v>1463</v>
      </c>
      <c r="B1257" s="73">
        <v>2000000</v>
      </c>
      <c r="C1257" s="74">
        <v>4</v>
      </c>
      <c r="D1257" s="75">
        <v>45809</v>
      </c>
      <c r="E1257" s="76">
        <v>45809</v>
      </c>
      <c r="F1257" s="77">
        <v>1999386.2021999999</v>
      </c>
    </row>
    <row r="1258" spans="1:6" s="24" customFormat="1" ht="11.25" customHeight="1" x14ac:dyDescent="0.2">
      <c r="A1258" s="63" t="s">
        <v>1463</v>
      </c>
      <c r="B1258" s="73">
        <v>5000000</v>
      </c>
      <c r="C1258" s="74">
        <v>2.0499999999999998</v>
      </c>
      <c r="D1258" s="75">
        <v>47133</v>
      </c>
      <c r="E1258" s="76">
        <v>47133</v>
      </c>
      <c r="F1258" s="77">
        <v>4985764.7035999997</v>
      </c>
    </row>
    <row r="1259" spans="1:6" s="24" customFormat="1" ht="11.25" customHeight="1" x14ac:dyDescent="0.2">
      <c r="A1259" s="63" t="s">
        <v>2502</v>
      </c>
      <c r="B1259" s="73">
        <v>3000000</v>
      </c>
      <c r="C1259" s="74">
        <v>5.625</v>
      </c>
      <c r="D1259" s="75">
        <v>46249</v>
      </c>
      <c r="E1259" s="76">
        <v>46249</v>
      </c>
      <c r="F1259" s="77">
        <v>3000000</v>
      </c>
    </row>
    <row r="1260" spans="1:6" s="24" customFormat="1" ht="11.25" customHeight="1" x14ac:dyDescent="0.2">
      <c r="A1260" s="63" t="s">
        <v>1464</v>
      </c>
      <c r="B1260" s="73">
        <v>3000000</v>
      </c>
      <c r="C1260" s="74">
        <v>4.3499999999999996</v>
      </c>
      <c r="D1260" s="75">
        <v>45580</v>
      </c>
      <c r="E1260" s="76">
        <v>45580</v>
      </c>
      <c r="F1260" s="77">
        <v>3000000</v>
      </c>
    </row>
    <row r="1261" spans="1:6" s="24" customFormat="1" ht="11.25" customHeight="1" x14ac:dyDescent="0.2">
      <c r="A1261" s="63" t="s">
        <v>158</v>
      </c>
      <c r="B1261" s="73">
        <v>5000000</v>
      </c>
      <c r="C1261" s="74">
        <v>5.25</v>
      </c>
      <c r="D1261" s="75">
        <v>47635</v>
      </c>
      <c r="E1261" s="76">
        <v>47635</v>
      </c>
      <c r="F1261" s="77">
        <v>5000000</v>
      </c>
    </row>
    <row r="1262" spans="1:6" s="24" customFormat="1" ht="11.25" customHeight="1" x14ac:dyDescent="0.2">
      <c r="A1262" s="63" t="s">
        <v>235</v>
      </c>
      <c r="B1262" s="73">
        <v>7500000</v>
      </c>
      <c r="C1262" s="74">
        <v>4.75</v>
      </c>
      <c r="D1262" s="75">
        <v>46068</v>
      </c>
      <c r="E1262" s="76">
        <v>46068</v>
      </c>
      <c r="F1262" s="77">
        <v>7453812.1107999999</v>
      </c>
    </row>
    <row r="1263" spans="1:6" s="24" customFormat="1" ht="11.25" customHeight="1" x14ac:dyDescent="0.2">
      <c r="A1263" s="63" t="s">
        <v>1844</v>
      </c>
      <c r="B1263" s="73">
        <v>3000000</v>
      </c>
      <c r="C1263" s="74">
        <v>4.375</v>
      </c>
      <c r="D1263" s="75">
        <v>45153</v>
      </c>
      <c r="E1263" s="76">
        <v>45153</v>
      </c>
      <c r="F1263" s="77">
        <v>2999154.5133000002</v>
      </c>
    </row>
    <row r="1264" spans="1:6" s="24" customFormat="1" ht="11.25" customHeight="1" x14ac:dyDescent="0.2">
      <c r="A1264" s="63" t="s">
        <v>2357</v>
      </c>
      <c r="B1264" s="73">
        <v>3000000</v>
      </c>
      <c r="C1264" s="74">
        <v>4</v>
      </c>
      <c r="D1264" s="75">
        <v>47588</v>
      </c>
      <c r="E1264" s="76">
        <v>47588</v>
      </c>
      <c r="F1264" s="77">
        <v>2958890.6124999998</v>
      </c>
    </row>
    <row r="1265" spans="1:6" s="24" customFormat="1" ht="11.25" customHeight="1" x14ac:dyDescent="0.2">
      <c r="A1265" s="63" t="s">
        <v>2505</v>
      </c>
      <c r="B1265" s="73">
        <v>1500000</v>
      </c>
      <c r="C1265" s="74">
        <v>3.544</v>
      </c>
      <c r="D1265" s="75">
        <v>49415</v>
      </c>
      <c r="E1265" s="76">
        <v>49415</v>
      </c>
      <c r="F1265" s="77">
        <v>1510414.3344000001</v>
      </c>
    </row>
    <row r="1266" spans="1:6" s="24" customFormat="1" ht="11.25" customHeight="1" x14ac:dyDescent="0.2">
      <c r="A1266" s="63" t="s">
        <v>2644</v>
      </c>
      <c r="B1266" s="73">
        <v>1000000</v>
      </c>
      <c r="C1266" s="74">
        <v>4.3080899652841698</v>
      </c>
      <c r="D1266" s="75">
        <v>53525</v>
      </c>
      <c r="E1266" s="76">
        <v>53525</v>
      </c>
      <c r="F1266" s="77">
        <v>1001515.4953</v>
      </c>
    </row>
    <row r="1267" spans="1:6" s="24" customFormat="1" ht="11.25" customHeight="1" x14ac:dyDescent="0.2">
      <c r="A1267" s="63" t="s">
        <v>2645</v>
      </c>
      <c r="B1267" s="73">
        <v>1500000</v>
      </c>
      <c r="C1267" s="74">
        <v>3.8719999999999999</v>
      </c>
      <c r="D1267" s="75">
        <v>54193</v>
      </c>
      <c r="E1267" s="76">
        <v>54193</v>
      </c>
      <c r="F1267" s="77">
        <v>1522191.0260999999</v>
      </c>
    </row>
    <row r="1268" spans="1:6" s="24" customFormat="1" ht="11.25" customHeight="1" x14ac:dyDescent="0.2">
      <c r="A1268" s="63" t="s">
        <v>2646</v>
      </c>
      <c r="B1268" s="73">
        <v>1500000</v>
      </c>
      <c r="C1268" s="74">
        <v>3.7189999999999999</v>
      </c>
      <c r="D1268" s="75">
        <v>54893</v>
      </c>
      <c r="E1268" s="76">
        <v>54893</v>
      </c>
      <c r="F1268" s="77">
        <v>1521873.1995999999</v>
      </c>
    </row>
    <row r="1269" spans="1:6" s="24" customFormat="1" ht="11.25" customHeight="1" x14ac:dyDescent="0.2">
      <c r="A1269" s="63" t="s">
        <v>2647</v>
      </c>
      <c r="B1269" s="73">
        <v>1000000</v>
      </c>
      <c r="C1269" s="74">
        <v>3.839</v>
      </c>
      <c r="D1269" s="75">
        <v>57970</v>
      </c>
      <c r="E1269" s="76">
        <v>57970</v>
      </c>
      <c r="F1269" s="77">
        <v>1015813.4954</v>
      </c>
    </row>
    <row r="1270" spans="1:6" s="24" customFormat="1" ht="11.25" customHeight="1" x14ac:dyDescent="0.2">
      <c r="A1270" s="63" t="s">
        <v>2648</v>
      </c>
      <c r="B1270" s="73">
        <v>1000000</v>
      </c>
      <c r="C1270" s="74">
        <v>3.484</v>
      </c>
      <c r="D1270" s="75">
        <v>54591</v>
      </c>
      <c r="E1270" s="76">
        <v>54591</v>
      </c>
      <c r="F1270" s="77">
        <v>1016994.2208</v>
      </c>
    </row>
    <row r="1271" spans="1:6" s="24" customFormat="1" ht="11.25" customHeight="1" x14ac:dyDescent="0.2">
      <c r="A1271" s="63" t="s">
        <v>2649</v>
      </c>
      <c r="B1271" s="73">
        <v>2000000</v>
      </c>
      <c r="C1271" s="74">
        <v>3.431</v>
      </c>
      <c r="D1271" s="75">
        <v>53128</v>
      </c>
      <c r="E1271" s="76">
        <v>53128</v>
      </c>
      <c r="F1271" s="77">
        <v>2001785.4649</v>
      </c>
    </row>
    <row r="1272" spans="1:6" s="24" customFormat="1" ht="11.25" customHeight="1" x14ac:dyDescent="0.2">
      <c r="A1272" s="63" t="s">
        <v>2650</v>
      </c>
      <c r="B1272" s="73">
        <v>1000000</v>
      </c>
      <c r="C1272" s="74">
        <v>3.0009999999999999</v>
      </c>
      <c r="D1272" s="75">
        <v>53189</v>
      </c>
      <c r="E1272" s="76">
        <v>53189</v>
      </c>
      <c r="F1272" s="77">
        <v>1001271.5113</v>
      </c>
    </row>
    <row r="1273" spans="1:6" s="24" customFormat="1" ht="11.25" customHeight="1" x14ac:dyDescent="0.2">
      <c r="A1273" s="63" t="s">
        <v>2651</v>
      </c>
      <c r="B1273" s="73">
        <v>750000</v>
      </c>
      <c r="C1273" s="74">
        <v>3.3450000000000002</v>
      </c>
      <c r="D1273" s="75">
        <v>53097</v>
      </c>
      <c r="E1273" s="76">
        <v>53097</v>
      </c>
      <c r="F1273" s="77">
        <v>753777.02009999997</v>
      </c>
    </row>
    <row r="1274" spans="1:6" s="24" customFormat="1" ht="11.25" customHeight="1" x14ac:dyDescent="0.2">
      <c r="A1274" s="63" t="s">
        <v>2652</v>
      </c>
      <c r="B1274" s="73">
        <v>3000000</v>
      </c>
      <c r="C1274" s="74">
        <v>3.488</v>
      </c>
      <c r="D1274" s="75">
        <v>53493</v>
      </c>
      <c r="E1274" s="76">
        <v>53493</v>
      </c>
      <c r="F1274" s="77">
        <v>3015908.2771999999</v>
      </c>
    </row>
    <row r="1275" spans="1:6" s="24" customFormat="1" ht="11.25" customHeight="1" x14ac:dyDescent="0.2">
      <c r="A1275" s="63" t="s">
        <v>2653</v>
      </c>
      <c r="B1275" s="73">
        <v>2000000</v>
      </c>
      <c r="C1275" s="74">
        <v>4.3869999999999996</v>
      </c>
      <c r="D1275" s="75">
        <v>53678</v>
      </c>
      <c r="E1275" s="76">
        <v>53678</v>
      </c>
      <c r="F1275" s="77">
        <v>2014687.2435999999</v>
      </c>
    </row>
    <row r="1276" spans="1:6" s="24" customFormat="1" ht="11.25" customHeight="1" x14ac:dyDescent="0.2">
      <c r="A1276" s="63" t="s">
        <v>2506</v>
      </c>
      <c r="B1276" s="73">
        <v>1500000</v>
      </c>
      <c r="C1276" s="74">
        <v>4.306</v>
      </c>
      <c r="D1276" s="75">
        <v>53402</v>
      </c>
      <c r="E1276" s="76">
        <v>53402</v>
      </c>
      <c r="F1276" s="77">
        <v>1510551.1044999999</v>
      </c>
    </row>
    <row r="1277" spans="1:6" s="24" customFormat="1" ht="11.25" customHeight="1" x14ac:dyDescent="0.2">
      <c r="A1277" s="63" t="s">
        <v>2654</v>
      </c>
      <c r="B1277" s="73">
        <v>1500000</v>
      </c>
      <c r="C1277" s="74">
        <v>5.0395193524379698</v>
      </c>
      <c r="D1277" s="75">
        <v>53401</v>
      </c>
      <c r="E1277" s="76">
        <v>53401</v>
      </c>
      <c r="F1277" s="77">
        <v>1516746.3947999999</v>
      </c>
    </row>
    <row r="1278" spans="1:6" s="24" customFormat="1" ht="11.25" customHeight="1" x14ac:dyDescent="0.2">
      <c r="A1278" s="63" t="s">
        <v>2507</v>
      </c>
      <c r="B1278" s="73">
        <v>2000000</v>
      </c>
      <c r="C1278" s="74">
        <v>4.2709999999999999</v>
      </c>
      <c r="D1278" s="75">
        <v>53766</v>
      </c>
      <c r="E1278" s="76">
        <v>53766</v>
      </c>
      <c r="F1278" s="77">
        <v>2024376.794</v>
      </c>
    </row>
    <row r="1279" spans="1:6" s="24" customFormat="1" ht="11.25" customHeight="1" x14ac:dyDescent="0.2">
      <c r="A1279" s="63" t="s">
        <v>2655</v>
      </c>
      <c r="B1279" s="73">
        <v>1000000</v>
      </c>
      <c r="C1279" s="74">
        <v>4.7229999999999999</v>
      </c>
      <c r="D1279" s="75">
        <v>53766</v>
      </c>
      <c r="E1279" s="76">
        <v>53766</v>
      </c>
      <c r="F1279" s="77">
        <v>1012238.7884</v>
      </c>
    </row>
    <row r="1280" spans="1:6" s="24" customFormat="1" ht="11.25" customHeight="1" x14ac:dyDescent="0.2">
      <c r="A1280" s="63" t="s">
        <v>2656</v>
      </c>
      <c r="B1280" s="73">
        <v>2000000</v>
      </c>
      <c r="C1280" s="74">
        <v>4.3780000000000001</v>
      </c>
      <c r="D1280" s="75">
        <v>53829</v>
      </c>
      <c r="E1280" s="76">
        <v>53829</v>
      </c>
      <c r="F1280" s="77">
        <v>2016793.2529</v>
      </c>
    </row>
    <row r="1281" spans="1:6" s="24" customFormat="1" ht="11.25" customHeight="1" x14ac:dyDescent="0.2">
      <c r="A1281" s="63" t="s">
        <v>2657</v>
      </c>
      <c r="B1281" s="73">
        <v>2000000</v>
      </c>
      <c r="C1281" s="74">
        <v>3.7593019526140599</v>
      </c>
      <c r="D1281" s="75">
        <v>57603</v>
      </c>
      <c r="E1281" s="76">
        <v>57603</v>
      </c>
      <c r="F1281" s="77">
        <v>1961492.0904000001</v>
      </c>
    </row>
    <row r="1282" spans="1:6" s="24" customFormat="1" ht="11.25" customHeight="1" x14ac:dyDescent="0.2">
      <c r="A1282" s="63" t="s">
        <v>2658</v>
      </c>
      <c r="B1282" s="73">
        <v>4000000</v>
      </c>
      <c r="C1282" s="74">
        <v>4.907</v>
      </c>
      <c r="D1282" s="75">
        <v>53766</v>
      </c>
      <c r="E1282" s="76">
        <v>53766</v>
      </c>
      <c r="F1282" s="77">
        <v>4031002.6795000001</v>
      </c>
    </row>
    <row r="1283" spans="1:6" s="24" customFormat="1" ht="11.25" customHeight="1" x14ac:dyDescent="0.2">
      <c r="A1283" s="63" t="s">
        <v>85</v>
      </c>
      <c r="B1283" s="73">
        <v>2000000</v>
      </c>
      <c r="C1283" s="74">
        <v>4.7</v>
      </c>
      <c r="D1283" s="75">
        <v>44713</v>
      </c>
      <c r="E1283" s="76">
        <v>44713</v>
      </c>
      <c r="F1283" s="77">
        <v>1999680.0867999999</v>
      </c>
    </row>
    <row r="1284" spans="1:6" s="24" customFormat="1" ht="11.25" customHeight="1" x14ac:dyDescent="0.2">
      <c r="A1284" s="63" t="s">
        <v>85</v>
      </c>
      <c r="B1284" s="73">
        <v>1000000</v>
      </c>
      <c r="C1284" s="74">
        <v>4.75</v>
      </c>
      <c r="D1284" s="75">
        <v>47175</v>
      </c>
      <c r="E1284" s="76">
        <v>47175</v>
      </c>
      <c r="F1284" s="77">
        <v>990398.78599999996</v>
      </c>
    </row>
    <row r="1285" spans="1:6" s="24" customFormat="1" ht="11.25" customHeight="1" x14ac:dyDescent="0.2">
      <c r="A1285" s="63" t="s">
        <v>140</v>
      </c>
      <c r="B1285" s="73">
        <v>1000000</v>
      </c>
      <c r="C1285" s="74">
        <v>3.7</v>
      </c>
      <c r="D1285" s="75">
        <v>44941</v>
      </c>
      <c r="E1285" s="76">
        <v>44941</v>
      </c>
      <c r="F1285" s="77">
        <v>985890.83790000004</v>
      </c>
    </row>
    <row r="1286" spans="1:6" s="24" customFormat="1" ht="11.25" customHeight="1" x14ac:dyDescent="0.2">
      <c r="A1286" s="63" t="s">
        <v>140</v>
      </c>
      <c r="B1286" s="73">
        <v>2793000</v>
      </c>
      <c r="C1286" s="74">
        <v>4.55</v>
      </c>
      <c r="D1286" s="75">
        <v>45467</v>
      </c>
      <c r="E1286" s="76">
        <v>45467</v>
      </c>
      <c r="F1286" s="77">
        <v>2757394.2842000001</v>
      </c>
    </row>
    <row r="1287" spans="1:6" s="24" customFormat="1" ht="11.25" customHeight="1" x14ac:dyDescent="0.2">
      <c r="A1287" s="63" t="s">
        <v>165</v>
      </c>
      <c r="B1287" s="73">
        <v>2000000</v>
      </c>
      <c r="C1287" s="74">
        <v>5</v>
      </c>
      <c r="D1287" s="75">
        <v>45456</v>
      </c>
      <c r="E1287" s="76">
        <v>45456</v>
      </c>
      <c r="F1287" s="77">
        <v>2019183.3478999999</v>
      </c>
    </row>
    <row r="1288" spans="1:6" s="24" customFormat="1" ht="11.25" customHeight="1" x14ac:dyDescent="0.2">
      <c r="A1288" s="63" t="s">
        <v>2044</v>
      </c>
      <c r="B1288" s="73">
        <v>1500000</v>
      </c>
      <c r="C1288" s="74">
        <v>4.5</v>
      </c>
      <c r="D1288" s="75">
        <v>47181</v>
      </c>
      <c r="E1288" s="76">
        <v>47181</v>
      </c>
      <c r="F1288" s="77">
        <v>1497788.2577</v>
      </c>
    </row>
    <row r="1289" spans="1:6" s="24" customFormat="1" ht="11.25" customHeight="1" x14ac:dyDescent="0.2">
      <c r="A1289" s="63" t="s">
        <v>2131</v>
      </c>
      <c r="B1289" s="73">
        <v>5000000</v>
      </c>
      <c r="C1289" s="74">
        <v>4.5999999999999996</v>
      </c>
      <c r="D1289" s="75">
        <v>45383</v>
      </c>
      <c r="E1289" s="76">
        <v>45383</v>
      </c>
      <c r="F1289" s="77">
        <v>4994407.3101000004</v>
      </c>
    </row>
    <row r="1290" spans="1:6" s="24" customFormat="1" ht="11.25" customHeight="1" x14ac:dyDescent="0.2">
      <c r="A1290" s="63" t="s">
        <v>2131</v>
      </c>
      <c r="B1290" s="73">
        <v>2000000</v>
      </c>
      <c r="C1290" s="74">
        <v>3.85</v>
      </c>
      <c r="D1290" s="75">
        <v>47314</v>
      </c>
      <c r="E1290" s="76">
        <v>47314</v>
      </c>
      <c r="F1290" s="77">
        <v>1981452.3994</v>
      </c>
    </row>
    <row r="1291" spans="1:6" s="24" customFormat="1" ht="11.25" customHeight="1" x14ac:dyDescent="0.2">
      <c r="A1291" s="63" t="s">
        <v>2132</v>
      </c>
      <c r="B1291" s="73">
        <v>5000000</v>
      </c>
      <c r="C1291" s="74">
        <v>3</v>
      </c>
      <c r="D1291" s="75">
        <v>45550</v>
      </c>
      <c r="E1291" s="76">
        <v>45550</v>
      </c>
      <c r="F1291" s="77">
        <v>4993220.2538000001</v>
      </c>
    </row>
    <row r="1292" spans="1:6" s="24" customFormat="1" ht="11.25" customHeight="1" x14ac:dyDescent="0.2">
      <c r="A1292" s="63" t="s">
        <v>2132</v>
      </c>
      <c r="B1292" s="73">
        <v>3000000</v>
      </c>
      <c r="C1292" s="74">
        <v>4.2</v>
      </c>
      <c r="D1292" s="75">
        <v>48366</v>
      </c>
      <c r="E1292" s="76">
        <v>48366</v>
      </c>
      <c r="F1292" s="77">
        <v>2999225.1562000001</v>
      </c>
    </row>
    <row r="1293" spans="1:6" s="24" customFormat="1" ht="11.25" customHeight="1" x14ac:dyDescent="0.2">
      <c r="A1293" s="63" t="s">
        <v>3037</v>
      </c>
      <c r="B1293" s="73">
        <v>5000000</v>
      </c>
      <c r="C1293" s="74">
        <v>5.5</v>
      </c>
      <c r="D1293" s="75">
        <v>46873</v>
      </c>
      <c r="E1293" s="76">
        <v>46873</v>
      </c>
      <c r="F1293" s="77">
        <v>5000000</v>
      </c>
    </row>
    <row r="1294" spans="1:6" s="24" customFormat="1" ht="11.25" customHeight="1" x14ac:dyDescent="0.2">
      <c r="A1294" s="63" t="s">
        <v>1466</v>
      </c>
      <c r="B1294" s="73">
        <v>6000000</v>
      </c>
      <c r="C1294" s="74">
        <v>5.5</v>
      </c>
      <c r="D1294" s="75">
        <v>45717</v>
      </c>
      <c r="E1294" s="76">
        <v>45717</v>
      </c>
      <c r="F1294" s="77">
        <v>6000000</v>
      </c>
    </row>
    <row r="1295" spans="1:6" s="24" customFormat="1" ht="11.25" customHeight="1" x14ac:dyDescent="0.2">
      <c r="A1295" s="63" t="s">
        <v>214</v>
      </c>
      <c r="B1295" s="73">
        <v>7000000</v>
      </c>
      <c r="C1295" s="74">
        <v>2.95</v>
      </c>
      <c r="D1295" s="75">
        <v>45444</v>
      </c>
      <c r="E1295" s="76">
        <v>45444</v>
      </c>
      <c r="F1295" s="77">
        <v>6996557.7720999997</v>
      </c>
    </row>
    <row r="1296" spans="1:6" s="24" customFormat="1" ht="11.25" customHeight="1" x14ac:dyDescent="0.2">
      <c r="A1296" s="63" t="s">
        <v>141</v>
      </c>
      <c r="B1296" s="73">
        <v>6000000</v>
      </c>
      <c r="C1296" s="74">
        <v>4.95</v>
      </c>
      <c r="D1296" s="75">
        <v>45488</v>
      </c>
      <c r="E1296" s="76">
        <v>45488</v>
      </c>
      <c r="F1296" s="77">
        <v>6034127.7320999997</v>
      </c>
    </row>
    <row r="1297" spans="1:6" s="24" customFormat="1" ht="11.25" customHeight="1" x14ac:dyDescent="0.2">
      <c r="A1297" s="63" t="s">
        <v>2358</v>
      </c>
      <c r="B1297" s="73">
        <v>6000000</v>
      </c>
      <c r="C1297" s="74">
        <v>3.55</v>
      </c>
      <c r="D1297" s="75">
        <v>47562</v>
      </c>
      <c r="E1297" s="76">
        <v>47562</v>
      </c>
      <c r="F1297" s="77">
        <v>6022008.4456000002</v>
      </c>
    </row>
    <row r="1298" spans="1:6" s="24" customFormat="1" ht="11.25" customHeight="1" x14ac:dyDescent="0.2">
      <c r="A1298" s="63" t="s">
        <v>174</v>
      </c>
      <c r="B1298" s="73">
        <v>1000000</v>
      </c>
      <c r="C1298" s="74">
        <v>4.5</v>
      </c>
      <c r="D1298" s="75">
        <v>45974</v>
      </c>
      <c r="E1298" s="76">
        <v>45974</v>
      </c>
      <c r="F1298" s="77">
        <v>998893.15090000001</v>
      </c>
    </row>
    <row r="1299" spans="1:6" s="24" customFormat="1" ht="11.25" customHeight="1" thickBot="1" x14ac:dyDescent="0.25">
      <c r="A1299" s="97" t="s">
        <v>76</v>
      </c>
      <c r="B1299" s="82">
        <f>SUBTOTAL(9,B312:B1298)</f>
        <v>3215724253.3302999</v>
      </c>
      <c r="C1299" s="83"/>
      <c r="D1299" s="84"/>
      <c r="E1299" s="85"/>
      <c r="F1299" s="86">
        <f>SUBTOTAL(9,F312:F1298)</f>
        <v>3283498806.1046</v>
      </c>
    </row>
    <row r="1300" spans="1:6" s="24" customFormat="1" ht="11.25" customHeight="1" x14ac:dyDescent="0.2">
      <c r="A1300" s="64"/>
      <c r="B1300" s="78"/>
      <c r="C1300" s="78"/>
      <c r="D1300" s="79"/>
      <c r="E1300" s="80"/>
      <c r="F1300" s="81"/>
    </row>
    <row r="1301" spans="1:6" s="24" customFormat="1" ht="11.25" customHeight="1" x14ac:dyDescent="0.2">
      <c r="A1301" s="63" t="s">
        <v>1467</v>
      </c>
      <c r="B1301" s="73">
        <v>3000000</v>
      </c>
      <c r="C1301" s="74">
        <v>6.5</v>
      </c>
      <c r="D1301" s="75">
        <v>45214</v>
      </c>
      <c r="E1301" s="76">
        <v>45214</v>
      </c>
      <c r="F1301" s="77">
        <v>3078289.5554</v>
      </c>
    </row>
    <row r="1302" spans="1:6" s="24" customFormat="1" ht="11.25" customHeight="1" x14ac:dyDescent="0.2">
      <c r="A1302" s="63" t="s">
        <v>2190</v>
      </c>
      <c r="B1302" s="73">
        <v>5000000</v>
      </c>
      <c r="C1302" s="74">
        <v>5.75</v>
      </c>
      <c r="D1302" s="75">
        <v>51002</v>
      </c>
      <c r="E1302" s="76">
        <v>51002</v>
      </c>
      <c r="F1302" s="77">
        <v>5000000</v>
      </c>
    </row>
    <row r="1303" spans="1:6" s="24" customFormat="1" ht="11.25" customHeight="1" x14ac:dyDescent="0.2">
      <c r="A1303" s="63" t="s">
        <v>2934</v>
      </c>
      <c r="B1303" s="73">
        <v>5000000</v>
      </c>
      <c r="C1303" s="74">
        <v>7.375</v>
      </c>
      <c r="D1303" s="75">
        <v>51043</v>
      </c>
      <c r="E1303" s="76">
        <v>51043</v>
      </c>
      <c r="F1303" s="77">
        <v>4958961.4474999998</v>
      </c>
    </row>
    <row r="1304" spans="1:6" s="24" customFormat="1" ht="11.25" customHeight="1" x14ac:dyDescent="0.2">
      <c r="A1304" s="63" t="s">
        <v>2508</v>
      </c>
      <c r="B1304" s="73">
        <v>3000000</v>
      </c>
      <c r="C1304" s="74">
        <v>7.5</v>
      </c>
      <c r="D1304" s="75">
        <v>45352</v>
      </c>
      <c r="E1304" s="76">
        <v>45352</v>
      </c>
      <c r="F1304" s="77">
        <v>3287401.7505999999</v>
      </c>
    </row>
    <row r="1305" spans="1:6" s="24" customFormat="1" ht="11.25" customHeight="1" x14ac:dyDescent="0.2">
      <c r="A1305" s="63" t="s">
        <v>2659</v>
      </c>
      <c r="B1305" s="73">
        <v>5200000</v>
      </c>
      <c r="C1305" s="74">
        <v>7.8</v>
      </c>
      <c r="D1305" s="75">
        <v>45962</v>
      </c>
      <c r="E1305" s="76">
        <v>45962</v>
      </c>
      <c r="F1305" s="77">
        <v>5979180.8635999998</v>
      </c>
    </row>
    <row r="1306" spans="1:6" s="24" customFormat="1" ht="11.25" customHeight="1" x14ac:dyDescent="0.2">
      <c r="A1306" s="63" t="s">
        <v>1845</v>
      </c>
      <c r="B1306" s="73">
        <v>8000000</v>
      </c>
      <c r="C1306" s="74">
        <v>6.8</v>
      </c>
      <c r="D1306" s="75">
        <v>49841</v>
      </c>
      <c r="E1306" s="76">
        <v>49841</v>
      </c>
      <c r="F1306" s="77">
        <v>7683425.1183000002</v>
      </c>
    </row>
    <row r="1307" spans="1:6" s="24" customFormat="1" ht="11.25" customHeight="1" x14ac:dyDescent="0.2">
      <c r="A1307" s="63" t="s">
        <v>1845</v>
      </c>
      <c r="B1307" s="73">
        <v>2000000</v>
      </c>
      <c r="C1307" s="74">
        <v>6.95</v>
      </c>
      <c r="D1307" s="75">
        <v>51424</v>
      </c>
      <c r="E1307" s="76">
        <v>51424</v>
      </c>
      <c r="F1307" s="77">
        <v>1943327.4989</v>
      </c>
    </row>
    <row r="1308" spans="1:6" s="24" customFormat="1" ht="11.25" customHeight="1" x14ac:dyDescent="0.2">
      <c r="A1308" s="63" t="s">
        <v>1846</v>
      </c>
      <c r="B1308" s="73">
        <v>6000000</v>
      </c>
      <c r="C1308" s="74">
        <v>9.375</v>
      </c>
      <c r="D1308" s="75">
        <v>50997</v>
      </c>
      <c r="E1308" s="76">
        <v>50997</v>
      </c>
      <c r="F1308" s="77">
        <v>6583573.8169</v>
      </c>
    </row>
    <row r="1309" spans="1:6" s="24" customFormat="1" ht="11.25" customHeight="1" x14ac:dyDescent="0.2">
      <c r="A1309" s="63" t="s">
        <v>1847</v>
      </c>
      <c r="B1309" s="73">
        <v>2000000</v>
      </c>
      <c r="C1309" s="74">
        <v>6.75</v>
      </c>
      <c r="D1309" s="75">
        <v>51089</v>
      </c>
      <c r="E1309" s="76">
        <v>51089</v>
      </c>
      <c r="F1309" s="77">
        <v>1996783.3876</v>
      </c>
    </row>
    <row r="1310" spans="1:6" s="24" customFormat="1" ht="11.25" customHeight="1" x14ac:dyDescent="0.2">
      <c r="A1310" s="63" t="s">
        <v>1848</v>
      </c>
      <c r="B1310" s="73">
        <v>2500000</v>
      </c>
      <c r="C1310" s="74">
        <v>6.0629999999999997</v>
      </c>
      <c r="D1310" s="75">
        <v>51225</v>
      </c>
      <c r="E1310" s="76">
        <v>51225</v>
      </c>
      <c r="F1310" s="77">
        <v>2500000</v>
      </c>
    </row>
    <row r="1311" spans="1:6" s="24" customFormat="1" ht="11.25" customHeight="1" x14ac:dyDescent="0.2">
      <c r="A1311" s="63" t="s">
        <v>2660</v>
      </c>
      <c r="B1311" s="73">
        <v>3000000</v>
      </c>
      <c r="C1311" s="74">
        <v>6.625</v>
      </c>
      <c r="D1311" s="75">
        <v>47969</v>
      </c>
      <c r="E1311" s="76">
        <v>47969</v>
      </c>
      <c r="F1311" s="77">
        <v>2994305.3503999999</v>
      </c>
    </row>
    <row r="1312" spans="1:6" s="24" customFormat="1" ht="11.25" customHeight="1" x14ac:dyDescent="0.2">
      <c r="A1312" s="63" t="s">
        <v>1849</v>
      </c>
      <c r="B1312" s="73">
        <v>4000000</v>
      </c>
      <c r="C1312" s="74">
        <v>6.875</v>
      </c>
      <c r="D1312" s="75">
        <v>52032</v>
      </c>
      <c r="E1312" s="76">
        <v>52032</v>
      </c>
      <c r="F1312" s="77">
        <v>4000000</v>
      </c>
    </row>
    <row r="1313" spans="1:6" s="24" customFormat="1" ht="11.25" customHeight="1" x14ac:dyDescent="0.2">
      <c r="A1313" s="63" t="s">
        <v>1850</v>
      </c>
      <c r="B1313" s="73">
        <v>2000000</v>
      </c>
      <c r="C1313" s="74">
        <v>6.85</v>
      </c>
      <c r="D1313" s="75">
        <v>51120</v>
      </c>
      <c r="E1313" s="76">
        <v>51120</v>
      </c>
      <c r="F1313" s="77">
        <v>1998002.0855</v>
      </c>
    </row>
    <row r="1314" spans="1:6" s="24" customFormat="1" ht="11.25" customHeight="1" thickBot="1" x14ac:dyDescent="0.25">
      <c r="A1314" s="97" t="s">
        <v>42</v>
      </c>
      <c r="B1314" s="82">
        <f>SUBTOTAL(9,B1301:B1313)</f>
        <v>50700000</v>
      </c>
      <c r="C1314" s="83"/>
      <c r="D1314" s="84"/>
      <c r="E1314" s="85"/>
      <c r="F1314" s="86">
        <f>SUBTOTAL(9,F1301:F1313)</f>
        <v>52003250.874700002</v>
      </c>
    </row>
    <row r="1315" spans="1:6" s="24" customFormat="1" ht="6" customHeight="1" x14ac:dyDescent="0.2">
      <c r="A1315" s="64"/>
      <c r="B1315" s="73"/>
      <c r="C1315" s="74"/>
      <c r="D1315" s="75"/>
      <c r="E1315" s="76"/>
      <c r="F1315" s="77"/>
    </row>
    <row r="1316" spans="1:6" s="24" customFormat="1" ht="11.25" customHeight="1" thickBot="1" x14ac:dyDescent="0.25">
      <c r="A1316" s="97" t="s">
        <v>77</v>
      </c>
      <c r="B1316" s="87">
        <f>B1314+B1299+B310+B110+B10</f>
        <v>3659624253.3302999</v>
      </c>
      <c r="C1316" s="87"/>
      <c r="D1316" s="88"/>
      <c r="E1316" s="88"/>
      <c r="F1316" s="89">
        <f t="shared" ref="F1316" si="0">F1314+F1299+F310+F110+F10</f>
        <v>3728698351.2688999</v>
      </c>
    </row>
    <row r="1317" spans="1:6" s="24" customFormat="1" ht="11.25" customHeight="1" thickBot="1" x14ac:dyDescent="0.25">
      <c r="A1317" s="97" t="s">
        <v>78</v>
      </c>
      <c r="B1317" s="90"/>
      <c r="C1317" s="90"/>
      <c r="D1317" s="91"/>
      <c r="E1317" s="91"/>
      <c r="F1317" s="92">
        <f>F1318-F1316</f>
        <v>348105131.76110029</v>
      </c>
    </row>
    <row r="1318" spans="1:6" s="24" customFormat="1" ht="11.25" customHeight="1" thickBot="1" x14ac:dyDescent="0.25">
      <c r="A1318" s="97" t="s">
        <v>1468</v>
      </c>
      <c r="B1318" s="90"/>
      <c r="C1318" s="90"/>
      <c r="D1318" s="91"/>
      <c r="E1318" s="91"/>
      <c r="F1318" s="92">
        <f>4008383102.4+68420380.63</f>
        <v>4076803483.0300002</v>
      </c>
    </row>
    <row r="1319" spans="1:6" s="24" customFormat="1" ht="11.25" customHeight="1" x14ac:dyDescent="0.2">
      <c r="A1319" s="64"/>
      <c r="B1319" s="52"/>
      <c r="C1319" s="54"/>
      <c r="D1319" s="56"/>
      <c r="E1319" s="57"/>
      <c r="F1319" s="49"/>
    </row>
  </sheetData>
  <mergeCells count="5">
    <mergeCell ref="A1:F1"/>
    <mergeCell ref="D3:E3"/>
    <mergeCell ref="A3:A4"/>
    <mergeCell ref="B3:B4"/>
    <mergeCell ref="C3:C4"/>
  </mergeCells>
  <phoneticPr fontId="1" type="noConversion"/>
  <printOptions horizontalCentered="1"/>
  <pageMargins left="0.25" right="0.25" top="0.25" bottom="0.5" header="0" footer="0.2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292"/>
  <sheetViews>
    <sheetView topLeftCell="A75" zoomScaleNormal="100" workbookViewId="0">
      <selection activeCell="A75" sqref="A75"/>
    </sheetView>
  </sheetViews>
  <sheetFormatPr defaultColWidth="55.5546875" defaultRowHeight="11.25" customHeight="1" x14ac:dyDescent="0.2"/>
  <cols>
    <col min="1" max="1" width="42.33203125" style="62" customWidth="1"/>
    <col min="2" max="2" width="16.88671875" style="51" customWidth="1"/>
    <col min="3" max="3" width="8.6640625" style="51" customWidth="1"/>
    <col min="4" max="5" width="8.6640625" style="55" customWidth="1"/>
    <col min="6" max="6" width="15.109375" style="61" customWidth="1"/>
    <col min="7" max="16384" width="55.5546875" style="50"/>
  </cols>
  <sheetData>
    <row r="1" spans="1:6" s="46" customFormat="1" ht="18.75" customHeight="1" x14ac:dyDescent="0.3">
      <c r="A1" s="120" t="s">
        <v>3077</v>
      </c>
      <c r="B1" s="120"/>
      <c r="C1" s="120"/>
      <c r="D1" s="120"/>
      <c r="E1" s="120"/>
      <c r="F1" s="120"/>
    </row>
    <row r="2" spans="1:6" ht="9" customHeight="1" x14ac:dyDescent="0.2"/>
    <row r="3" spans="1:6" s="47" customFormat="1" ht="15" customHeight="1" x14ac:dyDescent="0.25">
      <c r="A3" s="122" t="s">
        <v>59</v>
      </c>
      <c r="B3" s="124" t="s">
        <v>60</v>
      </c>
      <c r="C3" s="126" t="s">
        <v>3074</v>
      </c>
      <c r="D3" s="121" t="s">
        <v>57</v>
      </c>
      <c r="E3" s="121"/>
      <c r="F3" s="65" t="s">
        <v>58</v>
      </c>
    </row>
    <row r="4" spans="1:6" s="47" customFormat="1" ht="15" customHeight="1" x14ac:dyDescent="0.2">
      <c r="A4" s="123"/>
      <c r="B4" s="125"/>
      <c r="C4" s="127"/>
      <c r="D4" s="66" t="s">
        <v>61</v>
      </c>
      <c r="E4" s="66" t="s">
        <v>62</v>
      </c>
      <c r="F4" s="67" t="s">
        <v>63</v>
      </c>
    </row>
    <row r="5" spans="1:6" s="24" customFormat="1" ht="11.25" customHeight="1" x14ac:dyDescent="0.2">
      <c r="A5" s="63" t="s">
        <v>237</v>
      </c>
      <c r="B5" s="68">
        <v>125000</v>
      </c>
      <c r="C5" s="69">
        <v>2</v>
      </c>
      <c r="D5" s="70">
        <v>44607</v>
      </c>
      <c r="E5" s="71">
        <v>44607</v>
      </c>
      <c r="F5" s="72">
        <v>124981.4</v>
      </c>
    </row>
    <row r="6" spans="1:6" s="24" customFormat="1" ht="11.25" customHeight="1" x14ac:dyDescent="0.2">
      <c r="A6" s="63" t="s">
        <v>237</v>
      </c>
      <c r="B6" s="73">
        <v>25000</v>
      </c>
      <c r="C6" s="74">
        <v>2.625</v>
      </c>
      <c r="D6" s="75">
        <v>44545</v>
      </c>
      <c r="E6" s="76">
        <v>44545</v>
      </c>
      <c r="F6" s="77">
        <v>25134.630700000002</v>
      </c>
    </row>
    <row r="7" spans="1:6" s="24" customFormat="1" ht="11.25" customHeight="1" x14ac:dyDescent="0.2">
      <c r="A7" s="63" t="s">
        <v>237</v>
      </c>
      <c r="B7" s="73">
        <v>500000</v>
      </c>
      <c r="C7" s="74">
        <v>1.375</v>
      </c>
      <c r="D7" s="75">
        <v>44592</v>
      </c>
      <c r="E7" s="76">
        <v>44592</v>
      </c>
      <c r="F7" s="77">
        <v>503830.57120000001</v>
      </c>
    </row>
    <row r="8" spans="1:6" s="24" customFormat="1" ht="11.25" customHeight="1" x14ac:dyDescent="0.2">
      <c r="A8" s="63" t="s">
        <v>237</v>
      </c>
      <c r="B8" s="73">
        <v>150000</v>
      </c>
      <c r="C8" s="74">
        <v>1.375</v>
      </c>
      <c r="D8" s="75">
        <v>44592</v>
      </c>
      <c r="E8" s="76">
        <v>44592</v>
      </c>
      <c r="F8" s="77">
        <v>151149.17110000001</v>
      </c>
    </row>
    <row r="9" spans="1:6" s="24" customFormat="1" ht="11.25" customHeight="1" x14ac:dyDescent="0.2">
      <c r="A9" s="63" t="s">
        <v>237</v>
      </c>
      <c r="B9" s="73">
        <v>600000</v>
      </c>
      <c r="C9" s="74">
        <v>2.875</v>
      </c>
      <c r="D9" s="75">
        <v>44515</v>
      </c>
      <c r="E9" s="76">
        <v>44515</v>
      </c>
      <c r="F9" s="77">
        <v>599717.13890000002</v>
      </c>
    </row>
    <row r="10" spans="1:6" s="24" customFormat="1" ht="11.25" customHeight="1" thickBot="1" x14ac:dyDescent="0.25">
      <c r="A10" s="64" t="s">
        <v>64</v>
      </c>
      <c r="B10" s="82">
        <f>SUBTOTAL(9,B5:B9)</f>
        <v>1400000</v>
      </c>
      <c r="C10" s="83"/>
      <c r="D10" s="84"/>
      <c r="E10" s="85"/>
      <c r="F10" s="86">
        <f>SUBTOTAL(9,F5:F9)</f>
        <v>1404812.9119000002</v>
      </c>
    </row>
    <row r="11" spans="1:6" s="24" customFormat="1" ht="11.25" customHeight="1" x14ac:dyDescent="0.2">
      <c r="A11" s="64"/>
      <c r="B11" s="78"/>
      <c r="C11" s="78"/>
      <c r="D11" s="79"/>
      <c r="E11" s="80"/>
      <c r="F11" s="81"/>
    </row>
    <row r="12" spans="1:6" s="24" customFormat="1" ht="11.25" customHeight="1" x14ac:dyDescent="0.2">
      <c r="A12" s="63" t="s">
        <v>1472</v>
      </c>
      <c r="B12" s="73">
        <v>500000</v>
      </c>
      <c r="C12" s="74">
        <v>4</v>
      </c>
      <c r="D12" s="75">
        <v>50161</v>
      </c>
      <c r="E12" s="76">
        <v>50161</v>
      </c>
      <c r="F12" s="77">
        <v>513084.74400000001</v>
      </c>
    </row>
    <row r="13" spans="1:6" s="24" customFormat="1" ht="11.25" customHeight="1" x14ac:dyDescent="0.2">
      <c r="A13" s="63" t="s">
        <v>2388</v>
      </c>
      <c r="B13" s="73">
        <v>2000000</v>
      </c>
      <c r="C13" s="74">
        <v>3.125</v>
      </c>
      <c r="D13" s="75">
        <v>48823</v>
      </c>
      <c r="E13" s="76">
        <v>48823</v>
      </c>
      <c r="F13" s="77">
        <v>1985283.8455999999</v>
      </c>
    </row>
    <row r="14" spans="1:6" s="24" customFormat="1" ht="11.25" customHeight="1" x14ac:dyDescent="0.2">
      <c r="A14" s="63" t="s">
        <v>252</v>
      </c>
      <c r="B14" s="73">
        <v>600000</v>
      </c>
      <c r="C14" s="74">
        <v>5</v>
      </c>
      <c r="D14" s="75">
        <v>44621</v>
      </c>
      <c r="E14" s="76">
        <v>44621</v>
      </c>
      <c r="F14" s="77">
        <v>612489.53500000003</v>
      </c>
    </row>
    <row r="15" spans="1:6" s="24" customFormat="1" ht="11.25" customHeight="1" x14ac:dyDescent="0.2">
      <c r="A15" s="63" t="s">
        <v>252</v>
      </c>
      <c r="B15" s="73">
        <v>300000</v>
      </c>
      <c r="C15" s="74">
        <v>5</v>
      </c>
      <c r="D15" s="75">
        <v>44621</v>
      </c>
      <c r="E15" s="76">
        <v>44621</v>
      </c>
      <c r="F15" s="77">
        <v>306244.76750000002</v>
      </c>
    </row>
    <row r="16" spans="1:6" s="24" customFormat="1" ht="11.25" customHeight="1" x14ac:dyDescent="0.2">
      <c r="A16" s="63" t="s">
        <v>252</v>
      </c>
      <c r="B16" s="73">
        <v>100000</v>
      </c>
      <c r="C16" s="74">
        <v>5</v>
      </c>
      <c r="D16" s="75">
        <v>44621</v>
      </c>
      <c r="E16" s="76">
        <v>44621</v>
      </c>
      <c r="F16" s="77">
        <v>102081.5892</v>
      </c>
    </row>
    <row r="17" spans="1:6" s="24" customFormat="1" ht="11.25" customHeight="1" thickBot="1" x14ac:dyDescent="0.25">
      <c r="A17" s="63" t="s">
        <v>87</v>
      </c>
      <c r="B17" s="82">
        <f>SUBTOTAL(9,B12:B16)</f>
        <v>3500000</v>
      </c>
      <c r="C17" s="83"/>
      <c r="D17" s="84"/>
      <c r="E17" s="85"/>
      <c r="F17" s="86">
        <f>SUBTOTAL(9,F12:F16)</f>
        <v>3519184.4813000001</v>
      </c>
    </row>
    <row r="18" spans="1:6" s="24" customFormat="1" ht="11.25" customHeight="1" x14ac:dyDescent="0.2">
      <c r="A18" s="64"/>
      <c r="B18" s="78"/>
      <c r="C18" s="78"/>
      <c r="D18" s="79"/>
      <c r="E18" s="80"/>
      <c r="F18" s="81"/>
    </row>
    <row r="19" spans="1:6" s="24" customFormat="1" ht="11.25" customHeight="1" x14ac:dyDescent="0.2">
      <c r="A19" s="63" t="s">
        <v>263</v>
      </c>
      <c r="B19" s="73">
        <v>1400000</v>
      </c>
      <c r="C19" s="74">
        <v>5</v>
      </c>
      <c r="D19" s="75">
        <v>44774</v>
      </c>
      <c r="E19" s="76">
        <v>44774</v>
      </c>
      <c r="F19" s="77">
        <v>1429988.9622</v>
      </c>
    </row>
    <row r="20" spans="1:6" s="24" customFormat="1" ht="11.25" customHeight="1" x14ac:dyDescent="0.2">
      <c r="A20" s="63" t="s">
        <v>1473</v>
      </c>
      <c r="B20" s="73">
        <v>1800000</v>
      </c>
      <c r="C20" s="74">
        <v>3.375</v>
      </c>
      <c r="D20" s="75">
        <v>47515</v>
      </c>
      <c r="E20" s="76">
        <v>47515</v>
      </c>
      <c r="F20" s="77">
        <v>1790083.4587000001</v>
      </c>
    </row>
    <row r="21" spans="1:6" s="24" customFormat="1" ht="11.25" customHeight="1" x14ac:dyDescent="0.2">
      <c r="A21" s="63" t="s">
        <v>1474</v>
      </c>
      <c r="B21" s="73">
        <v>1860000</v>
      </c>
      <c r="C21" s="74">
        <v>3</v>
      </c>
      <c r="D21" s="75">
        <v>45352</v>
      </c>
      <c r="E21" s="76">
        <v>45352</v>
      </c>
      <c r="F21" s="77">
        <v>1860000</v>
      </c>
    </row>
    <row r="22" spans="1:6" s="24" customFormat="1" ht="11.25" customHeight="1" x14ac:dyDescent="0.2">
      <c r="A22" s="63" t="s">
        <v>291</v>
      </c>
      <c r="B22" s="73">
        <v>500000</v>
      </c>
      <c r="C22" s="74">
        <v>3.125</v>
      </c>
      <c r="D22" s="75">
        <v>49827</v>
      </c>
      <c r="E22" s="76">
        <v>49827</v>
      </c>
      <c r="F22" s="77">
        <v>490912.30719999998</v>
      </c>
    </row>
    <row r="23" spans="1:6" s="24" customFormat="1" ht="11.25" customHeight="1" x14ac:dyDescent="0.2">
      <c r="A23" s="63" t="s">
        <v>2085</v>
      </c>
      <c r="B23" s="73">
        <v>1000000</v>
      </c>
      <c r="C23" s="74">
        <v>3</v>
      </c>
      <c r="D23" s="75">
        <v>49706</v>
      </c>
      <c r="E23" s="76">
        <v>49706</v>
      </c>
      <c r="F23" s="77">
        <v>1002556.6443</v>
      </c>
    </row>
    <row r="24" spans="1:6" s="24" customFormat="1" ht="11.25" customHeight="1" x14ac:dyDescent="0.2">
      <c r="A24" s="63" t="s">
        <v>1582</v>
      </c>
      <c r="B24" s="73">
        <v>400000</v>
      </c>
      <c r="C24" s="74">
        <v>3</v>
      </c>
      <c r="D24" s="75">
        <v>50618</v>
      </c>
      <c r="E24" s="76">
        <v>50618</v>
      </c>
      <c r="F24" s="77">
        <v>400000</v>
      </c>
    </row>
    <row r="25" spans="1:6" s="24" customFormat="1" ht="11.25" customHeight="1" x14ac:dyDescent="0.2">
      <c r="A25" s="63" t="s">
        <v>2978</v>
      </c>
      <c r="B25" s="73">
        <v>1215000</v>
      </c>
      <c r="C25" s="74">
        <v>4.2</v>
      </c>
      <c r="D25" s="75">
        <v>50952</v>
      </c>
      <c r="E25" s="76">
        <v>50952</v>
      </c>
      <c r="F25" s="77">
        <v>1233225.8909</v>
      </c>
    </row>
    <row r="26" spans="1:6" s="24" customFormat="1" ht="11.25" customHeight="1" x14ac:dyDescent="0.2">
      <c r="A26" s="63" t="s">
        <v>1475</v>
      </c>
      <c r="B26" s="73">
        <v>700000</v>
      </c>
      <c r="C26" s="74">
        <v>3.125</v>
      </c>
      <c r="D26" s="75">
        <v>49279</v>
      </c>
      <c r="E26" s="76">
        <v>49279</v>
      </c>
      <c r="F26" s="77">
        <v>688277.79550000001</v>
      </c>
    </row>
    <row r="27" spans="1:6" s="24" customFormat="1" ht="11.25" customHeight="1" x14ac:dyDescent="0.2">
      <c r="A27" s="63" t="s">
        <v>1475</v>
      </c>
      <c r="B27" s="73">
        <v>700000</v>
      </c>
      <c r="C27" s="74">
        <v>3</v>
      </c>
      <c r="D27" s="75">
        <v>48549</v>
      </c>
      <c r="E27" s="76">
        <v>48549</v>
      </c>
      <c r="F27" s="77">
        <v>689317.86580000003</v>
      </c>
    </row>
    <row r="28" spans="1:6" s="24" customFormat="1" ht="11.25" customHeight="1" x14ac:dyDescent="0.2">
      <c r="A28" s="63" t="s">
        <v>1476</v>
      </c>
      <c r="B28" s="73">
        <v>1500000</v>
      </c>
      <c r="C28" s="74">
        <v>4</v>
      </c>
      <c r="D28" s="75">
        <v>47058</v>
      </c>
      <c r="E28" s="76">
        <v>47058</v>
      </c>
      <c r="F28" s="77">
        <v>1521419.0526999999</v>
      </c>
    </row>
    <row r="29" spans="1:6" s="24" customFormat="1" ht="11.25" customHeight="1" x14ac:dyDescent="0.2">
      <c r="A29" s="63" t="s">
        <v>329</v>
      </c>
      <c r="B29" s="73">
        <v>1000000</v>
      </c>
      <c r="C29" s="74">
        <v>2.375</v>
      </c>
      <c r="D29" s="75">
        <v>45792</v>
      </c>
      <c r="E29" s="76">
        <v>45792</v>
      </c>
      <c r="F29" s="77">
        <v>990003.82499999995</v>
      </c>
    </row>
    <row r="30" spans="1:6" s="24" customFormat="1" ht="11.25" customHeight="1" x14ac:dyDescent="0.2">
      <c r="A30" s="63" t="s">
        <v>2086</v>
      </c>
      <c r="B30" s="73">
        <v>700000</v>
      </c>
      <c r="C30" s="74">
        <v>4</v>
      </c>
      <c r="D30" s="75">
        <v>50465</v>
      </c>
      <c r="E30" s="76">
        <v>50465</v>
      </c>
      <c r="F30" s="77">
        <v>756103.47759999998</v>
      </c>
    </row>
    <row r="31" spans="1:6" s="24" customFormat="1" ht="11.25" customHeight="1" x14ac:dyDescent="0.2">
      <c r="A31" s="63" t="s">
        <v>338</v>
      </c>
      <c r="B31" s="73">
        <v>1500000</v>
      </c>
      <c r="C31" s="74">
        <v>4</v>
      </c>
      <c r="D31" s="75">
        <v>46188</v>
      </c>
      <c r="E31" s="76">
        <v>46188</v>
      </c>
      <c r="F31" s="77">
        <v>1520886.4175</v>
      </c>
    </row>
    <row r="32" spans="1:6" s="24" customFormat="1" ht="11.25" customHeight="1" x14ac:dyDescent="0.2">
      <c r="A32" s="63" t="s">
        <v>1477</v>
      </c>
      <c r="B32" s="73">
        <v>1090000</v>
      </c>
      <c r="C32" s="74">
        <v>3</v>
      </c>
      <c r="D32" s="75">
        <v>46614</v>
      </c>
      <c r="E32" s="76">
        <v>46614</v>
      </c>
      <c r="F32" s="77">
        <v>1083996.3162</v>
      </c>
    </row>
    <row r="33" spans="1:6" s="24" customFormat="1" ht="11.25" customHeight="1" x14ac:dyDescent="0.2">
      <c r="A33" s="63" t="s">
        <v>1478</v>
      </c>
      <c r="B33" s="73">
        <v>500000</v>
      </c>
      <c r="C33" s="74">
        <v>4</v>
      </c>
      <c r="D33" s="75">
        <v>49279</v>
      </c>
      <c r="E33" s="76">
        <v>49279</v>
      </c>
      <c r="F33" s="77">
        <v>528978.95310000004</v>
      </c>
    </row>
    <row r="34" spans="1:6" s="24" customFormat="1" ht="11.25" customHeight="1" x14ac:dyDescent="0.2">
      <c r="A34" s="63" t="s">
        <v>2179</v>
      </c>
      <c r="B34" s="73">
        <v>1000000</v>
      </c>
      <c r="C34" s="74">
        <v>3</v>
      </c>
      <c r="D34" s="75">
        <v>50740</v>
      </c>
      <c r="E34" s="76">
        <v>50740</v>
      </c>
      <c r="F34" s="77">
        <v>1010625.2017</v>
      </c>
    </row>
    <row r="35" spans="1:6" s="24" customFormat="1" ht="11.25" customHeight="1" x14ac:dyDescent="0.2">
      <c r="A35" s="63" t="s">
        <v>1479</v>
      </c>
      <c r="B35" s="73">
        <v>3000000</v>
      </c>
      <c r="C35" s="74">
        <v>4</v>
      </c>
      <c r="D35" s="75">
        <v>46447</v>
      </c>
      <c r="E35" s="76">
        <v>46447</v>
      </c>
      <c r="F35" s="77">
        <v>3035474.4696</v>
      </c>
    </row>
    <row r="36" spans="1:6" s="24" customFormat="1" ht="11.25" customHeight="1" x14ac:dyDescent="0.2">
      <c r="A36" s="63" t="s">
        <v>2812</v>
      </c>
      <c r="B36" s="73">
        <v>835000</v>
      </c>
      <c r="C36" s="74">
        <v>2.625</v>
      </c>
      <c r="D36" s="75">
        <v>51471</v>
      </c>
      <c r="E36" s="76">
        <v>51471</v>
      </c>
      <c r="F36" s="77">
        <v>825575.04200000002</v>
      </c>
    </row>
    <row r="37" spans="1:6" s="24" customFormat="1" ht="11.25" customHeight="1" x14ac:dyDescent="0.2">
      <c r="A37" s="63" t="s">
        <v>2293</v>
      </c>
      <c r="B37" s="73">
        <v>1000000</v>
      </c>
      <c r="C37" s="74">
        <v>3</v>
      </c>
      <c r="D37" s="75">
        <v>49658</v>
      </c>
      <c r="E37" s="76">
        <v>49658</v>
      </c>
      <c r="F37" s="77">
        <v>994189.88529999997</v>
      </c>
    </row>
    <row r="38" spans="1:6" s="24" customFormat="1" ht="11.25" customHeight="1" x14ac:dyDescent="0.2">
      <c r="A38" s="63" t="s">
        <v>1480</v>
      </c>
      <c r="B38" s="73">
        <v>2500000</v>
      </c>
      <c r="C38" s="74">
        <v>4</v>
      </c>
      <c r="D38" s="75">
        <v>49171</v>
      </c>
      <c r="E38" s="76">
        <v>49171</v>
      </c>
      <c r="F38" s="77">
        <v>2638934.9169000001</v>
      </c>
    </row>
    <row r="39" spans="1:6" s="24" customFormat="1" ht="11.25" customHeight="1" x14ac:dyDescent="0.2">
      <c r="A39" s="63" t="s">
        <v>1481</v>
      </c>
      <c r="B39" s="73">
        <v>1325000</v>
      </c>
      <c r="C39" s="74">
        <v>5</v>
      </c>
      <c r="D39" s="75">
        <v>48639</v>
      </c>
      <c r="E39" s="76">
        <v>48639</v>
      </c>
      <c r="F39" s="77">
        <v>1424977.9206000001</v>
      </c>
    </row>
    <row r="40" spans="1:6" s="24" customFormat="1" ht="11.25" customHeight="1" x14ac:dyDescent="0.2">
      <c r="A40" s="63" t="s">
        <v>2087</v>
      </c>
      <c r="B40" s="73">
        <v>2500000</v>
      </c>
      <c r="C40" s="74">
        <v>3.125</v>
      </c>
      <c r="D40" s="75">
        <v>49310</v>
      </c>
      <c r="E40" s="76">
        <v>49310</v>
      </c>
      <c r="F40" s="77">
        <v>2458031.2692</v>
      </c>
    </row>
    <row r="41" spans="1:6" s="24" customFormat="1" ht="11.25" customHeight="1" x14ac:dyDescent="0.2">
      <c r="A41" s="63" t="s">
        <v>392</v>
      </c>
      <c r="B41" s="73">
        <v>1000000</v>
      </c>
      <c r="C41" s="74">
        <v>3.5</v>
      </c>
      <c r="D41" s="75">
        <v>47088</v>
      </c>
      <c r="E41" s="76">
        <v>47088</v>
      </c>
      <c r="F41" s="77">
        <v>1008999.4513</v>
      </c>
    </row>
    <row r="42" spans="1:6" s="24" customFormat="1" ht="11.25" customHeight="1" x14ac:dyDescent="0.2">
      <c r="A42" s="63" t="s">
        <v>396</v>
      </c>
      <c r="B42" s="73">
        <v>1000000</v>
      </c>
      <c r="C42" s="74">
        <v>4</v>
      </c>
      <c r="D42" s="75">
        <v>46447</v>
      </c>
      <c r="E42" s="76">
        <v>46447</v>
      </c>
      <c r="F42" s="77">
        <v>1020568.0679</v>
      </c>
    </row>
    <row r="43" spans="1:6" s="24" customFormat="1" ht="11.25" customHeight="1" x14ac:dyDescent="0.2">
      <c r="A43" s="63" t="s">
        <v>3039</v>
      </c>
      <c r="B43" s="73">
        <v>935000</v>
      </c>
      <c r="C43" s="74">
        <v>3</v>
      </c>
      <c r="D43" s="75">
        <v>51471</v>
      </c>
      <c r="E43" s="76">
        <v>51471</v>
      </c>
      <c r="F43" s="77">
        <v>935000</v>
      </c>
    </row>
    <row r="44" spans="1:6" s="24" customFormat="1" ht="11.25" customHeight="1" x14ac:dyDescent="0.2">
      <c r="A44" s="63" t="s">
        <v>2088</v>
      </c>
      <c r="B44" s="73">
        <v>1000000</v>
      </c>
      <c r="C44" s="74">
        <v>3.125</v>
      </c>
      <c r="D44" s="75">
        <v>50922</v>
      </c>
      <c r="E44" s="76">
        <v>50922</v>
      </c>
      <c r="F44" s="77">
        <v>988478.58050000004</v>
      </c>
    </row>
    <row r="45" spans="1:6" s="24" customFormat="1" ht="11.25" customHeight="1" x14ac:dyDescent="0.2">
      <c r="A45" s="63" t="s">
        <v>1482</v>
      </c>
      <c r="B45" s="73">
        <v>1560000</v>
      </c>
      <c r="C45" s="74">
        <v>3</v>
      </c>
      <c r="D45" s="75">
        <v>46327</v>
      </c>
      <c r="E45" s="76">
        <v>46327</v>
      </c>
      <c r="F45" s="77">
        <v>1555463.2593</v>
      </c>
    </row>
    <row r="46" spans="1:6" s="24" customFormat="1" ht="11.25" customHeight="1" x14ac:dyDescent="0.2">
      <c r="A46" s="63" t="s">
        <v>2359</v>
      </c>
      <c r="B46" s="73">
        <v>500000</v>
      </c>
      <c r="C46" s="74">
        <v>4</v>
      </c>
      <c r="D46" s="75">
        <v>50010</v>
      </c>
      <c r="E46" s="76">
        <v>50010</v>
      </c>
      <c r="F46" s="77">
        <v>544249.79749999999</v>
      </c>
    </row>
    <row r="47" spans="1:6" s="24" customFormat="1" ht="11.25" customHeight="1" x14ac:dyDescent="0.2">
      <c r="A47" s="63" t="s">
        <v>2294</v>
      </c>
      <c r="B47" s="73">
        <v>1000000</v>
      </c>
      <c r="C47" s="74">
        <v>3.4</v>
      </c>
      <c r="D47" s="75">
        <v>50785</v>
      </c>
      <c r="E47" s="76">
        <v>50785</v>
      </c>
      <c r="F47" s="77">
        <v>1000000</v>
      </c>
    </row>
    <row r="48" spans="1:6" s="24" customFormat="1" ht="11.25" customHeight="1" x14ac:dyDescent="0.2">
      <c r="A48" s="63" t="s">
        <v>1483</v>
      </c>
      <c r="B48" s="73">
        <v>1000000</v>
      </c>
      <c r="C48" s="74">
        <v>4</v>
      </c>
      <c r="D48" s="75">
        <v>49888</v>
      </c>
      <c r="E48" s="76">
        <v>49888</v>
      </c>
      <c r="F48" s="77">
        <v>1017050.8169</v>
      </c>
    </row>
    <row r="49" spans="1:6" s="24" customFormat="1" ht="11.25" customHeight="1" x14ac:dyDescent="0.2">
      <c r="A49" s="63" t="s">
        <v>442</v>
      </c>
      <c r="B49" s="73">
        <v>2065000</v>
      </c>
      <c r="C49" s="74">
        <v>3</v>
      </c>
      <c r="D49" s="75">
        <v>48806</v>
      </c>
      <c r="E49" s="76">
        <v>48806</v>
      </c>
      <c r="F49" s="77">
        <v>2061192.0323999999</v>
      </c>
    </row>
    <row r="50" spans="1:6" s="24" customFormat="1" ht="11.25" customHeight="1" x14ac:dyDescent="0.2">
      <c r="A50" s="63" t="s">
        <v>442</v>
      </c>
      <c r="B50" s="73">
        <v>1885000</v>
      </c>
      <c r="C50" s="74">
        <v>3.125</v>
      </c>
      <c r="D50" s="75">
        <v>50267</v>
      </c>
      <c r="E50" s="76">
        <v>50267</v>
      </c>
      <c r="F50" s="77">
        <v>1881583.8182999999</v>
      </c>
    </row>
    <row r="51" spans="1:6" s="24" customFormat="1" ht="11.25" customHeight="1" x14ac:dyDescent="0.2">
      <c r="A51" s="63" t="s">
        <v>442</v>
      </c>
      <c r="B51" s="73">
        <v>350000</v>
      </c>
      <c r="C51" s="74">
        <v>3</v>
      </c>
      <c r="D51" s="75">
        <v>48806</v>
      </c>
      <c r="E51" s="76">
        <v>48806</v>
      </c>
      <c r="F51" s="77">
        <v>349354.5822</v>
      </c>
    </row>
    <row r="52" spans="1:6" s="24" customFormat="1" ht="11.25" customHeight="1" x14ac:dyDescent="0.2">
      <c r="A52" s="63" t="s">
        <v>442</v>
      </c>
      <c r="B52" s="73">
        <v>1200000</v>
      </c>
      <c r="C52" s="74">
        <v>3.125</v>
      </c>
      <c r="D52" s="75">
        <v>50267</v>
      </c>
      <c r="E52" s="76">
        <v>50267</v>
      </c>
      <c r="F52" s="77">
        <v>1197843.7734999999</v>
      </c>
    </row>
    <row r="53" spans="1:6" s="24" customFormat="1" ht="11.25" customHeight="1" x14ac:dyDescent="0.2">
      <c r="A53" s="63" t="s">
        <v>1484</v>
      </c>
      <c r="B53" s="73">
        <v>1000000</v>
      </c>
      <c r="C53" s="74">
        <v>5</v>
      </c>
      <c r="D53" s="75">
        <v>49065</v>
      </c>
      <c r="E53" s="76">
        <v>49065</v>
      </c>
      <c r="F53" s="77">
        <v>1091716.8740000001</v>
      </c>
    </row>
    <row r="54" spans="1:6" s="24" customFormat="1" ht="11.25" customHeight="1" x14ac:dyDescent="0.2">
      <c r="A54" s="63" t="s">
        <v>445</v>
      </c>
      <c r="B54" s="73">
        <v>500000</v>
      </c>
      <c r="C54" s="74">
        <v>5</v>
      </c>
      <c r="D54" s="75">
        <v>44593</v>
      </c>
      <c r="E54" s="76">
        <v>44593</v>
      </c>
      <c r="F54" s="77">
        <v>507216.47279999999</v>
      </c>
    </row>
    <row r="55" spans="1:6" s="24" customFormat="1" ht="11.25" customHeight="1" x14ac:dyDescent="0.2">
      <c r="A55" s="63" t="s">
        <v>1485</v>
      </c>
      <c r="B55" s="73">
        <v>500000</v>
      </c>
      <c r="C55" s="74">
        <v>4</v>
      </c>
      <c r="D55" s="75">
        <v>49522</v>
      </c>
      <c r="E55" s="76">
        <v>49522</v>
      </c>
      <c r="F55" s="77">
        <v>508292.70480000001</v>
      </c>
    </row>
    <row r="56" spans="1:6" s="24" customFormat="1" ht="11.25" customHeight="1" x14ac:dyDescent="0.2">
      <c r="A56" s="63" t="s">
        <v>1485</v>
      </c>
      <c r="B56" s="73">
        <v>3000000</v>
      </c>
      <c r="C56" s="74">
        <v>2.9169999999999998</v>
      </c>
      <c r="D56" s="75">
        <v>51349</v>
      </c>
      <c r="E56" s="76">
        <v>51349</v>
      </c>
      <c r="F56" s="77">
        <v>3000000</v>
      </c>
    </row>
    <row r="57" spans="1:6" s="24" customFormat="1" ht="11.25" customHeight="1" x14ac:dyDescent="0.2">
      <c r="A57" s="63" t="s">
        <v>450</v>
      </c>
      <c r="B57" s="73">
        <v>500000</v>
      </c>
      <c r="C57" s="74">
        <v>4</v>
      </c>
      <c r="D57" s="75">
        <v>45108</v>
      </c>
      <c r="E57" s="76">
        <v>45108</v>
      </c>
      <c r="F57" s="77">
        <v>505387.75689999998</v>
      </c>
    </row>
    <row r="58" spans="1:6" s="24" customFormat="1" ht="11.25" customHeight="1" x14ac:dyDescent="0.2">
      <c r="A58" s="63" t="s">
        <v>3040</v>
      </c>
      <c r="B58" s="73">
        <v>1805000</v>
      </c>
      <c r="C58" s="74">
        <v>2.25</v>
      </c>
      <c r="D58" s="75">
        <v>51667</v>
      </c>
      <c r="E58" s="76">
        <v>51667</v>
      </c>
      <c r="F58" s="77">
        <v>1776372.7</v>
      </c>
    </row>
    <row r="59" spans="1:6" s="24" customFormat="1" ht="11.25" customHeight="1" x14ac:dyDescent="0.2">
      <c r="A59" s="63" t="s">
        <v>1486</v>
      </c>
      <c r="B59" s="73">
        <v>2000000</v>
      </c>
      <c r="C59" s="74">
        <v>5</v>
      </c>
      <c r="D59" s="75">
        <v>44409</v>
      </c>
      <c r="E59" s="76">
        <v>44409</v>
      </c>
      <c r="F59" s="77">
        <v>2002627.4724000001</v>
      </c>
    </row>
    <row r="60" spans="1:6" s="24" customFormat="1" ht="11.25" customHeight="1" x14ac:dyDescent="0.2">
      <c r="A60" s="63" t="s">
        <v>2360</v>
      </c>
      <c r="B60" s="73">
        <v>1445000</v>
      </c>
      <c r="C60" s="74">
        <v>3.05</v>
      </c>
      <c r="D60" s="75">
        <v>51136</v>
      </c>
      <c r="E60" s="76">
        <v>51136</v>
      </c>
      <c r="F60" s="77">
        <v>1445000</v>
      </c>
    </row>
    <row r="61" spans="1:6" s="24" customFormat="1" ht="11.25" customHeight="1" x14ac:dyDescent="0.2">
      <c r="A61" s="63" t="s">
        <v>1487</v>
      </c>
      <c r="B61" s="73">
        <v>1000000</v>
      </c>
      <c r="C61" s="74">
        <v>4</v>
      </c>
      <c r="D61" s="75">
        <v>49110</v>
      </c>
      <c r="E61" s="76">
        <v>49110</v>
      </c>
      <c r="F61" s="77">
        <v>1075765.6307999999</v>
      </c>
    </row>
    <row r="62" spans="1:6" s="24" customFormat="1" ht="11.25" customHeight="1" x14ac:dyDescent="0.2">
      <c r="A62" s="63" t="s">
        <v>2510</v>
      </c>
      <c r="B62" s="73">
        <v>750000</v>
      </c>
      <c r="C62" s="74">
        <v>4</v>
      </c>
      <c r="D62" s="75">
        <v>50632</v>
      </c>
      <c r="E62" s="76">
        <v>50632</v>
      </c>
      <c r="F62" s="77">
        <v>813029.08279999997</v>
      </c>
    </row>
    <row r="63" spans="1:6" s="24" customFormat="1" ht="11.25" customHeight="1" x14ac:dyDescent="0.2">
      <c r="A63" s="63" t="s">
        <v>492</v>
      </c>
      <c r="B63" s="73">
        <v>2000000</v>
      </c>
      <c r="C63" s="74">
        <v>3.125</v>
      </c>
      <c r="D63" s="75">
        <v>48563</v>
      </c>
      <c r="E63" s="76">
        <v>48563</v>
      </c>
      <c r="F63" s="77">
        <v>1997122.7453000001</v>
      </c>
    </row>
    <row r="64" spans="1:6" s="24" customFormat="1" ht="11.25" customHeight="1" x14ac:dyDescent="0.2">
      <c r="A64" s="63" t="s">
        <v>2295</v>
      </c>
      <c r="B64" s="73">
        <v>1130000</v>
      </c>
      <c r="C64" s="74">
        <v>3</v>
      </c>
      <c r="D64" s="75">
        <v>51014</v>
      </c>
      <c r="E64" s="76">
        <v>51014</v>
      </c>
      <c r="F64" s="77">
        <v>1107102.6510999999</v>
      </c>
    </row>
    <row r="65" spans="1:6" s="24" customFormat="1" ht="11.25" customHeight="1" x14ac:dyDescent="0.2">
      <c r="A65" s="63" t="s">
        <v>1488</v>
      </c>
      <c r="B65" s="73">
        <v>500000</v>
      </c>
      <c r="C65" s="74">
        <v>5</v>
      </c>
      <c r="D65" s="75">
        <v>49522</v>
      </c>
      <c r="E65" s="76">
        <v>49522</v>
      </c>
      <c r="F65" s="77">
        <v>553780.90049999999</v>
      </c>
    </row>
    <row r="66" spans="1:6" s="24" customFormat="1" ht="11.25" customHeight="1" x14ac:dyDescent="0.2">
      <c r="A66" s="63" t="s">
        <v>506</v>
      </c>
      <c r="B66" s="73">
        <v>730000</v>
      </c>
      <c r="C66" s="74">
        <v>4</v>
      </c>
      <c r="D66" s="75">
        <v>47529</v>
      </c>
      <c r="E66" s="76">
        <v>47529</v>
      </c>
      <c r="F66" s="77">
        <v>753098.58700000006</v>
      </c>
    </row>
    <row r="67" spans="1:6" s="24" customFormat="1" ht="11.25" customHeight="1" x14ac:dyDescent="0.2">
      <c r="A67" s="63" t="s">
        <v>506</v>
      </c>
      <c r="B67" s="73">
        <v>375000</v>
      </c>
      <c r="C67" s="74">
        <v>4</v>
      </c>
      <c r="D67" s="75">
        <v>47529</v>
      </c>
      <c r="E67" s="76">
        <v>47529</v>
      </c>
      <c r="F67" s="77">
        <v>386865.71230000001</v>
      </c>
    </row>
    <row r="68" spans="1:6" s="24" customFormat="1" ht="11.25" customHeight="1" x14ac:dyDescent="0.2">
      <c r="A68" s="63" t="s">
        <v>520</v>
      </c>
      <c r="B68" s="73">
        <v>345000</v>
      </c>
      <c r="C68" s="74">
        <v>4</v>
      </c>
      <c r="D68" s="75">
        <v>47710</v>
      </c>
      <c r="E68" s="76">
        <v>47710</v>
      </c>
      <c r="F68" s="77">
        <v>354924.47100000002</v>
      </c>
    </row>
    <row r="69" spans="1:6" s="24" customFormat="1" ht="11.25" customHeight="1" x14ac:dyDescent="0.2">
      <c r="A69" s="63" t="s">
        <v>520</v>
      </c>
      <c r="B69" s="73">
        <v>275000</v>
      </c>
      <c r="C69" s="74">
        <v>4</v>
      </c>
      <c r="D69" s="75">
        <v>47710</v>
      </c>
      <c r="E69" s="76">
        <v>47710</v>
      </c>
      <c r="F69" s="77">
        <v>282910.81020000001</v>
      </c>
    </row>
    <row r="70" spans="1:6" s="24" customFormat="1" ht="11.25" customHeight="1" x14ac:dyDescent="0.2">
      <c r="A70" s="63" t="s">
        <v>2511</v>
      </c>
      <c r="B70" s="73">
        <v>435000</v>
      </c>
      <c r="C70" s="74">
        <v>4</v>
      </c>
      <c r="D70" s="75">
        <v>49341</v>
      </c>
      <c r="E70" s="76">
        <v>49341</v>
      </c>
      <c r="F70" s="77">
        <v>478255.18</v>
      </c>
    </row>
    <row r="71" spans="1:6" s="24" customFormat="1" ht="11.25" customHeight="1" x14ac:dyDescent="0.2">
      <c r="A71" s="63" t="s">
        <v>556</v>
      </c>
      <c r="B71" s="73">
        <v>1000000</v>
      </c>
      <c r="C71" s="74">
        <v>4</v>
      </c>
      <c r="D71" s="75">
        <v>47665</v>
      </c>
      <c r="E71" s="76">
        <v>47665</v>
      </c>
      <c r="F71" s="77">
        <v>1018888.2934</v>
      </c>
    </row>
    <row r="72" spans="1:6" s="24" customFormat="1" ht="11.25" customHeight="1" x14ac:dyDescent="0.2">
      <c r="A72" s="63" t="s">
        <v>1489</v>
      </c>
      <c r="B72" s="73">
        <v>1000000</v>
      </c>
      <c r="C72" s="74">
        <v>4</v>
      </c>
      <c r="D72" s="75">
        <v>47300</v>
      </c>
      <c r="E72" s="76">
        <v>47300</v>
      </c>
      <c r="F72" s="77">
        <v>1016269.6846</v>
      </c>
    </row>
    <row r="73" spans="1:6" s="24" customFormat="1" ht="11.25" customHeight="1" x14ac:dyDescent="0.2">
      <c r="A73" s="63" t="s">
        <v>1489</v>
      </c>
      <c r="B73" s="73">
        <v>1025000</v>
      </c>
      <c r="C73" s="74">
        <v>4</v>
      </c>
      <c r="D73" s="75">
        <v>47665</v>
      </c>
      <c r="E73" s="76">
        <v>47665</v>
      </c>
      <c r="F73" s="77">
        <v>1038621.9476</v>
      </c>
    </row>
    <row r="74" spans="1:6" s="24" customFormat="1" ht="11.25" customHeight="1" x14ac:dyDescent="0.2">
      <c r="A74" s="63" t="s">
        <v>1490</v>
      </c>
      <c r="B74" s="73">
        <v>580000</v>
      </c>
      <c r="C74" s="74">
        <v>3.75</v>
      </c>
      <c r="D74" s="75">
        <v>47665</v>
      </c>
      <c r="E74" s="76">
        <v>47665</v>
      </c>
      <c r="F74" s="77">
        <v>582140.54949999996</v>
      </c>
    </row>
    <row r="75" spans="1:6" s="24" customFormat="1" ht="11.25" customHeight="1" x14ac:dyDescent="0.2">
      <c r="A75" s="63" t="s">
        <v>1490</v>
      </c>
      <c r="B75" s="73">
        <v>400000</v>
      </c>
      <c r="C75" s="74">
        <v>3.75</v>
      </c>
      <c r="D75" s="75">
        <v>47300</v>
      </c>
      <c r="E75" s="76">
        <v>47300</v>
      </c>
      <c r="F75" s="77">
        <v>402959.87709999998</v>
      </c>
    </row>
    <row r="76" spans="1:6" s="24" customFormat="1" ht="11.25" customHeight="1" x14ac:dyDescent="0.2">
      <c r="A76" s="63" t="s">
        <v>1491</v>
      </c>
      <c r="B76" s="73">
        <v>1260000</v>
      </c>
      <c r="C76" s="74">
        <v>4</v>
      </c>
      <c r="D76" s="75">
        <v>47665</v>
      </c>
      <c r="E76" s="76">
        <v>47665</v>
      </c>
      <c r="F76" s="77">
        <v>1282819.1351000001</v>
      </c>
    </row>
    <row r="77" spans="1:6" s="24" customFormat="1" ht="11.25" customHeight="1" x14ac:dyDescent="0.2">
      <c r="A77" s="63" t="s">
        <v>564</v>
      </c>
      <c r="B77" s="73">
        <v>700000</v>
      </c>
      <c r="C77" s="74">
        <v>3.5</v>
      </c>
      <c r="D77" s="75">
        <v>45870</v>
      </c>
      <c r="E77" s="76">
        <v>45870</v>
      </c>
      <c r="F77" s="77">
        <v>716873.22080000001</v>
      </c>
    </row>
    <row r="78" spans="1:6" s="24" customFormat="1" ht="11.25" customHeight="1" x14ac:dyDescent="0.2">
      <c r="A78" s="63" t="s">
        <v>564</v>
      </c>
      <c r="B78" s="73">
        <v>300000</v>
      </c>
      <c r="C78" s="74">
        <v>3.5</v>
      </c>
      <c r="D78" s="75">
        <v>45870</v>
      </c>
      <c r="E78" s="76">
        <v>45870</v>
      </c>
      <c r="F78" s="77">
        <v>307242.489</v>
      </c>
    </row>
    <row r="79" spans="1:6" s="24" customFormat="1" ht="11.25" customHeight="1" x14ac:dyDescent="0.2">
      <c r="A79" s="63" t="s">
        <v>1492</v>
      </c>
      <c r="B79" s="73">
        <v>535000</v>
      </c>
      <c r="C79" s="74">
        <v>4</v>
      </c>
      <c r="D79" s="75">
        <v>45092</v>
      </c>
      <c r="E79" s="76">
        <v>45092</v>
      </c>
      <c r="F79" s="77">
        <v>555317.60259999998</v>
      </c>
    </row>
    <row r="80" spans="1:6" s="24" customFormat="1" ht="11.25" customHeight="1" x14ac:dyDescent="0.2">
      <c r="A80" s="63" t="s">
        <v>1493</v>
      </c>
      <c r="B80" s="73">
        <v>1725000</v>
      </c>
      <c r="C80" s="74">
        <v>5</v>
      </c>
      <c r="D80" s="75">
        <v>45261</v>
      </c>
      <c r="E80" s="76">
        <v>45261</v>
      </c>
      <c r="F80" s="77">
        <v>1779357.7879999999</v>
      </c>
    </row>
    <row r="81" spans="1:6" s="24" customFormat="1" ht="11.25" customHeight="1" x14ac:dyDescent="0.2">
      <c r="A81" s="63" t="s">
        <v>575</v>
      </c>
      <c r="B81" s="73">
        <v>1500000</v>
      </c>
      <c r="C81" s="74">
        <v>5</v>
      </c>
      <c r="D81" s="75">
        <v>45962</v>
      </c>
      <c r="E81" s="76">
        <v>45962</v>
      </c>
      <c r="F81" s="77">
        <v>1568842.1721000001</v>
      </c>
    </row>
    <row r="82" spans="1:6" s="24" customFormat="1" ht="11.25" customHeight="1" x14ac:dyDescent="0.2">
      <c r="A82" s="63" t="s">
        <v>1494</v>
      </c>
      <c r="B82" s="73">
        <v>1900000</v>
      </c>
      <c r="C82" s="74">
        <v>3.25</v>
      </c>
      <c r="D82" s="75">
        <v>47696</v>
      </c>
      <c r="E82" s="76">
        <v>47696</v>
      </c>
      <c r="F82" s="77">
        <v>1861808.0419000001</v>
      </c>
    </row>
    <row r="83" spans="1:6" s="24" customFormat="1" ht="11.25" customHeight="1" x14ac:dyDescent="0.2">
      <c r="A83" s="63" t="s">
        <v>579</v>
      </c>
      <c r="B83" s="73">
        <v>1875000</v>
      </c>
      <c r="C83" s="74">
        <v>4</v>
      </c>
      <c r="D83" s="75">
        <v>46935</v>
      </c>
      <c r="E83" s="76">
        <v>46935</v>
      </c>
      <c r="F83" s="77">
        <v>1914345.7660000001</v>
      </c>
    </row>
    <row r="84" spans="1:6" s="24" customFormat="1" ht="11.25" customHeight="1" x14ac:dyDescent="0.2">
      <c r="A84" s="63" t="s">
        <v>584</v>
      </c>
      <c r="B84" s="73">
        <v>2000000</v>
      </c>
      <c r="C84" s="74">
        <v>4</v>
      </c>
      <c r="D84" s="75">
        <v>49018</v>
      </c>
      <c r="E84" s="76">
        <v>49018</v>
      </c>
      <c r="F84" s="77">
        <v>2066974.2342000001</v>
      </c>
    </row>
    <row r="85" spans="1:6" s="24" customFormat="1" ht="11.25" customHeight="1" x14ac:dyDescent="0.2">
      <c r="A85" s="63" t="s">
        <v>2089</v>
      </c>
      <c r="B85" s="73">
        <v>800000</v>
      </c>
      <c r="C85" s="74">
        <v>3</v>
      </c>
      <c r="D85" s="75">
        <v>49735</v>
      </c>
      <c r="E85" s="76">
        <v>49735</v>
      </c>
      <c r="F85" s="77">
        <v>801609.29940000002</v>
      </c>
    </row>
    <row r="86" spans="1:6" s="24" customFormat="1" ht="11.25" customHeight="1" x14ac:dyDescent="0.2">
      <c r="A86" s="63" t="s">
        <v>2745</v>
      </c>
      <c r="B86" s="73">
        <v>500000</v>
      </c>
      <c r="C86" s="74">
        <v>2</v>
      </c>
      <c r="D86" s="75">
        <v>51349</v>
      </c>
      <c r="E86" s="76">
        <v>51349</v>
      </c>
      <c r="F86" s="77">
        <v>494495.40389999998</v>
      </c>
    </row>
    <row r="87" spans="1:6" s="24" customFormat="1" ht="11.25" customHeight="1" x14ac:dyDescent="0.2">
      <c r="A87" s="63" t="s">
        <v>597</v>
      </c>
      <c r="B87" s="73">
        <v>500000</v>
      </c>
      <c r="C87" s="74">
        <v>2.9489999999999998</v>
      </c>
      <c r="D87" s="75">
        <v>50253</v>
      </c>
      <c r="E87" s="76">
        <v>50253</v>
      </c>
      <c r="F87" s="77">
        <v>500000</v>
      </c>
    </row>
    <row r="88" spans="1:6" s="24" customFormat="1" ht="11.25" customHeight="1" x14ac:dyDescent="0.2">
      <c r="A88" s="63" t="s">
        <v>1495</v>
      </c>
      <c r="B88" s="73">
        <v>1900000</v>
      </c>
      <c r="C88" s="74">
        <v>4</v>
      </c>
      <c r="D88" s="75">
        <v>47150</v>
      </c>
      <c r="E88" s="76">
        <v>47150</v>
      </c>
      <c r="F88" s="77">
        <v>1957615.2923999999</v>
      </c>
    </row>
    <row r="89" spans="1:6" s="24" customFormat="1" ht="11.25" customHeight="1" x14ac:dyDescent="0.2">
      <c r="A89" s="63" t="s">
        <v>628</v>
      </c>
      <c r="B89" s="73">
        <v>1000000</v>
      </c>
      <c r="C89" s="74">
        <v>5</v>
      </c>
      <c r="D89" s="75">
        <v>45139</v>
      </c>
      <c r="E89" s="76">
        <v>45139</v>
      </c>
      <c r="F89" s="77">
        <v>1037242.3097</v>
      </c>
    </row>
    <row r="90" spans="1:6" s="24" customFormat="1" ht="11.25" customHeight="1" x14ac:dyDescent="0.2">
      <c r="A90" s="63" t="s">
        <v>1496</v>
      </c>
      <c r="B90" s="73">
        <v>1740000</v>
      </c>
      <c r="C90" s="74">
        <v>3.25</v>
      </c>
      <c r="D90" s="75">
        <v>49400</v>
      </c>
      <c r="E90" s="76">
        <v>49400</v>
      </c>
      <c r="F90" s="77">
        <v>1723000.2231999999</v>
      </c>
    </row>
    <row r="91" spans="1:6" s="24" customFormat="1" ht="11.25" customHeight="1" x14ac:dyDescent="0.2">
      <c r="A91" s="63" t="s">
        <v>2746</v>
      </c>
      <c r="B91" s="73">
        <v>900000</v>
      </c>
      <c r="C91" s="74">
        <v>2.5590000000000002</v>
      </c>
      <c r="D91" s="75">
        <v>51332</v>
      </c>
      <c r="E91" s="76">
        <v>51332</v>
      </c>
      <c r="F91" s="77">
        <v>900000</v>
      </c>
    </row>
    <row r="92" spans="1:6" s="24" customFormat="1" ht="11.25" customHeight="1" x14ac:dyDescent="0.2">
      <c r="A92" s="63" t="s">
        <v>649</v>
      </c>
      <c r="B92" s="73">
        <v>1105000</v>
      </c>
      <c r="C92" s="74">
        <v>5</v>
      </c>
      <c r="D92" s="75">
        <v>46600</v>
      </c>
      <c r="E92" s="76">
        <v>46600</v>
      </c>
      <c r="F92" s="77">
        <v>1166329.3557</v>
      </c>
    </row>
    <row r="93" spans="1:6" s="24" customFormat="1" ht="11.25" customHeight="1" x14ac:dyDescent="0.2">
      <c r="A93" s="63" t="s">
        <v>2899</v>
      </c>
      <c r="B93" s="73">
        <v>500000</v>
      </c>
      <c r="C93" s="74">
        <v>2.798</v>
      </c>
      <c r="D93" s="75">
        <v>51349</v>
      </c>
      <c r="E93" s="76">
        <v>51349</v>
      </c>
      <c r="F93" s="77">
        <v>500000</v>
      </c>
    </row>
    <row r="94" spans="1:6" s="24" customFormat="1" ht="11.25" customHeight="1" x14ac:dyDescent="0.2">
      <c r="A94" s="63" t="s">
        <v>654</v>
      </c>
      <c r="B94" s="73">
        <v>500000</v>
      </c>
      <c r="C94" s="74">
        <v>4</v>
      </c>
      <c r="D94" s="75">
        <v>45092</v>
      </c>
      <c r="E94" s="76">
        <v>45092</v>
      </c>
      <c r="F94" s="77">
        <v>507187.29149999999</v>
      </c>
    </row>
    <row r="95" spans="1:6" s="24" customFormat="1" ht="11.25" customHeight="1" x14ac:dyDescent="0.2">
      <c r="A95" s="63" t="s">
        <v>1497</v>
      </c>
      <c r="B95" s="73">
        <v>1110000</v>
      </c>
      <c r="C95" s="74">
        <v>3.25</v>
      </c>
      <c r="D95" s="75">
        <v>47150</v>
      </c>
      <c r="E95" s="76">
        <v>47150</v>
      </c>
      <c r="F95" s="77">
        <v>1093097.2464000001</v>
      </c>
    </row>
    <row r="96" spans="1:6" s="24" customFormat="1" ht="11.25" customHeight="1" x14ac:dyDescent="0.2">
      <c r="A96" s="63" t="s">
        <v>1497</v>
      </c>
      <c r="B96" s="73">
        <v>390000</v>
      </c>
      <c r="C96" s="74">
        <v>3.25</v>
      </c>
      <c r="D96" s="75">
        <v>45689</v>
      </c>
      <c r="E96" s="76">
        <v>45689</v>
      </c>
      <c r="F96" s="77">
        <v>384645.72489999997</v>
      </c>
    </row>
    <row r="97" spans="1:6" s="24" customFormat="1" ht="11.25" customHeight="1" x14ac:dyDescent="0.2">
      <c r="A97" s="63" t="s">
        <v>672</v>
      </c>
      <c r="B97" s="73">
        <v>800000</v>
      </c>
      <c r="C97" s="74">
        <v>4</v>
      </c>
      <c r="D97" s="75">
        <v>46569</v>
      </c>
      <c r="E97" s="76">
        <v>46569</v>
      </c>
      <c r="F97" s="77">
        <v>821630.94790000003</v>
      </c>
    </row>
    <row r="98" spans="1:6" s="24" customFormat="1" ht="11.25" customHeight="1" x14ac:dyDescent="0.2">
      <c r="A98" s="63" t="s">
        <v>672</v>
      </c>
      <c r="B98" s="73">
        <v>200000</v>
      </c>
      <c r="C98" s="74">
        <v>4</v>
      </c>
      <c r="D98" s="75">
        <v>46569</v>
      </c>
      <c r="E98" s="76">
        <v>46569</v>
      </c>
      <c r="F98" s="77">
        <v>205407.73699999999</v>
      </c>
    </row>
    <row r="99" spans="1:6" s="24" customFormat="1" ht="11.25" customHeight="1" x14ac:dyDescent="0.2">
      <c r="A99" s="63" t="s">
        <v>676</v>
      </c>
      <c r="B99" s="73">
        <v>500000</v>
      </c>
      <c r="C99" s="74">
        <v>5</v>
      </c>
      <c r="D99" s="75">
        <v>45261</v>
      </c>
      <c r="E99" s="76">
        <v>45261</v>
      </c>
      <c r="F99" s="77">
        <v>511451.46189999999</v>
      </c>
    </row>
    <row r="100" spans="1:6" s="24" customFormat="1" ht="11.25" customHeight="1" x14ac:dyDescent="0.2">
      <c r="A100" s="63" t="s">
        <v>680</v>
      </c>
      <c r="B100" s="73">
        <v>1000000</v>
      </c>
      <c r="C100" s="74">
        <v>4</v>
      </c>
      <c r="D100" s="75">
        <v>47300</v>
      </c>
      <c r="E100" s="76">
        <v>47300</v>
      </c>
      <c r="F100" s="77">
        <v>1027127.8801</v>
      </c>
    </row>
    <row r="101" spans="1:6" s="24" customFormat="1" ht="11.25" customHeight="1" x14ac:dyDescent="0.2">
      <c r="A101" s="63" t="s">
        <v>2900</v>
      </c>
      <c r="B101" s="73">
        <v>1520000</v>
      </c>
      <c r="C101" s="74">
        <v>2.5</v>
      </c>
      <c r="D101" s="75">
        <v>50983</v>
      </c>
      <c r="E101" s="76">
        <v>50983</v>
      </c>
      <c r="F101" s="77">
        <v>1532299.9484000001</v>
      </c>
    </row>
    <row r="102" spans="1:6" s="24" customFormat="1" ht="11.25" customHeight="1" x14ac:dyDescent="0.2">
      <c r="A102" s="63" t="s">
        <v>1498</v>
      </c>
      <c r="B102" s="73">
        <v>30000</v>
      </c>
      <c r="C102" s="74">
        <v>5</v>
      </c>
      <c r="D102" s="75">
        <v>44986</v>
      </c>
      <c r="E102" s="76">
        <v>44986</v>
      </c>
      <c r="F102" s="77">
        <v>30929.603599999999</v>
      </c>
    </row>
    <row r="103" spans="1:6" s="24" customFormat="1" ht="11.25" customHeight="1" x14ac:dyDescent="0.2">
      <c r="A103" s="63" t="s">
        <v>1498</v>
      </c>
      <c r="B103" s="73">
        <v>1605000</v>
      </c>
      <c r="C103" s="74">
        <v>5</v>
      </c>
      <c r="D103" s="75">
        <v>44986</v>
      </c>
      <c r="E103" s="76">
        <v>44986</v>
      </c>
      <c r="F103" s="77">
        <v>1654733.7849999999</v>
      </c>
    </row>
    <row r="104" spans="1:6" s="24" customFormat="1" ht="11.25" customHeight="1" x14ac:dyDescent="0.2">
      <c r="A104" s="63" t="s">
        <v>2512</v>
      </c>
      <c r="B104" s="73">
        <v>675000</v>
      </c>
      <c r="C104" s="74">
        <v>5</v>
      </c>
      <c r="D104" s="75">
        <v>49279</v>
      </c>
      <c r="E104" s="76">
        <v>49279</v>
      </c>
      <c r="F104" s="77">
        <v>788595.7648</v>
      </c>
    </row>
    <row r="105" spans="1:6" s="24" customFormat="1" ht="11.25" customHeight="1" x14ac:dyDescent="0.2">
      <c r="A105" s="63" t="s">
        <v>718</v>
      </c>
      <c r="B105" s="73">
        <v>590000</v>
      </c>
      <c r="C105" s="74">
        <v>2.125</v>
      </c>
      <c r="D105" s="75">
        <v>51288</v>
      </c>
      <c r="E105" s="76">
        <v>51288</v>
      </c>
      <c r="F105" s="77">
        <v>581388.19880000001</v>
      </c>
    </row>
    <row r="106" spans="1:6" s="24" customFormat="1" ht="11.25" customHeight="1" x14ac:dyDescent="0.2">
      <c r="A106" s="63" t="s">
        <v>718</v>
      </c>
      <c r="B106" s="73">
        <v>500000</v>
      </c>
      <c r="C106" s="74">
        <v>2</v>
      </c>
      <c r="D106" s="75">
        <v>50557</v>
      </c>
      <c r="E106" s="76">
        <v>50557</v>
      </c>
      <c r="F106" s="77">
        <v>491514.09830000001</v>
      </c>
    </row>
    <row r="107" spans="1:6" s="24" customFormat="1" ht="11.25" customHeight="1" x14ac:dyDescent="0.2">
      <c r="A107" s="63" t="s">
        <v>723</v>
      </c>
      <c r="B107" s="73">
        <v>3000000</v>
      </c>
      <c r="C107" s="74">
        <v>3</v>
      </c>
      <c r="D107" s="75">
        <v>48761</v>
      </c>
      <c r="E107" s="76">
        <v>48761</v>
      </c>
      <c r="F107" s="77">
        <v>3000000</v>
      </c>
    </row>
    <row r="108" spans="1:6" s="24" customFormat="1" ht="11.25" customHeight="1" x14ac:dyDescent="0.2">
      <c r="A108" s="63" t="s">
        <v>2513</v>
      </c>
      <c r="B108" s="73">
        <v>500000</v>
      </c>
      <c r="C108" s="74">
        <v>5</v>
      </c>
      <c r="D108" s="75">
        <v>50192</v>
      </c>
      <c r="E108" s="76">
        <v>50192</v>
      </c>
      <c r="F108" s="77">
        <v>591033.39399999997</v>
      </c>
    </row>
    <row r="109" spans="1:6" s="24" customFormat="1" ht="11.25" customHeight="1" x14ac:dyDescent="0.2">
      <c r="A109" s="63" t="s">
        <v>1499</v>
      </c>
      <c r="B109" s="73">
        <v>1365000</v>
      </c>
      <c r="C109" s="74">
        <v>5</v>
      </c>
      <c r="D109" s="75">
        <v>48823</v>
      </c>
      <c r="E109" s="76">
        <v>48823</v>
      </c>
      <c r="F109" s="77">
        <v>1477293.0582000001</v>
      </c>
    </row>
    <row r="110" spans="1:6" s="24" customFormat="1" ht="11.25" customHeight="1" x14ac:dyDescent="0.2">
      <c r="A110" s="63" t="s">
        <v>752</v>
      </c>
      <c r="B110" s="73">
        <v>750000</v>
      </c>
      <c r="C110" s="74">
        <v>5</v>
      </c>
      <c r="D110" s="75">
        <v>45153</v>
      </c>
      <c r="E110" s="76">
        <v>45153</v>
      </c>
      <c r="F110" s="77">
        <v>772364.70070000004</v>
      </c>
    </row>
    <row r="111" spans="1:6" s="24" customFormat="1" ht="11.25" customHeight="1" x14ac:dyDescent="0.2">
      <c r="A111" s="63" t="s">
        <v>1500</v>
      </c>
      <c r="B111" s="73">
        <v>1000000</v>
      </c>
      <c r="C111" s="74">
        <v>5</v>
      </c>
      <c r="D111" s="75">
        <v>46706</v>
      </c>
      <c r="E111" s="76">
        <v>46706</v>
      </c>
      <c r="F111" s="77">
        <v>1115839.8459999999</v>
      </c>
    </row>
    <row r="112" spans="1:6" s="24" customFormat="1" ht="11.25" customHeight="1" x14ac:dyDescent="0.2">
      <c r="A112" s="63" t="s">
        <v>769</v>
      </c>
      <c r="B112" s="73">
        <v>500000</v>
      </c>
      <c r="C112" s="74">
        <v>4</v>
      </c>
      <c r="D112" s="75">
        <v>48611</v>
      </c>
      <c r="E112" s="76">
        <v>48611</v>
      </c>
      <c r="F112" s="77">
        <v>506826.65110000002</v>
      </c>
    </row>
    <row r="113" spans="1:6" s="24" customFormat="1" ht="11.25" customHeight="1" x14ac:dyDescent="0.2">
      <c r="A113" s="63" t="s">
        <v>774</v>
      </c>
      <c r="B113" s="73">
        <v>2250000</v>
      </c>
      <c r="C113" s="74">
        <v>3.4</v>
      </c>
      <c r="D113" s="75">
        <v>50072</v>
      </c>
      <c r="E113" s="76">
        <v>50072</v>
      </c>
      <c r="F113" s="77">
        <v>2250000</v>
      </c>
    </row>
    <row r="114" spans="1:6" s="24" customFormat="1" ht="11.25" customHeight="1" x14ac:dyDescent="0.2">
      <c r="A114" s="63" t="s">
        <v>1501</v>
      </c>
      <c r="B114" s="73">
        <v>1130000</v>
      </c>
      <c r="C114" s="74">
        <v>3.25</v>
      </c>
      <c r="D114" s="75">
        <v>44958</v>
      </c>
      <c r="E114" s="76">
        <v>44958</v>
      </c>
      <c r="F114" s="77">
        <v>1130000</v>
      </c>
    </row>
    <row r="115" spans="1:6" s="24" customFormat="1" ht="11.25" customHeight="1" x14ac:dyDescent="0.2">
      <c r="A115" s="63" t="s">
        <v>793</v>
      </c>
      <c r="B115" s="73">
        <v>1000000</v>
      </c>
      <c r="C115" s="74">
        <v>5</v>
      </c>
      <c r="D115" s="75">
        <v>45200</v>
      </c>
      <c r="E115" s="76">
        <v>45200</v>
      </c>
      <c r="F115" s="77">
        <v>1041877.1274</v>
      </c>
    </row>
    <row r="116" spans="1:6" s="24" customFormat="1" ht="11.25" customHeight="1" x14ac:dyDescent="0.2">
      <c r="A116" s="63" t="s">
        <v>2296</v>
      </c>
      <c r="B116" s="73">
        <v>2000000</v>
      </c>
      <c r="C116" s="74">
        <v>3</v>
      </c>
      <c r="D116" s="75">
        <v>50802</v>
      </c>
      <c r="E116" s="76">
        <v>50802</v>
      </c>
      <c r="F116" s="77">
        <v>1986358.4856</v>
      </c>
    </row>
    <row r="117" spans="1:6" s="24" customFormat="1" ht="11.25" customHeight="1" x14ac:dyDescent="0.2">
      <c r="A117" s="63" t="s">
        <v>2901</v>
      </c>
      <c r="B117" s="73">
        <v>1250000</v>
      </c>
      <c r="C117" s="74">
        <v>3</v>
      </c>
      <c r="D117" s="75">
        <v>51516</v>
      </c>
      <c r="E117" s="76">
        <v>51516</v>
      </c>
      <c r="F117" s="77">
        <v>1316393.1459999999</v>
      </c>
    </row>
    <row r="118" spans="1:6" s="24" customFormat="1" ht="11.25" customHeight="1" x14ac:dyDescent="0.2">
      <c r="A118" s="63" t="s">
        <v>799</v>
      </c>
      <c r="B118" s="73">
        <v>1030000</v>
      </c>
      <c r="C118" s="74">
        <v>5</v>
      </c>
      <c r="D118" s="75">
        <v>48700</v>
      </c>
      <c r="E118" s="76">
        <v>48700</v>
      </c>
      <c r="F118" s="77">
        <v>1145328.2032000001</v>
      </c>
    </row>
    <row r="119" spans="1:6" s="24" customFormat="1" ht="11.25" customHeight="1" x14ac:dyDescent="0.2">
      <c r="A119" s="63" t="s">
        <v>1502</v>
      </c>
      <c r="B119" s="73">
        <v>1425000</v>
      </c>
      <c r="C119" s="74">
        <v>4</v>
      </c>
      <c r="D119" s="75">
        <v>46722</v>
      </c>
      <c r="E119" s="76">
        <v>46722</v>
      </c>
      <c r="F119" s="77">
        <v>1458828.7934000001</v>
      </c>
    </row>
    <row r="120" spans="1:6" s="24" customFormat="1" ht="11.25" customHeight="1" x14ac:dyDescent="0.2">
      <c r="A120" s="63" t="s">
        <v>2090</v>
      </c>
      <c r="B120" s="73">
        <v>650000</v>
      </c>
      <c r="C120" s="74">
        <v>4</v>
      </c>
      <c r="D120" s="75">
        <v>50891</v>
      </c>
      <c r="E120" s="76">
        <v>50891</v>
      </c>
      <c r="F120" s="77">
        <v>704015.10759999999</v>
      </c>
    </row>
    <row r="121" spans="1:6" s="24" customFormat="1" ht="11.25" customHeight="1" x14ac:dyDescent="0.2">
      <c r="A121" s="63" t="s">
        <v>1503</v>
      </c>
      <c r="B121" s="73">
        <v>2000000</v>
      </c>
      <c r="C121" s="74">
        <v>4</v>
      </c>
      <c r="D121" s="75">
        <v>50724</v>
      </c>
      <c r="E121" s="76">
        <v>50724</v>
      </c>
      <c r="F121" s="77">
        <v>2056661.6834</v>
      </c>
    </row>
    <row r="122" spans="1:6" s="24" customFormat="1" ht="11.25" customHeight="1" x14ac:dyDescent="0.2">
      <c r="A122" s="63" t="s">
        <v>1504</v>
      </c>
      <c r="B122" s="73">
        <v>1825000</v>
      </c>
      <c r="C122" s="74">
        <v>3.25</v>
      </c>
      <c r="D122" s="75">
        <v>49461</v>
      </c>
      <c r="E122" s="76">
        <v>49461</v>
      </c>
      <c r="F122" s="77">
        <v>1795015.1231</v>
      </c>
    </row>
    <row r="123" spans="1:6" s="24" customFormat="1" ht="11.25" customHeight="1" x14ac:dyDescent="0.2">
      <c r="A123" s="63" t="s">
        <v>1504</v>
      </c>
      <c r="B123" s="73">
        <v>1755000</v>
      </c>
      <c r="C123" s="74">
        <v>3.25</v>
      </c>
      <c r="D123" s="75">
        <v>49096</v>
      </c>
      <c r="E123" s="76">
        <v>49096</v>
      </c>
      <c r="F123" s="77">
        <v>1736743.9217999999</v>
      </c>
    </row>
    <row r="124" spans="1:6" s="24" customFormat="1" ht="11.25" customHeight="1" x14ac:dyDescent="0.2">
      <c r="A124" s="63" t="s">
        <v>833</v>
      </c>
      <c r="B124" s="73">
        <v>500000</v>
      </c>
      <c r="C124" s="74">
        <v>4</v>
      </c>
      <c r="D124" s="75">
        <v>46569</v>
      </c>
      <c r="E124" s="76">
        <v>46569</v>
      </c>
      <c r="F124" s="77">
        <v>511778.45370000001</v>
      </c>
    </row>
    <row r="125" spans="1:6" s="24" customFormat="1" ht="11.25" customHeight="1" x14ac:dyDescent="0.2">
      <c r="A125" s="63" t="s">
        <v>1505</v>
      </c>
      <c r="B125" s="73">
        <v>1905000</v>
      </c>
      <c r="C125" s="74">
        <v>3</v>
      </c>
      <c r="D125" s="75">
        <v>48427</v>
      </c>
      <c r="E125" s="76">
        <v>48427</v>
      </c>
      <c r="F125" s="77">
        <v>1890744.2481</v>
      </c>
    </row>
    <row r="126" spans="1:6" s="24" customFormat="1" ht="11.25" customHeight="1" x14ac:dyDescent="0.2">
      <c r="A126" s="63" t="s">
        <v>2361</v>
      </c>
      <c r="B126" s="73">
        <v>500000</v>
      </c>
      <c r="C126" s="74">
        <v>2.8039999999999998</v>
      </c>
      <c r="D126" s="75">
        <v>49188</v>
      </c>
      <c r="E126" s="76">
        <v>49188</v>
      </c>
      <c r="F126" s="77">
        <v>500000</v>
      </c>
    </row>
    <row r="127" spans="1:6" s="24" customFormat="1" ht="11.25" customHeight="1" x14ac:dyDescent="0.2">
      <c r="A127" s="63" t="s">
        <v>848</v>
      </c>
      <c r="B127" s="73">
        <v>1000000</v>
      </c>
      <c r="C127" s="74">
        <v>4</v>
      </c>
      <c r="D127" s="75">
        <v>49369</v>
      </c>
      <c r="E127" s="76">
        <v>49369</v>
      </c>
      <c r="F127" s="77">
        <v>1048869.9149</v>
      </c>
    </row>
    <row r="128" spans="1:6" s="24" customFormat="1" ht="11.25" customHeight="1" x14ac:dyDescent="0.2">
      <c r="A128" s="63" t="s">
        <v>1506</v>
      </c>
      <c r="B128" s="73">
        <v>645000</v>
      </c>
      <c r="C128" s="74">
        <v>5</v>
      </c>
      <c r="D128" s="75">
        <v>48335</v>
      </c>
      <c r="E128" s="76">
        <v>48335</v>
      </c>
      <c r="F128" s="77">
        <v>709664.30500000005</v>
      </c>
    </row>
    <row r="129" spans="1:6" s="24" customFormat="1" ht="11.25" customHeight="1" x14ac:dyDescent="0.2">
      <c r="A129" s="63" t="s">
        <v>1507</v>
      </c>
      <c r="B129" s="73">
        <v>1055000</v>
      </c>
      <c r="C129" s="74">
        <v>4</v>
      </c>
      <c r="D129" s="75">
        <v>47665</v>
      </c>
      <c r="E129" s="76">
        <v>47665</v>
      </c>
      <c r="F129" s="77">
        <v>1085618.6950000001</v>
      </c>
    </row>
    <row r="130" spans="1:6" s="24" customFormat="1" ht="11.25" customHeight="1" thickBot="1" x14ac:dyDescent="0.25">
      <c r="A130" s="63" t="s">
        <v>65</v>
      </c>
      <c r="B130" s="82">
        <f>SUBTOTAL(9,B19:B129)</f>
        <v>123010000</v>
      </c>
      <c r="C130" s="83"/>
      <c r="D130" s="84"/>
      <c r="E130" s="85"/>
      <c r="F130" s="86">
        <f>SUBTOTAL(9,F19:F129)</f>
        <v>125226830.83669998</v>
      </c>
    </row>
    <row r="131" spans="1:6" s="24" customFormat="1" ht="11.25" customHeight="1" x14ac:dyDescent="0.2">
      <c r="A131" s="64"/>
      <c r="B131" s="78"/>
      <c r="C131" s="78"/>
      <c r="D131" s="79"/>
      <c r="E131" s="80"/>
      <c r="F131" s="81"/>
    </row>
    <row r="132" spans="1:6" s="24" customFormat="1" ht="11.25" customHeight="1" x14ac:dyDescent="0.2">
      <c r="A132" s="63" t="s">
        <v>1508</v>
      </c>
      <c r="B132" s="73">
        <v>600000</v>
      </c>
      <c r="C132" s="74">
        <v>5</v>
      </c>
      <c r="D132" s="75">
        <v>48549</v>
      </c>
      <c r="E132" s="76">
        <v>48549</v>
      </c>
      <c r="F132" s="77">
        <v>653639.44620000001</v>
      </c>
    </row>
    <row r="133" spans="1:6" s="24" customFormat="1" ht="11.25" customHeight="1" x14ac:dyDescent="0.2">
      <c r="A133" s="63" t="s">
        <v>2083</v>
      </c>
      <c r="B133" s="73">
        <v>500000</v>
      </c>
      <c r="C133" s="74">
        <v>5</v>
      </c>
      <c r="D133" s="75">
        <v>50587</v>
      </c>
      <c r="E133" s="76">
        <v>50587</v>
      </c>
      <c r="F133" s="77">
        <v>551806.9031</v>
      </c>
    </row>
    <row r="134" spans="1:6" s="24" customFormat="1" ht="11.25" customHeight="1" x14ac:dyDescent="0.2">
      <c r="A134" s="63" t="s">
        <v>2083</v>
      </c>
      <c r="B134" s="73">
        <v>500000</v>
      </c>
      <c r="C134" s="74">
        <v>3.22</v>
      </c>
      <c r="D134" s="75">
        <v>49491</v>
      </c>
      <c r="E134" s="76">
        <v>49491</v>
      </c>
      <c r="F134" s="77">
        <v>500000</v>
      </c>
    </row>
    <row r="135" spans="1:6" s="24" customFormat="1" ht="11.25" customHeight="1" x14ac:dyDescent="0.2">
      <c r="A135" s="63" t="s">
        <v>1509</v>
      </c>
      <c r="B135" s="73">
        <v>3000000</v>
      </c>
      <c r="C135" s="74">
        <v>4</v>
      </c>
      <c r="D135" s="75">
        <v>48594</v>
      </c>
      <c r="E135" s="76">
        <v>48594</v>
      </c>
      <c r="F135" s="77">
        <v>3103998.7518000002</v>
      </c>
    </row>
    <row r="136" spans="1:6" s="24" customFormat="1" ht="11.25" customHeight="1" x14ac:dyDescent="0.2">
      <c r="A136" s="63" t="s">
        <v>886</v>
      </c>
      <c r="B136" s="73">
        <v>2590000</v>
      </c>
      <c r="C136" s="74">
        <v>3.125</v>
      </c>
      <c r="D136" s="75">
        <v>49841</v>
      </c>
      <c r="E136" s="76">
        <v>49841</v>
      </c>
      <c r="F136" s="77">
        <v>2558860.5183000001</v>
      </c>
    </row>
    <row r="137" spans="1:6" s="24" customFormat="1" ht="11.25" customHeight="1" x14ac:dyDescent="0.2">
      <c r="A137" s="63" t="s">
        <v>886</v>
      </c>
      <c r="B137" s="73">
        <v>350000</v>
      </c>
      <c r="C137" s="74">
        <v>3.125</v>
      </c>
      <c r="D137" s="75">
        <v>49841</v>
      </c>
      <c r="E137" s="76">
        <v>49841</v>
      </c>
      <c r="F137" s="77">
        <v>345801.2781</v>
      </c>
    </row>
    <row r="138" spans="1:6" s="24" customFormat="1" ht="11.25" customHeight="1" x14ac:dyDescent="0.2">
      <c r="A138" s="63" t="s">
        <v>2813</v>
      </c>
      <c r="B138" s="73">
        <v>500000</v>
      </c>
      <c r="C138" s="74">
        <v>3</v>
      </c>
      <c r="D138" s="75">
        <v>49871</v>
      </c>
      <c r="E138" s="76">
        <v>49871</v>
      </c>
      <c r="F138" s="77">
        <v>522592.40159999998</v>
      </c>
    </row>
    <row r="139" spans="1:6" s="24" customFormat="1" ht="11.25" customHeight="1" x14ac:dyDescent="0.2">
      <c r="A139" s="63" t="s">
        <v>1510</v>
      </c>
      <c r="B139" s="73">
        <v>750000</v>
      </c>
      <c r="C139" s="74">
        <v>4</v>
      </c>
      <c r="D139" s="75">
        <v>49279</v>
      </c>
      <c r="E139" s="76">
        <v>49279</v>
      </c>
      <c r="F139" s="77">
        <v>766614.89390000002</v>
      </c>
    </row>
    <row r="140" spans="1:6" s="24" customFormat="1" ht="11.25" customHeight="1" x14ac:dyDescent="0.2">
      <c r="A140" s="63" t="s">
        <v>2747</v>
      </c>
      <c r="B140" s="73">
        <v>500000</v>
      </c>
      <c r="C140" s="74">
        <v>3</v>
      </c>
      <c r="D140" s="75">
        <v>51441</v>
      </c>
      <c r="E140" s="76">
        <v>51441</v>
      </c>
      <c r="F140" s="77">
        <v>519824.984</v>
      </c>
    </row>
    <row r="141" spans="1:6" s="24" customFormat="1" ht="11.25" customHeight="1" x14ac:dyDescent="0.2">
      <c r="A141" s="63" t="s">
        <v>2747</v>
      </c>
      <c r="B141" s="73">
        <v>500000</v>
      </c>
      <c r="C141" s="74">
        <v>3</v>
      </c>
      <c r="D141" s="75">
        <v>51075</v>
      </c>
      <c r="E141" s="76">
        <v>51075</v>
      </c>
      <c r="F141" s="77">
        <v>521519.8149</v>
      </c>
    </row>
    <row r="142" spans="1:6" s="24" customFormat="1" ht="11.25" customHeight="1" x14ac:dyDescent="0.2">
      <c r="A142" s="63" t="s">
        <v>1511</v>
      </c>
      <c r="B142" s="73">
        <v>1465000</v>
      </c>
      <c r="C142" s="74">
        <v>5</v>
      </c>
      <c r="D142" s="75">
        <v>47880</v>
      </c>
      <c r="E142" s="76">
        <v>47880</v>
      </c>
      <c r="F142" s="77">
        <v>1595518.2503</v>
      </c>
    </row>
    <row r="143" spans="1:6" s="24" customFormat="1" ht="11.25" customHeight="1" x14ac:dyDescent="0.2">
      <c r="A143" s="63" t="s">
        <v>1512</v>
      </c>
      <c r="B143" s="73">
        <v>1000000</v>
      </c>
      <c r="C143" s="74">
        <v>3.625</v>
      </c>
      <c r="D143" s="75">
        <v>50284</v>
      </c>
      <c r="E143" s="76">
        <v>50284</v>
      </c>
      <c r="F143" s="77">
        <v>987294.7328</v>
      </c>
    </row>
    <row r="144" spans="1:6" s="24" customFormat="1" ht="11.25" customHeight="1" x14ac:dyDescent="0.2">
      <c r="A144" s="63" t="s">
        <v>1513</v>
      </c>
      <c r="B144" s="73">
        <v>500000</v>
      </c>
      <c r="C144" s="74">
        <v>4</v>
      </c>
      <c r="D144" s="75">
        <v>45809</v>
      </c>
      <c r="E144" s="76">
        <v>45809</v>
      </c>
      <c r="F144" s="77">
        <v>510753.41590000002</v>
      </c>
    </row>
    <row r="145" spans="1:6" s="24" customFormat="1" ht="11.25" customHeight="1" x14ac:dyDescent="0.2">
      <c r="A145" s="63" t="s">
        <v>1514</v>
      </c>
      <c r="B145" s="73">
        <v>2500000</v>
      </c>
      <c r="C145" s="74">
        <v>4</v>
      </c>
      <c r="D145" s="75">
        <v>49675</v>
      </c>
      <c r="E145" s="76">
        <v>49675</v>
      </c>
      <c r="F145" s="77">
        <v>2567080.4383</v>
      </c>
    </row>
    <row r="146" spans="1:6" s="24" customFormat="1" ht="11.25" customHeight="1" x14ac:dyDescent="0.2">
      <c r="A146" s="63" t="s">
        <v>1515</v>
      </c>
      <c r="B146" s="73">
        <v>300000</v>
      </c>
      <c r="C146" s="74">
        <v>3.375</v>
      </c>
      <c r="D146" s="75">
        <v>49810</v>
      </c>
      <c r="E146" s="76">
        <v>49810</v>
      </c>
      <c r="F146" s="77">
        <v>295671.28129999997</v>
      </c>
    </row>
    <row r="147" spans="1:6" s="24" customFormat="1" ht="11.25" customHeight="1" x14ac:dyDescent="0.2">
      <c r="A147" s="63" t="s">
        <v>1516</v>
      </c>
      <c r="B147" s="73">
        <v>1000000</v>
      </c>
      <c r="C147" s="74">
        <v>5</v>
      </c>
      <c r="D147" s="75">
        <v>46600</v>
      </c>
      <c r="E147" s="76">
        <v>46600</v>
      </c>
      <c r="F147" s="77">
        <v>1052458.946</v>
      </c>
    </row>
    <row r="148" spans="1:6" s="24" customFormat="1" ht="11.25" customHeight="1" x14ac:dyDescent="0.2">
      <c r="A148" s="63" t="s">
        <v>1517</v>
      </c>
      <c r="B148" s="73">
        <v>795000</v>
      </c>
      <c r="C148" s="74">
        <v>3.9</v>
      </c>
      <c r="D148" s="75">
        <v>48092</v>
      </c>
      <c r="E148" s="76">
        <v>48092</v>
      </c>
      <c r="F148" s="77">
        <v>795000</v>
      </c>
    </row>
    <row r="149" spans="1:6" s="24" customFormat="1" ht="11.25" customHeight="1" x14ac:dyDescent="0.2">
      <c r="A149" s="63" t="s">
        <v>1518</v>
      </c>
      <c r="B149" s="73">
        <v>2005000</v>
      </c>
      <c r="C149" s="74">
        <v>5</v>
      </c>
      <c r="D149" s="75">
        <v>49249</v>
      </c>
      <c r="E149" s="76">
        <v>49249</v>
      </c>
      <c r="F149" s="77">
        <v>2239000.622</v>
      </c>
    </row>
    <row r="150" spans="1:6" s="24" customFormat="1" ht="11.25" customHeight="1" x14ac:dyDescent="0.2">
      <c r="A150" s="63" t="s">
        <v>1519</v>
      </c>
      <c r="B150" s="73">
        <v>1510000</v>
      </c>
      <c r="C150" s="74">
        <v>4</v>
      </c>
      <c r="D150" s="75">
        <v>49249</v>
      </c>
      <c r="E150" s="76">
        <v>49249</v>
      </c>
      <c r="F150" s="77">
        <v>1531733.5663000001</v>
      </c>
    </row>
    <row r="151" spans="1:6" s="24" customFormat="1" ht="11.25" customHeight="1" x14ac:dyDescent="0.2">
      <c r="A151" s="63" t="s">
        <v>1520</v>
      </c>
      <c r="B151" s="73">
        <v>1230000</v>
      </c>
      <c r="C151" s="74">
        <v>4.1139999999999999</v>
      </c>
      <c r="D151" s="75">
        <v>48000</v>
      </c>
      <c r="E151" s="76">
        <v>48000</v>
      </c>
      <c r="F151" s="77">
        <v>1230000</v>
      </c>
    </row>
    <row r="152" spans="1:6" s="24" customFormat="1" ht="11.25" customHeight="1" x14ac:dyDescent="0.2">
      <c r="A152" s="63" t="s">
        <v>1521</v>
      </c>
      <c r="B152" s="73">
        <v>250000</v>
      </c>
      <c r="C152" s="74">
        <v>3.3</v>
      </c>
      <c r="D152" s="75">
        <v>46357</v>
      </c>
      <c r="E152" s="76">
        <v>46357</v>
      </c>
      <c r="F152" s="77">
        <v>249573.14550000001</v>
      </c>
    </row>
    <row r="153" spans="1:6" s="24" customFormat="1" ht="11.25" customHeight="1" x14ac:dyDescent="0.2">
      <c r="A153" s="63" t="s">
        <v>1522</v>
      </c>
      <c r="B153" s="73">
        <v>525000</v>
      </c>
      <c r="C153" s="74">
        <v>5</v>
      </c>
      <c r="D153" s="75">
        <v>48670</v>
      </c>
      <c r="E153" s="76">
        <v>48670</v>
      </c>
      <c r="F153" s="77">
        <v>574843.36320000002</v>
      </c>
    </row>
    <row r="154" spans="1:6" s="24" customFormat="1" ht="11.25" customHeight="1" x14ac:dyDescent="0.2">
      <c r="A154" s="63" t="s">
        <v>1522</v>
      </c>
      <c r="B154" s="73">
        <v>1000000</v>
      </c>
      <c r="C154" s="74">
        <v>5</v>
      </c>
      <c r="D154" s="75">
        <v>49400</v>
      </c>
      <c r="E154" s="76">
        <v>49400</v>
      </c>
      <c r="F154" s="77">
        <v>1090003.5323000001</v>
      </c>
    </row>
    <row r="155" spans="1:6" s="24" customFormat="1" ht="11.25" customHeight="1" x14ac:dyDescent="0.2">
      <c r="A155" s="63" t="s">
        <v>1523</v>
      </c>
      <c r="B155" s="73">
        <v>1700000</v>
      </c>
      <c r="C155" s="74">
        <v>5</v>
      </c>
      <c r="D155" s="75">
        <v>49400</v>
      </c>
      <c r="E155" s="76">
        <v>49400</v>
      </c>
      <c r="F155" s="77">
        <v>1840007.1979</v>
      </c>
    </row>
    <row r="156" spans="1:6" s="24" customFormat="1" ht="11.25" customHeight="1" x14ac:dyDescent="0.2">
      <c r="A156" s="63" t="s">
        <v>2362</v>
      </c>
      <c r="B156" s="73">
        <v>350000</v>
      </c>
      <c r="C156" s="74">
        <v>3</v>
      </c>
      <c r="D156" s="75">
        <v>50161</v>
      </c>
      <c r="E156" s="76">
        <v>50161</v>
      </c>
      <c r="F156" s="77">
        <v>354072.40590000001</v>
      </c>
    </row>
    <row r="157" spans="1:6" s="24" customFormat="1" ht="11.25" customHeight="1" x14ac:dyDescent="0.2">
      <c r="A157" s="63" t="s">
        <v>2297</v>
      </c>
      <c r="B157" s="73">
        <v>1000000</v>
      </c>
      <c r="C157" s="74">
        <v>4</v>
      </c>
      <c r="D157" s="75">
        <v>51044</v>
      </c>
      <c r="E157" s="76">
        <v>51044</v>
      </c>
      <c r="F157" s="77">
        <v>1091646.8023000001</v>
      </c>
    </row>
    <row r="158" spans="1:6" s="24" customFormat="1" ht="11.25" customHeight="1" x14ac:dyDescent="0.2">
      <c r="A158" s="63" t="s">
        <v>1008</v>
      </c>
      <c r="B158" s="73">
        <v>200000</v>
      </c>
      <c r="C158" s="74">
        <v>3</v>
      </c>
      <c r="D158" s="75">
        <v>46508</v>
      </c>
      <c r="E158" s="76">
        <v>46508</v>
      </c>
      <c r="F158" s="77">
        <v>198732.01</v>
      </c>
    </row>
    <row r="159" spans="1:6" s="24" customFormat="1" ht="11.25" customHeight="1" x14ac:dyDescent="0.2">
      <c r="A159" s="63" t="s">
        <v>1008</v>
      </c>
      <c r="B159" s="73">
        <v>300000</v>
      </c>
      <c r="C159" s="74">
        <v>3</v>
      </c>
      <c r="D159" s="75">
        <v>46508</v>
      </c>
      <c r="E159" s="76">
        <v>46508</v>
      </c>
      <c r="F159" s="77">
        <v>298098.01500000001</v>
      </c>
    </row>
    <row r="160" spans="1:6" s="24" customFormat="1" ht="11.25" customHeight="1" x14ac:dyDescent="0.2">
      <c r="A160" s="63" t="s">
        <v>1524</v>
      </c>
      <c r="B160" s="73">
        <v>1855000</v>
      </c>
      <c r="C160" s="74">
        <v>3</v>
      </c>
      <c r="D160" s="75">
        <v>48030</v>
      </c>
      <c r="E160" s="76">
        <v>48030</v>
      </c>
      <c r="F160" s="77">
        <v>1845397.8644000001</v>
      </c>
    </row>
    <row r="161" spans="1:6" s="24" customFormat="1" ht="11.25" customHeight="1" x14ac:dyDescent="0.2">
      <c r="A161" s="63" t="s">
        <v>1525</v>
      </c>
      <c r="B161" s="73">
        <v>500000</v>
      </c>
      <c r="C161" s="74">
        <v>4</v>
      </c>
      <c r="D161" s="75">
        <v>49933</v>
      </c>
      <c r="E161" s="76">
        <v>49933</v>
      </c>
      <c r="F161" s="77">
        <v>508705.32880000002</v>
      </c>
    </row>
    <row r="162" spans="1:6" s="24" customFormat="1" ht="11.25" customHeight="1" x14ac:dyDescent="0.2">
      <c r="A162" s="63" t="s">
        <v>2363</v>
      </c>
      <c r="B162" s="73">
        <v>680000</v>
      </c>
      <c r="C162" s="74">
        <v>3.0939999999999999</v>
      </c>
      <c r="D162" s="75">
        <v>47894</v>
      </c>
      <c r="E162" s="76">
        <v>47894</v>
      </c>
      <c r="F162" s="77">
        <v>680000</v>
      </c>
    </row>
    <row r="163" spans="1:6" s="24" customFormat="1" ht="11.25" customHeight="1" x14ac:dyDescent="0.2">
      <c r="A163" s="63" t="s">
        <v>1527</v>
      </c>
      <c r="B163" s="73">
        <v>330000</v>
      </c>
      <c r="C163" s="74">
        <v>5</v>
      </c>
      <c r="D163" s="75">
        <v>48030</v>
      </c>
      <c r="E163" s="76">
        <v>48030</v>
      </c>
      <c r="F163" s="77">
        <v>350835.16850000003</v>
      </c>
    </row>
    <row r="164" spans="1:6" s="24" customFormat="1" ht="11.25" customHeight="1" x14ac:dyDescent="0.2">
      <c r="A164" s="63" t="s">
        <v>1528</v>
      </c>
      <c r="B164" s="73">
        <v>1585000</v>
      </c>
      <c r="C164" s="74">
        <v>3.375</v>
      </c>
      <c r="D164" s="75">
        <v>49400</v>
      </c>
      <c r="E164" s="76">
        <v>49400</v>
      </c>
      <c r="F164" s="77">
        <v>1563489.642</v>
      </c>
    </row>
    <row r="165" spans="1:6" s="24" customFormat="1" ht="11.25" customHeight="1" x14ac:dyDescent="0.2">
      <c r="A165" s="63" t="s">
        <v>2091</v>
      </c>
      <c r="B165" s="73">
        <v>1000000</v>
      </c>
      <c r="C165" s="74">
        <v>3</v>
      </c>
      <c r="D165" s="75">
        <v>48549</v>
      </c>
      <c r="E165" s="76">
        <v>48549</v>
      </c>
      <c r="F165" s="77">
        <v>990447.85060000001</v>
      </c>
    </row>
    <row r="166" spans="1:6" s="24" customFormat="1" ht="11.25" customHeight="1" x14ac:dyDescent="0.2">
      <c r="A166" s="63" t="s">
        <v>1529</v>
      </c>
      <c r="B166" s="73">
        <v>615000</v>
      </c>
      <c r="C166" s="74">
        <v>4</v>
      </c>
      <c r="D166" s="75">
        <v>50192</v>
      </c>
      <c r="E166" s="76">
        <v>50192</v>
      </c>
      <c r="F166" s="77">
        <v>647646.16</v>
      </c>
    </row>
    <row r="167" spans="1:6" s="24" customFormat="1" ht="11.25" customHeight="1" x14ac:dyDescent="0.2">
      <c r="A167" s="63" t="s">
        <v>1079</v>
      </c>
      <c r="B167" s="73">
        <v>1265000</v>
      </c>
      <c r="C167" s="74">
        <v>3.25</v>
      </c>
      <c r="D167" s="75">
        <v>48806</v>
      </c>
      <c r="E167" s="76">
        <v>48806</v>
      </c>
      <c r="F167" s="77">
        <v>1296962.3673</v>
      </c>
    </row>
    <row r="168" spans="1:6" s="24" customFormat="1" ht="11.25" customHeight="1" x14ac:dyDescent="0.2">
      <c r="A168" s="63" t="s">
        <v>1092</v>
      </c>
      <c r="B168" s="73">
        <v>1190000</v>
      </c>
      <c r="C168" s="74">
        <v>4</v>
      </c>
      <c r="D168" s="75">
        <v>45658</v>
      </c>
      <c r="E168" s="76">
        <v>45658</v>
      </c>
      <c r="F168" s="77">
        <v>1204532.3940000001</v>
      </c>
    </row>
    <row r="169" spans="1:6" s="24" customFormat="1" ht="11.25" customHeight="1" x14ac:dyDescent="0.2">
      <c r="A169" s="63" t="s">
        <v>1530</v>
      </c>
      <c r="B169" s="73">
        <v>1245000</v>
      </c>
      <c r="C169" s="74">
        <v>4</v>
      </c>
      <c r="D169" s="75">
        <v>48488</v>
      </c>
      <c r="E169" s="76">
        <v>48488</v>
      </c>
      <c r="F169" s="77">
        <v>1305320.6868</v>
      </c>
    </row>
    <row r="170" spans="1:6" s="24" customFormat="1" ht="11.25" customHeight="1" x14ac:dyDescent="0.2">
      <c r="A170" s="63" t="s">
        <v>1094</v>
      </c>
      <c r="B170" s="73">
        <v>770000</v>
      </c>
      <c r="C170" s="74">
        <v>4</v>
      </c>
      <c r="D170" s="75">
        <v>49857</v>
      </c>
      <c r="E170" s="76">
        <v>49857</v>
      </c>
      <c r="F170" s="77">
        <v>791511.78049999999</v>
      </c>
    </row>
    <row r="171" spans="1:6" s="24" customFormat="1" ht="11.25" customHeight="1" x14ac:dyDescent="0.2">
      <c r="A171" s="63" t="s">
        <v>1094</v>
      </c>
      <c r="B171" s="73">
        <v>1005000</v>
      </c>
      <c r="C171" s="74">
        <v>4</v>
      </c>
      <c r="D171" s="75">
        <v>50952</v>
      </c>
      <c r="E171" s="76">
        <v>50952</v>
      </c>
      <c r="F171" s="77">
        <v>1086353.4694999999</v>
      </c>
    </row>
    <row r="172" spans="1:6" s="24" customFormat="1" ht="11.25" customHeight="1" x14ac:dyDescent="0.2">
      <c r="A172" s="63" t="s">
        <v>1094</v>
      </c>
      <c r="B172" s="73">
        <v>630000</v>
      </c>
      <c r="C172" s="74">
        <v>3</v>
      </c>
      <c r="D172" s="75">
        <v>50952</v>
      </c>
      <c r="E172" s="76">
        <v>50952</v>
      </c>
      <c r="F172" s="77">
        <v>634929.13040000002</v>
      </c>
    </row>
    <row r="173" spans="1:6" s="24" customFormat="1" ht="11.25" customHeight="1" x14ac:dyDescent="0.2">
      <c r="A173" s="63" t="s">
        <v>1094</v>
      </c>
      <c r="B173" s="73">
        <v>300000</v>
      </c>
      <c r="C173" s="74">
        <v>3</v>
      </c>
      <c r="D173" s="75">
        <v>51318</v>
      </c>
      <c r="E173" s="76">
        <v>51318</v>
      </c>
      <c r="F173" s="77">
        <v>301872.64199999999</v>
      </c>
    </row>
    <row r="174" spans="1:6" s="24" customFormat="1" ht="11.25" customHeight="1" x14ac:dyDescent="0.2">
      <c r="A174" s="63" t="s">
        <v>1988</v>
      </c>
      <c r="B174" s="73">
        <v>1100000</v>
      </c>
      <c r="C174" s="74">
        <v>4</v>
      </c>
      <c r="D174" s="75">
        <v>49249</v>
      </c>
      <c r="E174" s="76">
        <v>49249</v>
      </c>
      <c r="F174" s="77">
        <v>1134579.9609999999</v>
      </c>
    </row>
    <row r="175" spans="1:6" s="24" customFormat="1" ht="11.25" customHeight="1" x14ac:dyDescent="0.2">
      <c r="A175" s="63" t="s">
        <v>1098</v>
      </c>
      <c r="B175" s="73">
        <v>300000</v>
      </c>
      <c r="C175" s="74">
        <v>5</v>
      </c>
      <c r="D175" s="75">
        <v>50222</v>
      </c>
      <c r="E175" s="76">
        <v>50222</v>
      </c>
      <c r="F175" s="77">
        <v>331841.23619999998</v>
      </c>
    </row>
    <row r="176" spans="1:6" s="24" customFormat="1" ht="11.25" customHeight="1" x14ac:dyDescent="0.2">
      <c r="A176" s="63" t="s">
        <v>1531</v>
      </c>
      <c r="B176" s="73">
        <v>1525000</v>
      </c>
      <c r="C176" s="74">
        <v>3.25</v>
      </c>
      <c r="D176" s="75">
        <v>45992</v>
      </c>
      <c r="E176" s="76">
        <v>45992</v>
      </c>
      <c r="F176" s="77">
        <v>1518793.2852</v>
      </c>
    </row>
    <row r="177" spans="1:6" s="24" customFormat="1" ht="11.25" customHeight="1" x14ac:dyDescent="0.2">
      <c r="A177" s="63" t="s">
        <v>1532</v>
      </c>
      <c r="B177" s="73">
        <v>250000</v>
      </c>
      <c r="C177" s="74">
        <v>4</v>
      </c>
      <c r="D177" s="75">
        <v>49491</v>
      </c>
      <c r="E177" s="76">
        <v>49491</v>
      </c>
      <c r="F177" s="77">
        <v>257109.6563</v>
      </c>
    </row>
    <row r="178" spans="1:6" s="24" customFormat="1" ht="11.25" customHeight="1" x14ac:dyDescent="0.2">
      <c r="A178" s="63" t="s">
        <v>2814</v>
      </c>
      <c r="B178" s="73">
        <v>750000</v>
      </c>
      <c r="C178" s="74">
        <v>3</v>
      </c>
      <c r="D178" s="75">
        <v>50952</v>
      </c>
      <c r="E178" s="76">
        <v>50952</v>
      </c>
      <c r="F178" s="77">
        <v>777364.69499999995</v>
      </c>
    </row>
    <row r="179" spans="1:6" s="24" customFormat="1" ht="11.25" customHeight="1" x14ac:dyDescent="0.2">
      <c r="A179" s="63" t="s">
        <v>1950</v>
      </c>
      <c r="B179" s="73">
        <v>425000</v>
      </c>
      <c r="C179" s="74">
        <v>4</v>
      </c>
      <c r="D179" s="75">
        <v>49857</v>
      </c>
      <c r="E179" s="76">
        <v>49857</v>
      </c>
      <c r="F179" s="77">
        <v>494673.35129999998</v>
      </c>
    </row>
    <row r="180" spans="1:6" s="24" customFormat="1" ht="11.25" customHeight="1" x14ac:dyDescent="0.2">
      <c r="A180" s="63" t="s">
        <v>1533</v>
      </c>
      <c r="B180" s="73">
        <v>1475000</v>
      </c>
      <c r="C180" s="74">
        <v>5</v>
      </c>
      <c r="D180" s="75">
        <v>49110</v>
      </c>
      <c r="E180" s="76">
        <v>49110</v>
      </c>
      <c r="F180" s="77">
        <v>1643223.6092000001</v>
      </c>
    </row>
    <row r="181" spans="1:6" s="24" customFormat="1" ht="11.25" customHeight="1" x14ac:dyDescent="0.2">
      <c r="A181" s="63" t="s">
        <v>1533</v>
      </c>
      <c r="B181" s="73">
        <v>1635000</v>
      </c>
      <c r="C181" s="74">
        <v>5</v>
      </c>
      <c r="D181" s="75">
        <v>48745</v>
      </c>
      <c r="E181" s="76">
        <v>48745</v>
      </c>
      <c r="F181" s="77">
        <v>1826246.7416999999</v>
      </c>
    </row>
    <row r="182" spans="1:6" s="24" customFormat="1" ht="11.25" customHeight="1" x14ac:dyDescent="0.2">
      <c r="A182" s="63" t="s">
        <v>2514</v>
      </c>
      <c r="B182" s="73">
        <v>385000</v>
      </c>
      <c r="C182" s="74">
        <v>4</v>
      </c>
      <c r="D182" s="75">
        <v>49553</v>
      </c>
      <c r="E182" s="76">
        <v>49553</v>
      </c>
      <c r="F182" s="77">
        <v>413862.77960000001</v>
      </c>
    </row>
    <row r="183" spans="1:6" s="24" customFormat="1" ht="11.25" customHeight="1" x14ac:dyDescent="0.2">
      <c r="A183" s="63" t="s">
        <v>2364</v>
      </c>
      <c r="B183" s="73">
        <v>1265000</v>
      </c>
      <c r="C183" s="74">
        <v>3.1</v>
      </c>
      <c r="D183" s="75">
        <v>50802</v>
      </c>
      <c r="E183" s="76">
        <v>50802</v>
      </c>
      <c r="F183" s="77">
        <v>1265000</v>
      </c>
    </row>
    <row r="184" spans="1:6" s="24" customFormat="1" ht="11.25" customHeight="1" x14ac:dyDescent="0.2">
      <c r="A184" s="63" t="s">
        <v>590</v>
      </c>
      <c r="B184" s="73">
        <v>305000</v>
      </c>
      <c r="C184" s="74">
        <v>4</v>
      </c>
      <c r="D184" s="75">
        <v>51044</v>
      </c>
      <c r="E184" s="76">
        <v>51044</v>
      </c>
      <c r="F184" s="77">
        <v>354600.07539999997</v>
      </c>
    </row>
    <row r="185" spans="1:6" s="24" customFormat="1" ht="11.25" customHeight="1" x14ac:dyDescent="0.2">
      <c r="A185" s="63" t="s">
        <v>590</v>
      </c>
      <c r="B185" s="73">
        <v>250000</v>
      </c>
      <c r="C185" s="74">
        <v>4</v>
      </c>
      <c r="D185" s="75">
        <v>51410</v>
      </c>
      <c r="E185" s="76">
        <v>51410</v>
      </c>
      <c r="F185" s="77">
        <v>289742.06199999998</v>
      </c>
    </row>
    <row r="186" spans="1:6" s="24" customFormat="1" ht="11.25" customHeight="1" x14ac:dyDescent="0.2">
      <c r="A186" s="63" t="s">
        <v>2298</v>
      </c>
      <c r="B186" s="73">
        <v>750000</v>
      </c>
      <c r="C186" s="74">
        <v>3</v>
      </c>
      <c r="D186" s="75">
        <v>51105</v>
      </c>
      <c r="E186" s="76">
        <v>51105</v>
      </c>
      <c r="F186" s="77">
        <v>746469.16639999999</v>
      </c>
    </row>
    <row r="187" spans="1:6" s="24" customFormat="1" ht="11.25" customHeight="1" x14ac:dyDescent="0.2">
      <c r="A187" s="63" t="s">
        <v>2748</v>
      </c>
      <c r="B187" s="73">
        <v>600000</v>
      </c>
      <c r="C187" s="74">
        <v>2.665</v>
      </c>
      <c r="D187" s="75">
        <v>51441</v>
      </c>
      <c r="E187" s="76">
        <v>51441</v>
      </c>
      <c r="F187" s="77">
        <v>600000</v>
      </c>
    </row>
    <row r="188" spans="1:6" s="24" customFormat="1" ht="11.25" customHeight="1" x14ac:dyDescent="0.2">
      <c r="A188" s="63" t="s">
        <v>1131</v>
      </c>
      <c r="B188" s="73">
        <v>500000</v>
      </c>
      <c r="C188" s="74">
        <v>3</v>
      </c>
      <c r="D188" s="75">
        <v>50601</v>
      </c>
      <c r="E188" s="76">
        <v>50601</v>
      </c>
      <c r="F188" s="77">
        <v>515484.8665</v>
      </c>
    </row>
    <row r="189" spans="1:6" s="24" customFormat="1" ht="11.25" customHeight="1" x14ac:dyDescent="0.2">
      <c r="A189" s="63" t="s">
        <v>1534</v>
      </c>
      <c r="B189" s="73">
        <v>700000</v>
      </c>
      <c r="C189" s="74">
        <v>4</v>
      </c>
      <c r="D189" s="75">
        <v>48594</v>
      </c>
      <c r="E189" s="76">
        <v>48594</v>
      </c>
      <c r="F189" s="77">
        <v>711847.34889999998</v>
      </c>
    </row>
    <row r="190" spans="1:6" s="24" customFormat="1" ht="11.25" customHeight="1" x14ac:dyDescent="0.2">
      <c r="A190" s="63" t="s">
        <v>1150</v>
      </c>
      <c r="B190" s="73">
        <v>4000000</v>
      </c>
      <c r="C190" s="74">
        <v>4</v>
      </c>
      <c r="D190" s="75">
        <v>50161</v>
      </c>
      <c r="E190" s="76">
        <v>50161</v>
      </c>
      <c r="F190" s="77">
        <v>4175457.6518000001</v>
      </c>
    </row>
    <row r="191" spans="1:6" s="24" customFormat="1" ht="11.25" customHeight="1" x14ac:dyDescent="0.2">
      <c r="A191" s="63" t="s">
        <v>1971</v>
      </c>
      <c r="B191" s="73">
        <v>80000</v>
      </c>
      <c r="C191" s="74">
        <v>4.75</v>
      </c>
      <c r="D191" s="75">
        <v>45566</v>
      </c>
      <c r="E191" s="76">
        <v>45566</v>
      </c>
      <c r="F191" s="77">
        <v>79745.289999999994</v>
      </c>
    </row>
    <row r="192" spans="1:6" s="24" customFormat="1" ht="11.25" customHeight="1" x14ac:dyDescent="0.2">
      <c r="A192" s="63" t="s">
        <v>3041</v>
      </c>
      <c r="B192" s="73">
        <v>885000</v>
      </c>
      <c r="C192" s="74">
        <v>3</v>
      </c>
      <c r="D192" s="75">
        <v>51592</v>
      </c>
      <c r="E192" s="76">
        <v>51592</v>
      </c>
      <c r="F192" s="77">
        <v>927446.84400000004</v>
      </c>
    </row>
    <row r="193" spans="1:6" s="24" customFormat="1" ht="11.25" customHeight="1" x14ac:dyDescent="0.2">
      <c r="A193" s="63" t="s">
        <v>1535</v>
      </c>
      <c r="B193" s="73">
        <v>590000</v>
      </c>
      <c r="C193" s="74">
        <v>4</v>
      </c>
      <c r="D193" s="75">
        <v>48153</v>
      </c>
      <c r="E193" s="76">
        <v>48153</v>
      </c>
      <c r="F193" s="77">
        <v>595095.43629999994</v>
      </c>
    </row>
    <row r="194" spans="1:6" s="24" customFormat="1" ht="11.25" customHeight="1" x14ac:dyDescent="0.2">
      <c r="A194" s="63" t="s">
        <v>1158</v>
      </c>
      <c r="B194" s="73">
        <v>2000000</v>
      </c>
      <c r="C194" s="74">
        <v>3</v>
      </c>
      <c r="D194" s="75">
        <v>49263</v>
      </c>
      <c r="E194" s="76">
        <v>49263</v>
      </c>
      <c r="F194" s="77">
        <v>1986876.0112999999</v>
      </c>
    </row>
    <row r="195" spans="1:6" s="24" customFormat="1" ht="11.25" customHeight="1" x14ac:dyDescent="0.2">
      <c r="A195" s="63" t="s">
        <v>2365</v>
      </c>
      <c r="B195" s="73">
        <v>1000000</v>
      </c>
      <c r="C195" s="74">
        <v>3.0960000000000001</v>
      </c>
      <c r="D195" s="75">
        <v>51181</v>
      </c>
      <c r="E195" s="76">
        <v>51181</v>
      </c>
      <c r="F195" s="77">
        <v>1000000</v>
      </c>
    </row>
    <row r="196" spans="1:6" s="24" customFormat="1" ht="11.25" customHeight="1" x14ac:dyDescent="0.2">
      <c r="A196" s="63" t="s">
        <v>1536</v>
      </c>
      <c r="B196" s="73">
        <v>1900000</v>
      </c>
      <c r="C196" s="74">
        <v>3.625</v>
      </c>
      <c r="D196" s="75">
        <v>49827</v>
      </c>
      <c r="E196" s="76">
        <v>49827</v>
      </c>
      <c r="F196" s="77">
        <v>1888104.8289999999</v>
      </c>
    </row>
    <row r="197" spans="1:6" s="24" customFormat="1" ht="11.25" customHeight="1" x14ac:dyDescent="0.2">
      <c r="A197" s="63" t="s">
        <v>1537</v>
      </c>
      <c r="B197" s="73">
        <v>750000</v>
      </c>
      <c r="C197" s="74">
        <v>5</v>
      </c>
      <c r="D197" s="75">
        <v>49249</v>
      </c>
      <c r="E197" s="76">
        <v>49249</v>
      </c>
      <c r="F197" s="77">
        <v>830950.84160000004</v>
      </c>
    </row>
    <row r="198" spans="1:6" s="24" customFormat="1" ht="11.25" customHeight="1" x14ac:dyDescent="0.2">
      <c r="A198" s="63" t="s">
        <v>1538</v>
      </c>
      <c r="B198" s="73">
        <v>1000000</v>
      </c>
      <c r="C198" s="74">
        <v>5</v>
      </c>
      <c r="D198" s="75">
        <v>48122</v>
      </c>
      <c r="E198" s="76">
        <v>48122</v>
      </c>
      <c r="F198" s="77">
        <v>1065704.9635999999</v>
      </c>
    </row>
    <row r="199" spans="1:6" s="24" customFormat="1" ht="11.25" customHeight="1" x14ac:dyDescent="0.2">
      <c r="A199" s="63" t="s">
        <v>1538</v>
      </c>
      <c r="B199" s="73">
        <v>1000000</v>
      </c>
      <c r="C199" s="74">
        <v>5</v>
      </c>
      <c r="D199" s="75">
        <v>47757</v>
      </c>
      <c r="E199" s="76">
        <v>47757</v>
      </c>
      <c r="F199" s="77">
        <v>1067895.4480999999</v>
      </c>
    </row>
    <row r="200" spans="1:6" s="24" customFormat="1" ht="11.25" customHeight="1" x14ac:dyDescent="0.2">
      <c r="A200" s="63" t="s">
        <v>1539</v>
      </c>
      <c r="B200" s="73">
        <v>980000</v>
      </c>
      <c r="C200" s="74">
        <v>3</v>
      </c>
      <c r="D200" s="75">
        <v>49279</v>
      </c>
      <c r="E200" s="76">
        <v>49279</v>
      </c>
      <c r="F200" s="77">
        <v>979988.15969999996</v>
      </c>
    </row>
    <row r="201" spans="1:6" s="24" customFormat="1" ht="11.25" customHeight="1" x14ac:dyDescent="0.2">
      <c r="A201" s="63" t="s">
        <v>2299</v>
      </c>
      <c r="B201" s="73">
        <v>405000</v>
      </c>
      <c r="C201" s="74">
        <v>3.2829999999999999</v>
      </c>
      <c r="D201" s="75">
        <v>49279</v>
      </c>
      <c r="E201" s="76">
        <v>49279</v>
      </c>
      <c r="F201" s="77">
        <v>405000</v>
      </c>
    </row>
    <row r="202" spans="1:6" s="24" customFormat="1" ht="11.25" customHeight="1" x14ac:dyDescent="0.2">
      <c r="A202" s="63" t="s">
        <v>2299</v>
      </c>
      <c r="B202" s="73">
        <v>1310000</v>
      </c>
      <c r="C202" s="74">
        <v>3</v>
      </c>
      <c r="D202" s="75">
        <v>51105</v>
      </c>
      <c r="E202" s="76">
        <v>51105</v>
      </c>
      <c r="F202" s="77">
        <v>1297155.6407000001</v>
      </c>
    </row>
    <row r="203" spans="1:6" s="24" customFormat="1" ht="11.25" customHeight="1" x14ac:dyDescent="0.2">
      <c r="A203" s="63" t="s">
        <v>1540</v>
      </c>
      <c r="B203" s="73">
        <v>2500000</v>
      </c>
      <c r="C203" s="74">
        <v>4</v>
      </c>
      <c r="D203" s="75">
        <v>47300</v>
      </c>
      <c r="E203" s="76">
        <v>47300</v>
      </c>
      <c r="F203" s="77">
        <v>2569040.3557000002</v>
      </c>
    </row>
    <row r="204" spans="1:6" s="24" customFormat="1" ht="11.25" customHeight="1" x14ac:dyDescent="0.2">
      <c r="A204" s="63" t="s">
        <v>1541</v>
      </c>
      <c r="B204" s="73">
        <v>500000</v>
      </c>
      <c r="C204" s="74">
        <v>4.125</v>
      </c>
      <c r="D204" s="75">
        <v>45108</v>
      </c>
      <c r="E204" s="76">
        <v>45108</v>
      </c>
      <c r="F204" s="77">
        <v>500000</v>
      </c>
    </row>
    <row r="205" spans="1:6" s="24" customFormat="1" ht="11.25" customHeight="1" x14ac:dyDescent="0.2">
      <c r="A205" s="63" t="s">
        <v>1541</v>
      </c>
      <c r="B205" s="73">
        <v>300000</v>
      </c>
      <c r="C205" s="74">
        <v>5</v>
      </c>
      <c r="D205" s="75">
        <v>48761</v>
      </c>
      <c r="E205" s="76">
        <v>48761</v>
      </c>
      <c r="F205" s="77">
        <v>321924.58350000001</v>
      </c>
    </row>
    <row r="206" spans="1:6" s="24" customFormat="1" ht="11.25" customHeight="1" x14ac:dyDescent="0.2">
      <c r="A206" s="63" t="s">
        <v>1542</v>
      </c>
      <c r="B206" s="73">
        <v>500000</v>
      </c>
      <c r="C206" s="74">
        <v>4</v>
      </c>
      <c r="D206" s="75">
        <v>49126</v>
      </c>
      <c r="E206" s="76">
        <v>49126</v>
      </c>
      <c r="F206" s="77">
        <v>515062.33010000002</v>
      </c>
    </row>
    <row r="207" spans="1:6" s="24" customFormat="1" ht="11.25" customHeight="1" x14ac:dyDescent="0.2">
      <c r="A207" s="63" t="s">
        <v>1543</v>
      </c>
      <c r="B207" s="73">
        <v>1155000</v>
      </c>
      <c r="C207" s="74">
        <v>3.2</v>
      </c>
      <c r="D207" s="75">
        <v>47880</v>
      </c>
      <c r="E207" s="76">
        <v>47880</v>
      </c>
      <c r="F207" s="77">
        <v>1150238.142</v>
      </c>
    </row>
    <row r="208" spans="1:6" s="24" customFormat="1" ht="11.25" customHeight="1" x14ac:dyDescent="0.2">
      <c r="A208" s="63" t="s">
        <v>1544</v>
      </c>
      <c r="B208" s="73">
        <v>1000000</v>
      </c>
      <c r="C208" s="74">
        <v>3.125</v>
      </c>
      <c r="D208" s="75">
        <v>48853</v>
      </c>
      <c r="E208" s="76">
        <v>48853</v>
      </c>
      <c r="F208" s="77">
        <v>993426.13879999996</v>
      </c>
    </row>
    <row r="209" spans="1:6" s="24" customFormat="1" ht="11.25" customHeight="1" x14ac:dyDescent="0.2">
      <c r="A209" s="63" t="s">
        <v>2300</v>
      </c>
      <c r="B209" s="73">
        <v>250000</v>
      </c>
      <c r="C209" s="74">
        <v>3</v>
      </c>
      <c r="D209" s="75">
        <v>50314</v>
      </c>
      <c r="E209" s="76">
        <v>50314</v>
      </c>
      <c r="F209" s="77">
        <v>250000</v>
      </c>
    </row>
    <row r="210" spans="1:6" s="24" customFormat="1" ht="11.25" customHeight="1" x14ac:dyDescent="0.2">
      <c r="A210" s="63" t="s">
        <v>1545</v>
      </c>
      <c r="B210" s="73">
        <v>1330000</v>
      </c>
      <c r="C210" s="74">
        <v>3</v>
      </c>
      <c r="D210" s="75">
        <v>48000</v>
      </c>
      <c r="E210" s="76">
        <v>48000</v>
      </c>
      <c r="F210" s="77">
        <v>1309745.0041</v>
      </c>
    </row>
    <row r="211" spans="1:6" s="24" customFormat="1" ht="11.25" customHeight="1" x14ac:dyDescent="0.2">
      <c r="A211" s="63" t="s">
        <v>1545</v>
      </c>
      <c r="B211" s="73">
        <v>530000</v>
      </c>
      <c r="C211" s="74">
        <v>4</v>
      </c>
      <c r="D211" s="75">
        <v>47635</v>
      </c>
      <c r="E211" s="76">
        <v>47635</v>
      </c>
      <c r="F211" s="77">
        <v>548053.95010000002</v>
      </c>
    </row>
    <row r="212" spans="1:6" s="24" customFormat="1" ht="11.25" customHeight="1" x14ac:dyDescent="0.2">
      <c r="A212" s="63" t="s">
        <v>2902</v>
      </c>
      <c r="B212" s="73">
        <v>585000</v>
      </c>
      <c r="C212" s="74">
        <v>4</v>
      </c>
      <c r="D212" s="75">
        <v>51410</v>
      </c>
      <c r="E212" s="76">
        <v>51410</v>
      </c>
      <c r="F212" s="77">
        <v>635473.41619999998</v>
      </c>
    </row>
    <row r="213" spans="1:6" s="24" customFormat="1" ht="11.25" customHeight="1" x14ac:dyDescent="0.2">
      <c r="A213" s="63" t="s">
        <v>1546</v>
      </c>
      <c r="B213" s="73">
        <v>500000</v>
      </c>
      <c r="C213" s="74">
        <v>5</v>
      </c>
      <c r="D213" s="75">
        <v>47696</v>
      </c>
      <c r="E213" s="76">
        <v>47696</v>
      </c>
      <c r="F213" s="77">
        <v>533619.26569999999</v>
      </c>
    </row>
    <row r="214" spans="1:6" s="24" customFormat="1" ht="11.25" customHeight="1" x14ac:dyDescent="0.2">
      <c r="A214" s="63" t="s">
        <v>1256</v>
      </c>
      <c r="B214" s="73">
        <v>925000</v>
      </c>
      <c r="C214" s="74">
        <v>4</v>
      </c>
      <c r="D214" s="75">
        <v>47679</v>
      </c>
      <c r="E214" s="76">
        <v>47679</v>
      </c>
      <c r="F214" s="77">
        <v>959196.55859999999</v>
      </c>
    </row>
    <row r="215" spans="1:6" s="24" customFormat="1" ht="11.25" customHeight="1" x14ac:dyDescent="0.2">
      <c r="A215" s="63" t="s">
        <v>1257</v>
      </c>
      <c r="B215" s="73">
        <v>1000000</v>
      </c>
      <c r="C215" s="74">
        <v>5</v>
      </c>
      <c r="D215" s="75">
        <v>48914</v>
      </c>
      <c r="E215" s="76">
        <v>48914</v>
      </c>
      <c r="F215" s="77">
        <v>1073173.9480000001</v>
      </c>
    </row>
    <row r="216" spans="1:6" s="24" customFormat="1" ht="11.25" customHeight="1" x14ac:dyDescent="0.2">
      <c r="A216" s="63" t="s">
        <v>1547</v>
      </c>
      <c r="B216" s="73">
        <v>555000</v>
      </c>
      <c r="C216" s="74">
        <v>4</v>
      </c>
      <c r="D216" s="75">
        <v>50314</v>
      </c>
      <c r="E216" s="76">
        <v>50314</v>
      </c>
      <c r="F216" s="77">
        <v>574529.12919999997</v>
      </c>
    </row>
    <row r="217" spans="1:6" s="24" customFormat="1" ht="11.25" customHeight="1" x14ac:dyDescent="0.2">
      <c r="A217" s="63" t="s">
        <v>2749</v>
      </c>
      <c r="B217" s="73">
        <v>1000000</v>
      </c>
      <c r="C217" s="74">
        <v>3</v>
      </c>
      <c r="D217" s="75">
        <v>50802</v>
      </c>
      <c r="E217" s="76">
        <v>50802</v>
      </c>
      <c r="F217" s="77">
        <v>1052893.2616999999</v>
      </c>
    </row>
    <row r="218" spans="1:6" s="24" customFormat="1" ht="11.25" customHeight="1" x14ac:dyDescent="0.2">
      <c r="A218" s="63" t="s">
        <v>1548</v>
      </c>
      <c r="B218" s="73">
        <v>1000000</v>
      </c>
      <c r="C218" s="74">
        <v>4</v>
      </c>
      <c r="D218" s="75">
        <v>44713</v>
      </c>
      <c r="E218" s="76">
        <v>44713</v>
      </c>
      <c r="F218" s="77">
        <v>1000000</v>
      </c>
    </row>
    <row r="219" spans="1:6" s="24" customFormat="1" ht="11.25" customHeight="1" x14ac:dyDescent="0.2">
      <c r="A219" s="63" t="s">
        <v>1273</v>
      </c>
      <c r="B219" s="73">
        <v>2555000</v>
      </c>
      <c r="C219" s="74">
        <v>3.25</v>
      </c>
      <c r="D219" s="75">
        <v>48625</v>
      </c>
      <c r="E219" s="76">
        <v>48625</v>
      </c>
      <c r="F219" s="77">
        <v>2581317.8004999999</v>
      </c>
    </row>
    <row r="220" spans="1:6" s="24" customFormat="1" ht="11.25" customHeight="1" x14ac:dyDescent="0.2">
      <c r="A220" s="63" t="s">
        <v>2092</v>
      </c>
      <c r="B220" s="73">
        <v>415000</v>
      </c>
      <c r="C220" s="74">
        <v>3</v>
      </c>
      <c r="D220" s="75">
        <v>50437</v>
      </c>
      <c r="E220" s="76">
        <v>50437</v>
      </c>
      <c r="F220" s="77">
        <v>411239.77519999997</v>
      </c>
    </row>
    <row r="221" spans="1:6" s="24" customFormat="1" ht="11.25" customHeight="1" x14ac:dyDescent="0.2">
      <c r="A221" s="63" t="s">
        <v>2515</v>
      </c>
      <c r="B221" s="73">
        <v>1000000</v>
      </c>
      <c r="C221" s="74">
        <v>5</v>
      </c>
      <c r="D221" s="75">
        <v>47665</v>
      </c>
      <c r="E221" s="76">
        <v>47665</v>
      </c>
      <c r="F221" s="77">
        <v>1106125.1359999999</v>
      </c>
    </row>
    <row r="222" spans="1:6" s="24" customFormat="1" ht="11.25" customHeight="1" x14ac:dyDescent="0.2">
      <c r="A222" s="63" t="s">
        <v>1549</v>
      </c>
      <c r="B222" s="73">
        <v>600000</v>
      </c>
      <c r="C222" s="74">
        <v>5</v>
      </c>
      <c r="D222" s="75">
        <v>49706</v>
      </c>
      <c r="E222" s="76">
        <v>49706</v>
      </c>
      <c r="F222" s="77">
        <v>659000.11060000001</v>
      </c>
    </row>
    <row r="223" spans="1:6" s="24" customFormat="1" ht="11.25" customHeight="1" x14ac:dyDescent="0.2">
      <c r="A223" s="63" t="s">
        <v>2366</v>
      </c>
      <c r="B223" s="73">
        <v>1500000</v>
      </c>
      <c r="C223" s="74">
        <v>3.4340000000000002</v>
      </c>
      <c r="D223" s="75">
        <v>51441</v>
      </c>
      <c r="E223" s="76">
        <v>51441</v>
      </c>
      <c r="F223" s="77">
        <v>1500000</v>
      </c>
    </row>
    <row r="224" spans="1:6" s="24" customFormat="1" ht="11.25" customHeight="1" x14ac:dyDescent="0.2">
      <c r="A224" s="63" t="s">
        <v>1550</v>
      </c>
      <c r="B224" s="73">
        <v>700000</v>
      </c>
      <c r="C224" s="74">
        <v>3.75</v>
      </c>
      <c r="D224" s="75">
        <v>50161</v>
      </c>
      <c r="E224" s="76">
        <v>50161</v>
      </c>
      <c r="F224" s="77">
        <v>692578.20970000001</v>
      </c>
    </row>
    <row r="225" spans="1:6" s="24" customFormat="1" ht="11.25" customHeight="1" x14ac:dyDescent="0.2">
      <c r="A225" s="63" t="s">
        <v>1309</v>
      </c>
      <c r="B225" s="73">
        <v>300000</v>
      </c>
      <c r="C225" s="74">
        <v>4</v>
      </c>
      <c r="D225" s="75">
        <v>49810</v>
      </c>
      <c r="E225" s="76">
        <v>49810</v>
      </c>
      <c r="F225" s="77">
        <v>313727.09909999999</v>
      </c>
    </row>
    <row r="226" spans="1:6" s="24" customFormat="1" ht="11.25" customHeight="1" x14ac:dyDescent="0.2">
      <c r="A226" s="63" t="s">
        <v>1324</v>
      </c>
      <c r="B226" s="73">
        <v>750000</v>
      </c>
      <c r="C226" s="74">
        <v>4</v>
      </c>
      <c r="D226" s="75">
        <v>47314</v>
      </c>
      <c r="E226" s="76">
        <v>47314</v>
      </c>
      <c r="F226" s="77">
        <v>781206.57609999995</v>
      </c>
    </row>
    <row r="227" spans="1:6" s="24" customFormat="1" ht="11.25" customHeight="1" x14ac:dyDescent="0.2">
      <c r="A227" s="63" t="s">
        <v>1551</v>
      </c>
      <c r="B227" s="73">
        <v>1000000</v>
      </c>
      <c r="C227" s="74">
        <v>4</v>
      </c>
      <c r="D227" s="75">
        <v>50267</v>
      </c>
      <c r="E227" s="76">
        <v>50267</v>
      </c>
      <c r="F227" s="77">
        <v>1037412.2047999999</v>
      </c>
    </row>
    <row r="228" spans="1:6" s="24" customFormat="1" ht="11.25" customHeight="1" x14ac:dyDescent="0.2">
      <c r="A228" s="63" t="s">
        <v>1989</v>
      </c>
      <c r="B228" s="73">
        <v>1500000</v>
      </c>
      <c r="C228" s="74">
        <v>4</v>
      </c>
      <c r="D228" s="75">
        <v>50724</v>
      </c>
      <c r="E228" s="76">
        <v>50724</v>
      </c>
      <c r="F228" s="77">
        <v>1561581.1041000001</v>
      </c>
    </row>
    <row r="229" spans="1:6" s="24" customFormat="1" ht="11.25" customHeight="1" x14ac:dyDescent="0.2">
      <c r="A229" s="63" t="s">
        <v>2367</v>
      </c>
      <c r="B229" s="73">
        <v>500000</v>
      </c>
      <c r="C229" s="74">
        <v>3.4</v>
      </c>
      <c r="D229" s="75">
        <v>50922</v>
      </c>
      <c r="E229" s="76">
        <v>50922</v>
      </c>
      <c r="F229" s="77">
        <v>500000</v>
      </c>
    </row>
    <row r="230" spans="1:6" s="24" customFormat="1" ht="11.25" customHeight="1" x14ac:dyDescent="0.2">
      <c r="A230" s="63" t="s">
        <v>2516</v>
      </c>
      <c r="B230" s="73">
        <v>2000000</v>
      </c>
      <c r="C230" s="74">
        <v>4</v>
      </c>
      <c r="D230" s="75">
        <v>50222</v>
      </c>
      <c r="E230" s="76">
        <v>50222</v>
      </c>
      <c r="F230" s="77">
        <v>2214772.7803000002</v>
      </c>
    </row>
    <row r="231" spans="1:6" s="24" customFormat="1" ht="11.25" customHeight="1" thickBot="1" x14ac:dyDescent="0.25">
      <c r="A231" s="63" t="s">
        <v>66</v>
      </c>
      <c r="B231" s="82">
        <f>SUBTOTAL(9,B132:B230)</f>
        <v>94955000</v>
      </c>
      <c r="C231" s="83"/>
      <c r="D231" s="84"/>
      <c r="E231" s="85"/>
      <c r="F231" s="86">
        <f>SUBTOTAL(9,F132:F230)</f>
        <v>98279748.032600001</v>
      </c>
    </row>
    <row r="232" spans="1:6" s="24" customFormat="1" ht="11.25" customHeight="1" x14ac:dyDescent="0.2">
      <c r="A232" s="64"/>
      <c r="B232" s="78"/>
      <c r="C232" s="78"/>
      <c r="D232" s="79"/>
      <c r="E232" s="80"/>
      <c r="F232" s="81"/>
    </row>
    <row r="233" spans="1:6" s="24" customFormat="1" ht="11.25" customHeight="1" x14ac:dyDescent="0.2">
      <c r="A233" s="63" t="s">
        <v>3</v>
      </c>
      <c r="B233" s="73">
        <v>1500000</v>
      </c>
      <c r="C233" s="74">
        <v>4.95</v>
      </c>
      <c r="D233" s="75">
        <v>44739</v>
      </c>
      <c r="E233" s="76">
        <v>44739</v>
      </c>
      <c r="F233" s="77">
        <v>1499815.8588</v>
      </c>
    </row>
    <row r="234" spans="1:6" s="24" customFormat="1" ht="11.25" customHeight="1" x14ac:dyDescent="0.2">
      <c r="A234" s="63" t="s">
        <v>2868</v>
      </c>
      <c r="B234" s="73">
        <v>3000000</v>
      </c>
      <c r="C234" s="74">
        <v>6.5</v>
      </c>
      <c r="D234" s="75">
        <v>46844</v>
      </c>
      <c r="E234" s="76">
        <v>46844</v>
      </c>
      <c r="F234" s="77">
        <v>3000000</v>
      </c>
    </row>
    <row r="235" spans="1:6" s="24" customFormat="1" ht="11.25" customHeight="1" x14ac:dyDescent="0.2">
      <c r="A235" s="63" t="s">
        <v>221</v>
      </c>
      <c r="B235" s="73">
        <v>3000000</v>
      </c>
      <c r="C235" s="74">
        <v>5.2</v>
      </c>
      <c r="D235" s="75">
        <v>45994</v>
      </c>
      <c r="E235" s="76">
        <v>45994</v>
      </c>
      <c r="F235" s="77">
        <v>2997969.8339999998</v>
      </c>
    </row>
    <row r="236" spans="1:6" s="24" customFormat="1" ht="11.25" customHeight="1" x14ac:dyDescent="0.2">
      <c r="A236" s="63" t="s">
        <v>1346</v>
      </c>
      <c r="B236" s="73">
        <v>2000000</v>
      </c>
      <c r="C236" s="74">
        <v>4.875</v>
      </c>
      <c r="D236" s="75">
        <v>44713</v>
      </c>
      <c r="E236" s="76">
        <v>44713</v>
      </c>
      <c r="F236" s="77">
        <v>1997928.0388</v>
      </c>
    </row>
    <row r="237" spans="1:6" s="24" customFormat="1" ht="11.25" customHeight="1" x14ac:dyDescent="0.2">
      <c r="A237" s="63" t="s">
        <v>1348</v>
      </c>
      <c r="B237" s="73">
        <v>2500000</v>
      </c>
      <c r="C237" s="74">
        <v>4.5</v>
      </c>
      <c r="D237" s="75">
        <v>46827</v>
      </c>
      <c r="E237" s="76">
        <v>46827</v>
      </c>
      <c r="F237" s="77">
        <v>2491841.2097999998</v>
      </c>
    </row>
    <row r="238" spans="1:6" s="24" customFormat="1" ht="11.25" customHeight="1" x14ac:dyDescent="0.2">
      <c r="A238" s="63" t="s">
        <v>1349</v>
      </c>
      <c r="B238" s="73">
        <v>3000000</v>
      </c>
      <c r="C238" s="74">
        <v>4.75</v>
      </c>
      <c r="D238" s="75">
        <v>47141</v>
      </c>
      <c r="E238" s="76">
        <v>47141</v>
      </c>
      <c r="F238" s="77">
        <v>2992461.0893000001</v>
      </c>
    </row>
    <row r="239" spans="1:6" s="24" customFormat="1" ht="11.25" customHeight="1" x14ac:dyDescent="0.2">
      <c r="A239" s="63" t="s">
        <v>1350</v>
      </c>
      <c r="B239" s="73">
        <v>2000000</v>
      </c>
      <c r="C239" s="74">
        <v>4.4000000000000004</v>
      </c>
      <c r="D239" s="75">
        <v>46169</v>
      </c>
      <c r="E239" s="76">
        <v>46169</v>
      </c>
      <c r="F239" s="77">
        <v>1999087.2945000001</v>
      </c>
    </row>
    <row r="240" spans="1:6" s="24" customFormat="1" ht="11.25" customHeight="1" x14ac:dyDescent="0.2">
      <c r="A240" s="63" t="s">
        <v>1351</v>
      </c>
      <c r="B240" s="73">
        <v>3000000</v>
      </c>
      <c r="C240" s="74">
        <v>4.25</v>
      </c>
      <c r="D240" s="75">
        <v>47315</v>
      </c>
      <c r="E240" s="76">
        <v>47315</v>
      </c>
      <c r="F240" s="77">
        <v>2975002.0814</v>
      </c>
    </row>
    <row r="241" spans="1:6" s="24" customFormat="1" ht="11.25" customHeight="1" x14ac:dyDescent="0.2">
      <c r="A241" s="63" t="s">
        <v>145</v>
      </c>
      <c r="B241" s="73">
        <v>1000000</v>
      </c>
      <c r="C241" s="74">
        <v>4</v>
      </c>
      <c r="D241" s="75">
        <v>45573</v>
      </c>
      <c r="E241" s="76">
        <v>45573</v>
      </c>
      <c r="F241" s="77">
        <v>993554.57629999996</v>
      </c>
    </row>
    <row r="242" spans="1:6" s="24" customFormat="1" ht="11.25" customHeight="1" x14ac:dyDescent="0.2">
      <c r="A242" s="63" t="s">
        <v>2975</v>
      </c>
      <c r="B242" s="73">
        <v>2000000</v>
      </c>
      <c r="C242" s="74">
        <v>5.5</v>
      </c>
      <c r="D242" s="75">
        <v>46174</v>
      </c>
      <c r="E242" s="76">
        <v>46174</v>
      </c>
      <c r="F242" s="77">
        <v>2000000</v>
      </c>
    </row>
    <row r="243" spans="1:6" s="24" customFormat="1" ht="11.25" customHeight="1" x14ac:dyDescent="0.2">
      <c r="A243" s="63" t="s">
        <v>2750</v>
      </c>
      <c r="B243" s="73">
        <v>2800000</v>
      </c>
      <c r="C243" s="74">
        <v>4.75</v>
      </c>
      <c r="D243" s="75">
        <v>45884</v>
      </c>
      <c r="E243" s="76">
        <v>45884</v>
      </c>
      <c r="F243" s="77">
        <v>2800000</v>
      </c>
    </row>
    <row r="244" spans="1:6" s="24" customFormat="1" ht="11.25" customHeight="1" x14ac:dyDescent="0.2">
      <c r="A244" s="63" t="s">
        <v>2425</v>
      </c>
      <c r="B244" s="73">
        <v>1000000</v>
      </c>
      <c r="C244" s="74">
        <v>5.5</v>
      </c>
      <c r="D244" s="75">
        <v>46204</v>
      </c>
      <c r="E244" s="76">
        <v>46204</v>
      </c>
      <c r="F244" s="77">
        <v>1000000</v>
      </c>
    </row>
    <row r="245" spans="1:6" s="24" customFormat="1" ht="11.25" customHeight="1" x14ac:dyDescent="0.2">
      <c r="A245" s="63" t="s">
        <v>15</v>
      </c>
      <c r="B245" s="73">
        <v>1000000</v>
      </c>
      <c r="C245" s="74">
        <v>5.5</v>
      </c>
      <c r="D245" s="75">
        <v>44866</v>
      </c>
      <c r="E245" s="76">
        <v>44866</v>
      </c>
      <c r="F245" s="77">
        <v>999088.4706</v>
      </c>
    </row>
    <row r="246" spans="1:6" s="24" customFormat="1" ht="11.25" customHeight="1" x14ac:dyDescent="0.2">
      <c r="A246" s="63" t="s">
        <v>1999</v>
      </c>
      <c r="B246" s="73">
        <v>3000000</v>
      </c>
      <c r="C246" s="74">
        <v>3.06</v>
      </c>
      <c r="D246" s="75">
        <v>51669</v>
      </c>
      <c r="E246" s="76">
        <v>51669</v>
      </c>
      <c r="F246" s="77">
        <v>3000000</v>
      </c>
    </row>
    <row r="247" spans="1:6" s="24" customFormat="1" ht="11.25" customHeight="1" x14ac:dyDescent="0.2">
      <c r="A247" s="63" t="s">
        <v>1365</v>
      </c>
      <c r="B247" s="73">
        <v>2000000</v>
      </c>
      <c r="C247" s="74">
        <v>4.3499999999999996</v>
      </c>
      <c r="D247" s="75">
        <v>45366</v>
      </c>
      <c r="E247" s="76">
        <v>45366</v>
      </c>
      <c r="F247" s="77">
        <v>1998737.0323999999</v>
      </c>
    </row>
    <row r="248" spans="1:6" s="24" customFormat="1" ht="11.25" customHeight="1" x14ac:dyDescent="0.2">
      <c r="A248" s="63" t="s">
        <v>2517</v>
      </c>
      <c r="B248" s="73">
        <v>1000000</v>
      </c>
      <c r="C248" s="74">
        <v>9.125</v>
      </c>
      <c r="D248" s="75">
        <v>44470</v>
      </c>
      <c r="E248" s="76">
        <v>44470</v>
      </c>
      <c r="F248" s="77">
        <v>999883.7108</v>
      </c>
    </row>
    <row r="249" spans="1:6" s="24" customFormat="1" ht="11.25" customHeight="1" x14ac:dyDescent="0.2">
      <c r="A249" s="63" t="s">
        <v>2180</v>
      </c>
      <c r="B249" s="73">
        <v>2000000</v>
      </c>
      <c r="C249" s="74">
        <v>2.15</v>
      </c>
      <c r="D249" s="75">
        <v>44810</v>
      </c>
      <c r="E249" s="76">
        <v>44810</v>
      </c>
      <c r="F249" s="77">
        <v>1999630.5782999999</v>
      </c>
    </row>
    <row r="250" spans="1:6" s="24" customFormat="1" ht="11.25" customHeight="1" x14ac:dyDescent="0.2">
      <c r="A250" s="63" t="s">
        <v>166</v>
      </c>
      <c r="B250" s="73">
        <v>2000000</v>
      </c>
      <c r="C250" s="74">
        <v>4.875</v>
      </c>
      <c r="D250" s="75">
        <v>46082</v>
      </c>
      <c r="E250" s="76">
        <v>46082</v>
      </c>
      <c r="F250" s="77">
        <v>1992417.1806999999</v>
      </c>
    </row>
    <row r="251" spans="1:6" s="24" customFormat="1" ht="11.25" customHeight="1" x14ac:dyDescent="0.2">
      <c r="A251" s="63" t="s">
        <v>68</v>
      </c>
      <c r="B251" s="73">
        <v>900000</v>
      </c>
      <c r="C251" s="74">
        <v>7.65</v>
      </c>
      <c r="D251" s="75">
        <v>44986</v>
      </c>
      <c r="E251" s="76">
        <v>44986</v>
      </c>
      <c r="F251" s="77">
        <v>967244.79240000003</v>
      </c>
    </row>
    <row r="252" spans="1:6" s="24" customFormat="1" ht="11.25" customHeight="1" x14ac:dyDescent="0.2">
      <c r="A252" s="63" t="s">
        <v>1369</v>
      </c>
      <c r="B252" s="73">
        <v>1395000</v>
      </c>
      <c r="C252" s="74">
        <v>4.3</v>
      </c>
      <c r="D252" s="75">
        <v>47890</v>
      </c>
      <c r="E252" s="76">
        <v>47890</v>
      </c>
      <c r="F252" s="77">
        <v>1495650.9313000001</v>
      </c>
    </row>
    <row r="253" spans="1:6" s="24" customFormat="1" ht="11.25" customHeight="1" x14ac:dyDescent="0.2">
      <c r="A253" s="63" t="s">
        <v>1370</v>
      </c>
      <c r="B253" s="73">
        <v>2000000</v>
      </c>
      <c r="C253" s="74">
        <v>7</v>
      </c>
      <c r="D253" s="75">
        <v>46386</v>
      </c>
      <c r="E253" s="76">
        <v>46386</v>
      </c>
      <c r="F253" s="77">
        <v>2000000</v>
      </c>
    </row>
    <row r="254" spans="1:6" s="24" customFormat="1" ht="11.25" customHeight="1" x14ac:dyDescent="0.2">
      <c r="A254" s="63" t="s">
        <v>79</v>
      </c>
      <c r="B254" s="73">
        <v>3000000</v>
      </c>
      <c r="C254" s="74">
        <v>2.65</v>
      </c>
      <c r="D254" s="75">
        <v>44872</v>
      </c>
      <c r="E254" s="76">
        <v>44872</v>
      </c>
      <c r="F254" s="77">
        <v>3019427.8679</v>
      </c>
    </row>
    <row r="255" spans="1:6" s="24" customFormat="1" ht="11.25" customHeight="1" x14ac:dyDescent="0.2">
      <c r="A255" s="63" t="s">
        <v>100</v>
      </c>
      <c r="B255" s="73">
        <v>2000000</v>
      </c>
      <c r="C255" s="74">
        <v>4</v>
      </c>
      <c r="D255" s="75">
        <v>45976</v>
      </c>
      <c r="E255" s="76">
        <v>45976</v>
      </c>
      <c r="F255" s="77">
        <v>1997500.0663999999</v>
      </c>
    </row>
    <row r="256" spans="1:6" s="24" customFormat="1" ht="11.25" customHeight="1" x14ac:dyDescent="0.2">
      <c r="A256" s="63" t="s">
        <v>2093</v>
      </c>
      <c r="B256" s="73">
        <v>3000000</v>
      </c>
      <c r="C256" s="74">
        <v>4.375</v>
      </c>
      <c r="D256" s="75">
        <v>46862</v>
      </c>
      <c r="E256" s="76">
        <v>46862</v>
      </c>
      <c r="F256" s="77">
        <v>2962866.6053999998</v>
      </c>
    </row>
    <row r="257" spans="1:6" s="24" customFormat="1" ht="11.25" customHeight="1" x14ac:dyDescent="0.2">
      <c r="A257" s="63" t="s">
        <v>1379</v>
      </c>
      <c r="B257" s="73">
        <v>500000</v>
      </c>
      <c r="C257" s="74">
        <v>1.95</v>
      </c>
      <c r="D257" s="75">
        <v>44458</v>
      </c>
      <c r="E257" s="76">
        <v>44458</v>
      </c>
      <c r="F257" s="77">
        <v>499963.788</v>
      </c>
    </row>
    <row r="258" spans="1:6" s="24" customFormat="1" ht="11.25" customHeight="1" x14ac:dyDescent="0.2">
      <c r="A258" s="63" t="s">
        <v>227</v>
      </c>
      <c r="B258" s="73">
        <v>2000000</v>
      </c>
      <c r="C258" s="74">
        <v>4.125</v>
      </c>
      <c r="D258" s="75">
        <v>46827</v>
      </c>
      <c r="E258" s="76">
        <v>46827</v>
      </c>
      <c r="F258" s="77">
        <v>1997788.9342</v>
      </c>
    </row>
    <row r="259" spans="1:6" s="24" customFormat="1" ht="11.25" customHeight="1" x14ac:dyDescent="0.2">
      <c r="A259" s="63" t="s">
        <v>227</v>
      </c>
      <c r="B259" s="73">
        <v>1000000</v>
      </c>
      <c r="C259" s="74">
        <v>5.75</v>
      </c>
      <c r="D259" s="75">
        <v>46553</v>
      </c>
      <c r="E259" s="76">
        <v>46553</v>
      </c>
      <c r="F259" s="77">
        <v>1075790.5896999999</v>
      </c>
    </row>
    <row r="260" spans="1:6" s="24" customFormat="1" ht="11.25" customHeight="1" x14ac:dyDescent="0.2">
      <c r="A260" s="63" t="s">
        <v>1397</v>
      </c>
      <c r="B260" s="73">
        <v>1000000</v>
      </c>
      <c r="C260" s="74">
        <v>4.375</v>
      </c>
      <c r="D260" s="75">
        <v>46844</v>
      </c>
      <c r="E260" s="76">
        <v>46844</v>
      </c>
      <c r="F260" s="77">
        <v>1000000</v>
      </c>
    </row>
    <row r="261" spans="1:6" s="24" customFormat="1" ht="11.25" customHeight="1" x14ac:dyDescent="0.2">
      <c r="A261" s="63" t="s">
        <v>1401</v>
      </c>
      <c r="B261" s="73">
        <v>2000000</v>
      </c>
      <c r="C261" s="74">
        <v>5.1130000000000004</v>
      </c>
      <c r="D261" s="75">
        <v>47241</v>
      </c>
      <c r="E261" s="76">
        <v>47241</v>
      </c>
      <c r="F261" s="77">
        <v>2000000</v>
      </c>
    </row>
    <row r="262" spans="1:6" s="24" customFormat="1" ht="11.25" customHeight="1" x14ac:dyDescent="0.2">
      <c r="A262" s="63" t="s">
        <v>1552</v>
      </c>
      <c r="B262" s="73">
        <v>2000000</v>
      </c>
      <c r="C262" s="74">
        <v>4.95</v>
      </c>
      <c r="D262" s="75">
        <v>44515</v>
      </c>
      <c r="E262" s="76">
        <v>44515</v>
      </c>
      <c r="F262" s="77">
        <v>1999895.7082</v>
      </c>
    </row>
    <row r="263" spans="1:6" s="24" customFormat="1" ht="11.25" customHeight="1" x14ac:dyDescent="0.2">
      <c r="A263" s="63" t="s">
        <v>1411</v>
      </c>
      <c r="B263" s="73">
        <v>1000000</v>
      </c>
      <c r="C263" s="74">
        <v>2.25</v>
      </c>
      <c r="D263" s="75">
        <v>45017</v>
      </c>
      <c r="E263" s="76">
        <v>45017</v>
      </c>
      <c r="F263" s="77">
        <v>999897.80590000004</v>
      </c>
    </row>
    <row r="264" spans="1:6" s="24" customFormat="1" ht="11.25" customHeight="1" x14ac:dyDescent="0.2">
      <c r="A264" s="63" t="s">
        <v>161</v>
      </c>
      <c r="B264" s="73">
        <v>2000000</v>
      </c>
      <c r="C264" s="74">
        <v>3.875</v>
      </c>
      <c r="D264" s="75">
        <v>45383</v>
      </c>
      <c r="E264" s="76">
        <v>45383</v>
      </c>
      <c r="F264" s="77">
        <v>1996533.3444999999</v>
      </c>
    </row>
    <row r="265" spans="1:6" s="24" customFormat="1" ht="11.25" customHeight="1" x14ac:dyDescent="0.2">
      <c r="A265" s="63" t="s">
        <v>2469</v>
      </c>
      <c r="B265" s="73">
        <v>1500000</v>
      </c>
      <c r="C265" s="74">
        <v>4.5999999999999996</v>
      </c>
      <c r="D265" s="75">
        <v>45715</v>
      </c>
      <c r="E265" s="76">
        <v>45715</v>
      </c>
      <c r="F265" s="77">
        <v>1496109.0566</v>
      </c>
    </row>
    <row r="266" spans="1:6" s="24" customFormat="1" ht="11.25" customHeight="1" x14ac:dyDescent="0.2">
      <c r="A266" s="63" t="s">
        <v>26</v>
      </c>
      <c r="B266" s="73">
        <v>2000000</v>
      </c>
      <c r="C266" s="74">
        <v>3.4</v>
      </c>
      <c r="D266" s="75">
        <v>44866</v>
      </c>
      <c r="E266" s="76">
        <v>44866</v>
      </c>
      <c r="F266" s="77">
        <v>1997179.9172</v>
      </c>
    </row>
    <row r="267" spans="1:6" s="24" customFormat="1" ht="11.25" customHeight="1" x14ac:dyDescent="0.2">
      <c r="A267" s="63" t="s">
        <v>1553</v>
      </c>
      <c r="B267" s="73">
        <v>2175000</v>
      </c>
      <c r="C267" s="74">
        <v>4.625</v>
      </c>
      <c r="D267" s="75">
        <v>47148</v>
      </c>
      <c r="E267" s="76">
        <v>47148</v>
      </c>
      <c r="F267" s="77">
        <v>2165376.5221000002</v>
      </c>
    </row>
    <row r="268" spans="1:6" s="24" customFormat="1" ht="11.25" customHeight="1" x14ac:dyDescent="0.2">
      <c r="A268" s="63" t="s">
        <v>150</v>
      </c>
      <c r="B268" s="73">
        <v>2000000</v>
      </c>
      <c r="C268" s="74">
        <v>3.8</v>
      </c>
      <c r="D268" s="75">
        <v>45731</v>
      </c>
      <c r="E268" s="76">
        <v>45731</v>
      </c>
      <c r="F268" s="77">
        <v>1999701.6272</v>
      </c>
    </row>
    <row r="269" spans="1:6" s="24" customFormat="1" ht="11.25" customHeight="1" x14ac:dyDescent="0.2">
      <c r="A269" s="63" t="s">
        <v>2181</v>
      </c>
      <c r="B269" s="73">
        <v>500000</v>
      </c>
      <c r="C269" s="74">
        <v>2.125</v>
      </c>
      <c r="D269" s="75">
        <v>44823</v>
      </c>
      <c r="E269" s="76">
        <v>44823</v>
      </c>
      <c r="F269" s="77">
        <v>499946.27480000001</v>
      </c>
    </row>
    <row r="270" spans="1:6" s="24" customFormat="1" ht="11.25" customHeight="1" x14ac:dyDescent="0.2">
      <c r="A270" s="63" t="s">
        <v>82</v>
      </c>
      <c r="B270" s="73">
        <v>1000000</v>
      </c>
      <c r="C270" s="74">
        <v>2.95</v>
      </c>
      <c r="D270" s="75">
        <v>47908</v>
      </c>
      <c r="E270" s="76">
        <v>47908</v>
      </c>
      <c r="F270" s="77">
        <v>999411.18980000005</v>
      </c>
    </row>
    <row r="271" spans="1:6" s="24" customFormat="1" ht="11.25" customHeight="1" x14ac:dyDescent="0.2">
      <c r="A271" s="63" t="s">
        <v>2970</v>
      </c>
      <c r="B271" s="73">
        <v>8000000</v>
      </c>
      <c r="C271" s="74">
        <v>6.125</v>
      </c>
      <c r="D271" s="75">
        <v>51516</v>
      </c>
      <c r="E271" s="76">
        <v>51516</v>
      </c>
      <c r="F271" s="77">
        <v>11373939.340700001</v>
      </c>
    </row>
    <row r="272" spans="1:6" s="24" customFormat="1" ht="11.25" customHeight="1" x14ac:dyDescent="0.2">
      <c r="A272" s="63" t="s">
        <v>2483</v>
      </c>
      <c r="B272" s="73">
        <v>2000000</v>
      </c>
      <c r="C272" s="74">
        <v>4</v>
      </c>
      <c r="D272" s="75">
        <v>44757</v>
      </c>
      <c r="E272" s="76">
        <v>44757</v>
      </c>
      <c r="F272" s="77">
        <v>2031024.1232</v>
      </c>
    </row>
    <row r="273" spans="1:6" s="24" customFormat="1" ht="11.25" customHeight="1" x14ac:dyDescent="0.2">
      <c r="A273" s="63" t="s">
        <v>228</v>
      </c>
      <c r="B273" s="73">
        <v>2000000</v>
      </c>
      <c r="C273" s="74">
        <v>3.95</v>
      </c>
      <c r="D273" s="75">
        <v>46784</v>
      </c>
      <c r="E273" s="76">
        <v>46784</v>
      </c>
      <c r="F273" s="77">
        <v>1999025.2620000001</v>
      </c>
    </row>
    <row r="274" spans="1:6" s="24" customFormat="1" ht="11.25" customHeight="1" x14ac:dyDescent="0.2">
      <c r="A274" s="63" t="s">
        <v>1444</v>
      </c>
      <c r="B274" s="73">
        <v>500000</v>
      </c>
      <c r="C274" s="74">
        <v>4.875</v>
      </c>
      <c r="D274" s="75">
        <v>44753</v>
      </c>
      <c r="E274" s="76">
        <v>44753</v>
      </c>
      <c r="F274" s="77">
        <v>499606.28</v>
      </c>
    </row>
    <row r="275" spans="1:6" s="24" customFormat="1" ht="11.25" customHeight="1" x14ac:dyDescent="0.2">
      <c r="A275" s="63" t="s">
        <v>29</v>
      </c>
      <c r="B275" s="73">
        <v>500000</v>
      </c>
      <c r="C275" s="74">
        <v>5.35</v>
      </c>
      <c r="D275" s="75">
        <v>46795</v>
      </c>
      <c r="E275" s="76">
        <v>46795</v>
      </c>
      <c r="F275" s="77">
        <v>357041.5086</v>
      </c>
    </row>
    <row r="276" spans="1:6" s="24" customFormat="1" ht="11.25" customHeight="1" x14ac:dyDescent="0.2">
      <c r="A276" s="63" t="s">
        <v>128</v>
      </c>
      <c r="B276" s="73">
        <v>1000000</v>
      </c>
      <c r="C276" s="74">
        <v>5.3</v>
      </c>
      <c r="D276" s="75">
        <v>45245</v>
      </c>
      <c r="E276" s="76">
        <v>45245</v>
      </c>
      <c r="F276" s="77">
        <v>1000000</v>
      </c>
    </row>
    <row r="277" spans="1:6" s="24" customFormat="1" ht="11.25" customHeight="1" x14ac:dyDescent="0.2">
      <c r="A277" s="63" t="s">
        <v>75</v>
      </c>
      <c r="B277" s="73">
        <v>1000000</v>
      </c>
      <c r="C277" s="74">
        <v>4.5</v>
      </c>
      <c r="D277" s="75">
        <v>44516</v>
      </c>
      <c r="E277" s="76">
        <v>44516</v>
      </c>
      <c r="F277" s="77">
        <v>999653.06129999994</v>
      </c>
    </row>
    <row r="278" spans="1:6" s="24" customFormat="1" ht="11.25" customHeight="1" x14ac:dyDescent="0.2">
      <c r="A278" s="63" t="s">
        <v>2869</v>
      </c>
      <c r="B278" s="73">
        <v>1000000</v>
      </c>
      <c r="C278" s="74">
        <v>4</v>
      </c>
      <c r="D278" s="75">
        <v>47922</v>
      </c>
      <c r="E278" s="76">
        <v>47922</v>
      </c>
      <c r="F278" s="77">
        <v>1000000</v>
      </c>
    </row>
    <row r="279" spans="1:6" s="24" customFormat="1" ht="11.25" customHeight="1" x14ac:dyDescent="0.2">
      <c r="A279" s="63" t="s">
        <v>118</v>
      </c>
      <c r="B279" s="73">
        <v>1500000</v>
      </c>
      <c r="C279" s="74">
        <v>4.55</v>
      </c>
      <c r="D279" s="75">
        <v>47178</v>
      </c>
      <c r="E279" s="76">
        <v>47178</v>
      </c>
      <c r="F279" s="77">
        <v>1498268.8200999999</v>
      </c>
    </row>
    <row r="280" spans="1:6" s="24" customFormat="1" ht="11.25" customHeight="1" x14ac:dyDescent="0.2">
      <c r="A280" s="63" t="s">
        <v>2492</v>
      </c>
      <c r="B280" s="73">
        <v>2000000</v>
      </c>
      <c r="C280" s="74">
        <v>4.25</v>
      </c>
      <c r="D280" s="75">
        <v>45748</v>
      </c>
      <c r="E280" s="76">
        <v>45748</v>
      </c>
      <c r="F280" s="77">
        <v>1995403.2285</v>
      </c>
    </row>
    <row r="281" spans="1:6" s="24" customFormat="1" ht="11.25" customHeight="1" x14ac:dyDescent="0.2">
      <c r="A281" s="63" t="s">
        <v>2635</v>
      </c>
      <c r="B281" s="73">
        <v>1450000</v>
      </c>
      <c r="C281" s="74">
        <v>6.25</v>
      </c>
      <c r="D281" s="75">
        <v>51697</v>
      </c>
      <c r="E281" s="76">
        <v>51697</v>
      </c>
      <c r="F281" s="77">
        <v>1846946.0027999999</v>
      </c>
    </row>
    <row r="282" spans="1:6" s="24" customFormat="1" ht="11.25" customHeight="1" x14ac:dyDescent="0.2">
      <c r="A282" s="63" t="s">
        <v>1457</v>
      </c>
      <c r="B282" s="73">
        <v>2000000</v>
      </c>
      <c r="C282" s="74">
        <v>4.125</v>
      </c>
      <c r="D282" s="75">
        <v>44696</v>
      </c>
      <c r="E282" s="76">
        <v>44696</v>
      </c>
      <c r="F282" s="77">
        <v>1999152.9971</v>
      </c>
    </row>
    <row r="283" spans="1:6" s="24" customFormat="1" ht="11.25" customHeight="1" x14ac:dyDescent="0.2">
      <c r="A283" s="63" t="s">
        <v>2898</v>
      </c>
      <c r="B283" s="73">
        <v>2000000</v>
      </c>
      <c r="C283" s="74">
        <v>2.4</v>
      </c>
      <c r="D283" s="75">
        <v>46844</v>
      </c>
      <c r="E283" s="76">
        <v>46844</v>
      </c>
      <c r="F283" s="77">
        <v>1994308.6369</v>
      </c>
    </row>
    <row r="284" spans="1:6" s="24" customFormat="1" ht="11.25" customHeight="1" x14ac:dyDescent="0.2">
      <c r="A284" s="63" t="s">
        <v>165</v>
      </c>
      <c r="B284" s="73">
        <v>1000000</v>
      </c>
      <c r="C284" s="74">
        <v>5</v>
      </c>
      <c r="D284" s="75">
        <v>45456</v>
      </c>
      <c r="E284" s="76">
        <v>45456</v>
      </c>
      <c r="F284" s="77">
        <v>1009591.6739000001</v>
      </c>
    </row>
    <row r="285" spans="1:6" s="24" customFormat="1" ht="11.25" customHeight="1" thickBot="1" x14ac:dyDescent="0.25">
      <c r="A285" s="63" t="s">
        <v>76</v>
      </c>
      <c r="B285" s="82">
        <f>SUBTOTAL(9,B233:B284)</f>
        <v>96720000</v>
      </c>
      <c r="C285" s="83"/>
      <c r="D285" s="84"/>
      <c r="E285" s="85"/>
      <c r="F285" s="86">
        <f>SUBTOTAL(9,F233:F284)</f>
        <v>100511662.91239995</v>
      </c>
    </row>
    <row r="286" spans="1:6" s="24" customFormat="1" ht="6" customHeight="1" x14ac:dyDescent="0.2">
      <c r="A286" s="64"/>
      <c r="B286" s="73"/>
      <c r="C286" s="74"/>
      <c r="D286" s="75"/>
      <c r="E286" s="76"/>
      <c r="F286" s="77"/>
    </row>
    <row r="287" spans="1:6" s="24" customFormat="1" ht="11.25" customHeight="1" thickBot="1" x14ac:dyDescent="0.25">
      <c r="A287" s="64" t="s">
        <v>77</v>
      </c>
      <c r="B287" s="87">
        <f>B285+B231+B130+B17+B10</f>
        <v>319585000</v>
      </c>
      <c r="C287" s="87"/>
      <c r="D287" s="88"/>
      <c r="E287" s="88"/>
      <c r="F287" s="89">
        <f t="shared" ref="F287" si="0">F285+F231+F130+F17+F10</f>
        <v>328942239.17489988</v>
      </c>
    </row>
    <row r="288" spans="1:6" s="24" customFormat="1" ht="11.25" customHeight="1" thickBot="1" x14ac:dyDescent="0.25">
      <c r="A288" s="64" t="s">
        <v>78</v>
      </c>
      <c r="B288" s="90"/>
      <c r="C288" s="90"/>
      <c r="D288" s="91"/>
      <c r="E288" s="91"/>
      <c r="F288" s="92">
        <f>F289-F287</f>
        <v>23536896.415100098</v>
      </c>
    </row>
    <row r="289" spans="1:6" s="24" customFormat="1" ht="11.25" customHeight="1" thickBot="1" x14ac:dyDescent="0.25">
      <c r="A289" s="64" t="s">
        <v>1468</v>
      </c>
      <c r="B289" s="90"/>
      <c r="C289" s="90"/>
      <c r="D289" s="91"/>
      <c r="E289" s="91"/>
      <c r="F289" s="92">
        <f>654925.7+351824209.89</f>
        <v>352479135.58999997</v>
      </c>
    </row>
    <row r="290" spans="1:6" s="24" customFormat="1" ht="11.25" customHeight="1" x14ac:dyDescent="0.2">
      <c r="A290" s="64"/>
      <c r="B290" s="52"/>
      <c r="C290" s="54"/>
      <c r="D290" s="56"/>
      <c r="E290" s="57"/>
      <c r="F290" s="49"/>
    </row>
    <row r="291" spans="1:6" s="24" customFormat="1" ht="11.25" customHeight="1" x14ac:dyDescent="0.2">
      <c r="A291" s="64"/>
      <c r="B291" s="52"/>
      <c r="C291" s="54"/>
      <c r="D291" s="56"/>
      <c r="E291" s="57"/>
      <c r="F291" s="49"/>
    </row>
    <row r="292" spans="1:6" s="24" customFormat="1" ht="11.25" customHeight="1" x14ac:dyDescent="0.2">
      <c r="A292" s="64"/>
      <c r="B292" s="52"/>
      <c r="C292" s="54"/>
      <c r="D292" s="56"/>
      <c r="E292" s="57"/>
      <c r="F292" s="49"/>
    </row>
  </sheetData>
  <mergeCells count="5">
    <mergeCell ref="A1:F1"/>
    <mergeCell ref="D3:E3"/>
    <mergeCell ref="A3:A4"/>
    <mergeCell ref="B3:B4"/>
    <mergeCell ref="C3:C4"/>
  </mergeCells>
  <phoneticPr fontId="1" type="noConversion"/>
  <printOptions horizontalCentered="1"/>
  <pageMargins left="0.25" right="0.25" top="0.25" bottom="0.5" header="0" footer="0.25"/>
  <pageSetup orientation="portrait" r:id="rId1"/>
  <headerFooter alignWithMargins="0"/>
  <rowBreaks count="1" manualBreakCount="1">
    <brk id="126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27"/>
  <sheetViews>
    <sheetView zoomScaleNormal="100" workbookViewId="0">
      <selection activeCell="B14" sqref="B14"/>
    </sheetView>
  </sheetViews>
  <sheetFormatPr defaultColWidth="54.109375" defaultRowHeight="11.25" customHeight="1" x14ac:dyDescent="0.2"/>
  <cols>
    <col min="1" max="1" width="42.33203125" style="62" customWidth="1"/>
    <col min="2" max="2" width="16.88671875" style="51" customWidth="1"/>
    <col min="3" max="3" width="8.6640625" style="51" customWidth="1"/>
    <col min="4" max="5" width="8.6640625" style="55" customWidth="1"/>
    <col min="6" max="6" width="15.109375" style="61" customWidth="1"/>
    <col min="7" max="16384" width="54.109375" style="50"/>
  </cols>
  <sheetData>
    <row r="1" spans="1:6" s="46" customFormat="1" ht="18.75" customHeight="1" x14ac:dyDescent="0.3">
      <c r="A1" s="120" t="s">
        <v>3078</v>
      </c>
      <c r="B1" s="120"/>
      <c r="C1" s="120"/>
      <c r="D1" s="120"/>
      <c r="E1" s="120"/>
      <c r="F1" s="120"/>
    </row>
    <row r="2" spans="1:6" ht="9" customHeight="1" x14ac:dyDescent="0.2"/>
    <row r="3" spans="1:6" s="47" customFormat="1" ht="15" customHeight="1" x14ac:dyDescent="0.25">
      <c r="A3" s="122" t="s">
        <v>59</v>
      </c>
      <c r="B3" s="124" t="s">
        <v>60</v>
      </c>
      <c r="C3" s="126" t="s">
        <v>3074</v>
      </c>
      <c r="D3" s="121" t="s">
        <v>57</v>
      </c>
      <c r="E3" s="121"/>
      <c r="F3" s="65" t="s">
        <v>58</v>
      </c>
    </row>
    <row r="4" spans="1:6" s="47" customFormat="1" ht="15" customHeight="1" x14ac:dyDescent="0.2">
      <c r="A4" s="123"/>
      <c r="B4" s="125"/>
      <c r="C4" s="127"/>
      <c r="D4" s="66" t="s">
        <v>61</v>
      </c>
      <c r="E4" s="66" t="s">
        <v>62</v>
      </c>
      <c r="F4" s="67" t="s">
        <v>63</v>
      </c>
    </row>
    <row r="5" spans="1:6" s="24" customFormat="1" ht="11.25" customHeight="1" x14ac:dyDescent="0.2">
      <c r="A5" s="63" t="s">
        <v>237</v>
      </c>
      <c r="B5" s="68">
        <v>125000</v>
      </c>
      <c r="C5" s="69">
        <v>2</v>
      </c>
      <c r="D5" s="70">
        <v>44607</v>
      </c>
      <c r="E5" s="71">
        <v>44607</v>
      </c>
      <c r="F5" s="72">
        <v>124981.4</v>
      </c>
    </row>
    <row r="6" spans="1:6" s="24" customFormat="1" ht="11.25" customHeight="1" x14ac:dyDescent="0.2">
      <c r="A6" s="63" t="s">
        <v>237</v>
      </c>
      <c r="B6" s="73">
        <v>250000</v>
      </c>
      <c r="C6" s="74">
        <v>1.375</v>
      </c>
      <c r="D6" s="75">
        <v>45107</v>
      </c>
      <c r="E6" s="76">
        <v>45107</v>
      </c>
      <c r="F6" s="77">
        <v>250817.52350000001</v>
      </c>
    </row>
    <row r="7" spans="1:6" s="24" customFormat="1" ht="11.25" customHeight="1" x14ac:dyDescent="0.2">
      <c r="A7" s="63" t="s">
        <v>237</v>
      </c>
      <c r="B7" s="73">
        <v>600000</v>
      </c>
      <c r="C7" s="74">
        <v>2.875</v>
      </c>
      <c r="D7" s="75">
        <v>44515</v>
      </c>
      <c r="E7" s="76">
        <v>44515</v>
      </c>
      <c r="F7" s="77">
        <v>599717.13890000002</v>
      </c>
    </row>
    <row r="8" spans="1:6" s="24" customFormat="1" ht="11.25" customHeight="1" thickBot="1" x14ac:dyDescent="0.25">
      <c r="A8" s="97" t="s">
        <v>64</v>
      </c>
      <c r="B8" s="82">
        <f>SUBTOTAL(9,B5:B7)</f>
        <v>975000</v>
      </c>
      <c r="C8" s="83"/>
      <c r="D8" s="84"/>
      <c r="E8" s="85"/>
      <c r="F8" s="86">
        <f>SUBTOTAL(9,F5:F7)</f>
        <v>975516.06240000005</v>
      </c>
    </row>
    <row r="9" spans="1:6" s="24" customFormat="1" ht="11.25" customHeight="1" x14ac:dyDescent="0.2">
      <c r="A9" s="64"/>
      <c r="B9" s="78"/>
      <c r="C9" s="78"/>
      <c r="D9" s="79"/>
      <c r="E9" s="80"/>
      <c r="F9" s="81"/>
    </row>
    <row r="10" spans="1:6" s="24" customFormat="1" ht="11.25" customHeight="1" x14ac:dyDescent="0.2">
      <c r="A10" s="63" t="s">
        <v>1554</v>
      </c>
      <c r="B10" s="73">
        <v>500000</v>
      </c>
      <c r="C10" s="74">
        <v>4</v>
      </c>
      <c r="D10" s="75">
        <v>47515</v>
      </c>
      <c r="E10" s="76">
        <v>47515</v>
      </c>
      <c r="F10" s="77">
        <v>498194.21139999997</v>
      </c>
    </row>
    <row r="11" spans="1:6" s="24" customFormat="1" ht="11.25" customHeight="1" thickBot="1" x14ac:dyDescent="0.25">
      <c r="A11" s="97" t="s">
        <v>87</v>
      </c>
      <c r="B11" s="82">
        <f>SUBTOTAL(9,B10:B10)</f>
        <v>500000</v>
      </c>
      <c r="C11" s="83"/>
      <c r="D11" s="84"/>
      <c r="E11" s="85"/>
      <c r="F11" s="86">
        <f>SUBTOTAL(9,F10:F10)</f>
        <v>498194.21139999997</v>
      </c>
    </row>
    <row r="12" spans="1:6" s="24" customFormat="1" ht="11.25" customHeight="1" x14ac:dyDescent="0.2">
      <c r="A12" s="64"/>
      <c r="B12" s="78"/>
      <c r="C12" s="78"/>
      <c r="D12" s="79"/>
      <c r="E12" s="80"/>
      <c r="F12" s="81"/>
    </row>
    <row r="13" spans="1:6" s="24" customFormat="1" ht="11.25" customHeight="1" x14ac:dyDescent="0.2">
      <c r="A13" s="63" t="s">
        <v>1555</v>
      </c>
      <c r="B13" s="73">
        <v>640000</v>
      </c>
      <c r="C13" s="74">
        <v>5</v>
      </c>
      <c r="D13" s="75">
        <v>47741</v>
      </c>
      <c r="E13" s="76">
        <v>47741</v>
      </c>
      <c r="F13" s="77">
        <v>727935.52670000005</v>
      </c>
    </row>
    <row r="14" spans="1:6" s="24" customFormat="1" ht="11.25" customHeight="1" x14ac:dyDescent="0.2">
      <c r="A14" s="63" t="s">
        <v>1555</v>
      </c>
      <c r="B14" s="73">
        <v>360000</v>
      </c>
      <c r="C14" s="74">
        <v>5</v>
      </c>
      <c r="D14" s="75">
        <v>47741</v>
      </c>
      <c r="E14" s="76">
        <v>47741</v>
      </c>
      <c r="F14" s="77">
        <v>409467.10029999999</v>
      </c>
    </row>
    <row r="15" spans="1:6" s="24" customFormat="1" ht="11.25" customHeight="1" x14ac:dyDescent="0.2">
      <c r="A15" s="63" t="s">
        <v>1556</v>
      </c>
      <c r="B15" s="73">
        <v>250000</v>
      </c>
      <c r="C15" s="74">
        <v>4</v>
      </c>
      <c r="D15" s="75">
        <v>49583</v>
      </c>
      <c r="E15" s="76">
        <v>49583</v>
      </c>
      <c r="F15" s="77">
        <v>260953.56520000001</v>
      </c>
    </row>
    <row r="16" spans="1:6" s="24" customFormat="1" ht="11.25" customHeight="1" x14ac:dyDescent="0.2">
      <c r="A16" s="63" t="s">
        <v>1557</v>
      </c>
      <c r="B16" s="73">
        <v>400000</v>
      </c>
      <c r="C16" s="74">
        <v>4</v>
      </c>
      <c r="D16" s="75">
        <v>49675</v>
      </c>
      <c r="E16" s="76">
        <v>49675</v>
      </c>
      <c r="F16" s="77">
        <v>420338.95549999998</v>
      </c>
    </row>
    <row r="17" spans="1:6" s="24" customFormat="1" ht="11.25" customHeight="1" x14ac:dyDescent="0.2">
      <c r="A17" s="63" t="s">
        <v>1557</v>
      </c>
      <c r="B17" s="73">
        <v>100000</v>
      </c>
      <c r="C17" s="74">
        <v>4</v>
      </c>
      <c r="D17" s="75">
        <v>49675</v>
      </c>
      <c r="E17" s="76">
        <v>49675</v>
      </c>
      <c r="F17" s="77">
        <v>105085.46520000001</v>
      </c>
    </row>
    <row r="18" spans="1:6" s="24" customFormat="1" ht="11.25" customHeight="1" x14ac:dyDescent="0.2">
      <c r="A18" s="63" t="s">
        <v>1558</v>
      </c>
      <c r="B18" s="73">
        <v>500000</v>
      </c>
      <c r="C18" s="74">
        <v>3</v>
      </c>
      <c r="D18" s="75">
        <v>44423</v>
      </c>
      <c r="E18" s="76">
        <v>44423</v>
      </c>
      <c r="F18" s="77">
        <v>500399.299</v>
      </c>
    </row>
    <row r="19" spans="1:6" s="24" customFormat="1" ht="11.25" customHeight="1" x14ac:dyDescent="0.2">
      <c r="A19" s="63" t="s">
        <v>394</v>
      </c>
      <c r="B19" s="73">
        <v>2800000</v>
      </c>
      <c r="C19" s="74">
        <v>3.125</v>
      </c>
      <c r="D19" s="75">
        <v>50206</v>
      </c>
      <c r="E19" s="76">
        <v>50206</v>
      </c>
      <c r="F19" s="77">
        <v>2774349.8681000001</v>
      </c>
    </row>
    <row r="20" spans="1:6" s="24" customFormat="1" ht="11.25" customHeight="1" x14ac:dyDescent="0.2">
      <c r="A20" s="63" t="s">
        <v>400</v>
      </c>
      <c r="B20" s="73">
        <v>1345000</v>
      </c>
      <c r="C20" s="74">
        <v>4</v>
      </c>
      <c r="D20" s="75">
        <v>47818</v>
      </c>
      <c r="E20" s="76">
        <v>47818</v>
      </c>
      <c r="F20" s="77">
        <v>1391273.9547999999</v>
      </c>
    </row>
    <row r="21" spans="1:6" s="24" customFormat="1" ht="11.25" customHeight="1" x14ac:dyDescent="0.2">
      <c r="A21" s="63" t="s">
        <v>1482</v>
      </c>
      <c r="B21" s="73">
        <v>1380000</v>
      </c>
      <c r="C21" s="74">
        <v>3</v>
      </c>
      <c r="D21" s="75">
        <v>46692</v>
      </c>
      <c r="E21" s="76">
        <v>46692</v>
      </c>
      <c r="F21" s="77">
        <v>1369013.0460000001</v>
      </c>
    </row>
    <row r="22" spans="1:6" s="24" customFormat="1" ht="11.25" customHeight="1" x14ac:dyDescent="0.2">
      <c r="A22" s="63" t="s">
        <v>1559</v>
      </c>
      <c r="B22" s="73">
        <v>450000</v>
      </c>
      <c r="C22" s="74">
        <v>4</v>
      </c>
      <c r="D22" s="75">
        <v>49491</v>
      </c>
      <c r="E22" s="76">
        <v>49491</v>
      </c>
      <c r="F22" s="77">
        <v>467274.31410000002</v>
      </c>
    </row>
    <row r="23" spans="1:6" s="24" customFormat="1" ht="11.25" customHeight="1" x14ac:dyDescent="0.2">
      <c r="A23" s="63" t="s">
        <v>442</v>
      </c>
      <c r="B23" s="73">
        <v>1600000</v>
      </c>
      <c r="C23" s="74">
        <v>3</v>
      </c>
      <c r="D23" s="75">
        <v>48806</v>
      </c>
      <c r="E23" s="76">
        <v>48806</v>
      </c>
      <c r="F23" s="77">
        <v>1597049.5149999999</v>
      </c>
    </row>
    <row r="24" spans="1:6" s="24" customFormat="1" ht="11.25" customHeight="1" x14ac:dyDescent="0.2">
      <c r="A24" s="63" t="s">
        <v>442</v>
      </c>
      <c r="B24" s="73">
        <v>400000</v>
      </c>
      <c r="C24" s="74">
        <v>3</v>
      </c>
      <c r="D24" s="75">
        <v>48806</v>
      </c>
      <c r="E24" s="76">
        <v>48806</v>
      </c>
      <c r="F24" s="77">
        <v>399262.3787</v>
      </c>
    </row>
    <row r="25" spans="1:6" s="24" customFormat="1" ht="11.25" customHeight="1" x14ac:dyDescent="0.2">
      <c r="A25" s="63" t="s">
        <v>456</v>
      </c>
      <c r="B25" s="73">
        <v>1095000</v>
      </c>
      <c r="C25" s="74">
        <v>3.5</v>
      </c>
      <c r="D25" s="75">
        <v>46082</v>
      </c>
      <c r="E25" s="76">
        <v>46082</v>
      </c>
      <c r="F25" s="77">
        <v>1104739.5153000001</v>
      </c>
    </row>
    <row r="26" spans="1:6" s="24" customFormat="1" ht="11.25" customHeight="1" x14ac:dyDescent="0.2">
      <c r="A26" s="63" t="s">
        <v>462</v>
      </c>
      <c r="B26" s="73">
        <v>250000</v>
      </c>
      <c r="C26" s="74">
        <v>4</v>
      </c>
      <c r="D26" s="75">
        <v>50983</v>
      </c>
      <c r="E26" s="76">
        <v>50983</v>
      </c>
      <c r="F26" s="77">
        <v>273339.53340000001</v>
      </c>
    </row>
    <row r="27" spans="1:6" s="24" customFormat="1" ht="11.25" customHeight="1" x14ac:dyDescent="0.2">
      <c r="A27" s="63" t="s">
        <v>1560</v>
      </c>
      <c r="B27" s="73">
        <v>500000</v>
      </c>
      <c r="C27" s="74">
        <v>5</v>
      </c>
      <c r="D27" s="75">
        <v>44805</v>
      </c>
      <c r="E27" s="76">
        <v>44805</v>
      </c>
      <c r="F27" s="77">
        <v>510007.09490000003</v>
      </c>
    </row>
    <row r="28" spans="1:6" s="24" customFormat="1" ht="11.25" customHeight="1" x14ac:dyDescent="0.2">
      <c r="A28" s="63" t="s">
        <v>2368</v>
      </c>
      <c r="B28" s="73">
        <v>510000</v>
      </c>
      <c r="C28" s="74">
        <v>3</v>
      </c>
      <c r="D28" s="75">
        <v>50375</v>
      </c>
      <c r="E28" s="76">
        <v>50375</v>
      </c>
      <c r="F28" s="77">
        <v>527879.42709999997</v>
      </c>
    </row>
    <row r="29" spans="1:6" s="24" customFormat="1" ht="11.25" customHeight="1" x14ac:dyDescent="0.2">
      <c r="A29" s="63" t="s">
        <v>505</v>
      </c>
      <c r="B29" s="73">
        <v>350000</v>
      </c>
      <c r="C29" s="74">
        <v>3</v>
      </c>
      <c r="D29" s="75">
        <v>49888</v>
      </c>
      <c r="E29" s="76">
        <v>49888</v>
      </c>
      <c r="F29" s="77">
        <v>344959.70120000001</v>
      </c>
    </row>
    <row r="30" spans="1:6" s="24" customFormat="1" ht="11.25" customHeight="1" x14ac:dyDescent="0.2">
      <c r="A30" s="63" t="s">
        <v>506</v>
      </c>
      <c r="B30" s="73">
        <v>240000</v>
      </c>
      <c r="C30" s="74">
        <v>5</v>
      </c>
      <c r="D30" s="75">
        <v>45153</v>
      </c>
      <c r="E30" s="76">
        <v>45153</v>
      </c>
      <c r="F30" s="77">
        <v>254793.83840000001</v>
      </c>
    </row>
    <row r="31" spans="1:6" s="24" customFormat="1" ht="11.25" customHeight="1" x14ac:dyDescent="0.2">
      <c r="A31" s="63" t="s">
        <v>506</v>
      </c>
      <c r="B31" s="73">
        <v>150000</v>
      </c>
      <c r="C31" s="74">
        <v>5</v>
      </c>
      <c r="D31" s="75">
        <v>45153</v>
      </c>
      <c r="E31" s="76">
        <v>45153</v>
      </c>
      <c r="F31" s="77">
        <v>159246.14910000001</v>
      </c>
    </row>
    <row r="32" spans="1:6" s="24" customFormat="1" ht="11.25" customHeight="1" x14ac:dyDescent="0.2">
      <c r="A32" s="63" t="s">
        <v>506</v>
      </c>
      <c r="B32" s="73">
        <v>310000</v>
      </c>
      <c r="C32" s="74">
        <v>5</v>
      </c>
      <c r="D32" s="75">
        <v>45153</v>
      </c>
      <c r="E32" s="76">
        <v>45153</v>
      </c>
      <c r="F32" s="77">
        <v>329108.7083</v>
      </c>
    </row>
    <row r="33" spans="1:6" s="24" customFormat="1" ht="11.25" customHeight="1" x14ac:dyDescent="0.2">
      <c r="A33" s="63" t="s">
        <v>506</v>
      </c>
      <c r="B33" s="73">
        <v>300000</v>
      </c>
      <c r="C33" s="74">
        <v>5</v>
      </c>
      <c r="D33" s="75">
        <v>45153</v>
      </c>
      <c r="E33" s="76">
        <v>45153</v>
      </c>
      <c r="F33" s="77">
        <v>318492.29820000002</v>
      </c>
    </row>
    <row r="34" spans="1:6" s="24" customFormat="1" ht="11.25" customHeight="1" x14ac:dyDescent="0.2">
      <c r="A34" s="63" t="s">
        <v>1561</v>
      </c>
      <c r="B34" s="73">
        <v>630000</v>
      </c>
      <c r="C34" s="74">
        <v>5</v>
      </c>
      <c r="D34" s="75">
        <v>47331</v>
      </c>
      <c r="E34" s="76">
        <v>47331</v>
      </c>
      <c r="F34" s="77">
        <v>673356.08440000005</v>
      </c>
    </row>
    <row r="35" spans="1:6" s="24" customFormat="1" ht="11.25" customHeight="1" x14ac:dyDescent="0.2">
      <c r="A35" s="63" t="s">
        <v>1562</v>
      </c>
      <c r="B35" s="73">
        <v>3000000</v>
      </c>
      <c r="C35" s="74">
        <v>3.5</v>
      </c>
      <c r="D35" s="75">
        <v>48611</v>
      </c>
      <c r="E35" s="76">
        <v>48611</v>
      </c>
      <c r="F35" s="77">
        <v>2957745.4851000002</v>
      </c>
    </row>
    <row r="36" spans="1:6" s="24" customFormat="1" ht="11.25" customHeight="1" x14ac:dyDescent="0.2">
      <c r="A36" s="63" t="s">
        <v>1563</v>
      </c>
      <c r="B36" s="73">
        <v>500000</v>
      </c>
      <c r="C36" s="74">
        <v>4</v>
      </c>
      <c r="D36" s="75">
        <v>44972</v>
      </c>
      <c r="E36" s="76">
        <v>44972</v>
      </c>
      <c r="F36" s="77">
        <v>507261.49859999999</v>
      </c>
    </row>
    <row r="37" spans="1:6" s="24" customFormat="1" ht="11.25" customHeight="1" x14ac:dyDescent="0.2">
      <c r="A37" s="63" t="s">
        <v>2369</v>
      </c>
      <c r="B37" s="73">
        <v>500000</v>
      </c>
      <c r="C37" s="74">
        <v>3.1240000000000001</v>
      </c>
      <c r="D37" s="75">
        <v>49475</v>
      </c>
      <c r="E37" s="76">
        <v>49475</v>
      </c>
      <c r="F37" s="77">
        <v>500000</v>
      </c>
    </row>
    <row r="38" spans="1:6" s="24" customFormat="1" ht="11.25" customHeight="1" x14ac:dyDescent="0.2">
      <c r="A38" s="63" t="s">
        <v>631</v>
      </c>
      <c r="B38" s="73">
        <v>1010000</v>
      </c>
      <c r="C38" s="74">
        <v>3</v>
      </c>
      <c r="D38" s="75">
        <v>48611</v>
      </c>
      <c r="E38" s="76">
        <v>48611</v>
      </c>
      <c r="F38" s="77">
        <v>1000300.7742</v>
      </c>
    </row>
    <row r="39" spans="1:6" s="24" customFormat="1" ht="11.25" customHeight="1" x14ac:dyDescent="0.2">
      <c r="A39" s="63" t="s">
        <v>631</v>
      </c>
      <c r="B39" s="73">
        <v>100000</v>
      </c>
      <c r="C39" s="74">
        <v>3</v>
      </c>
      <c r="D39" s="75">
        <v>48611</v>
      </c>
      <c r="E39" s="76">
        <v>48611</v>
      </c>
      <c r="F39" s="77">
        <v>99041.480500000005</v>
      </c>
    </row>
    <row r="40" spans="1:6" s="24" customFormat="1" ht="11.25" customHeight="1" x14ac:dyDescent="0.2">
      <c r="A40" s="63" t="s">
        <v>2519</v>
      </c>
      <c r="B40" s="73">
        <v>425000</v>
      </c>
      <c r="C40" s="74">
        <v>3</v>
      </c>
      <c r="D40" s="75">
        <v>50161</v>
      </c>
      <c r="E40" s="76">
        <v>50161</v>
      </c>
      <c r="F40" s="77">
        <v>423929.31920000003</v>
      </c>
    </row>
    <row r="41" spans="1:6" s="24" customFormat="1" ht="11.25" customHeight="1" x14ac:dyDescent="0.2">
      <c r="A41" s="63" t="s">
        <v>1564</v>
      </c>
      <c r="B41" s="73">
        <v>420000</v>
      </c>
      <c r="C41" s="74">
        <v>3.125</v>
      </c>
      <c r="D41" s="75">
        <v>49706</v>
      </c>
      <c r="E41" s="76">
        <v>49706</v>
      </c>
      <c r="F41" s="77">
        <v>418757.06170000002</v>
      </c>
    </row>
    <row r="42" spans="1:6" s="24" customFormat="1" ht="11.25" customHeight="1" x14ac:dyDescent="0.2">
      <c r="A42" s="63" t="s">
        <v>1564</v>
      </c>
      <c r="B42" s="73">
        <v>75000</v>
      </c>
      <c r="C42" s="74">
        <v>3.125</v>
      </c>
      <c r="D42" s="75">
        <v>49706</v>
      </c>
      <c r="E42" s="76">
        <v>49706</v>
      </c>
      <c r="F42" s="77">
        <v>74779.984299999996</v>
      </c>
    </row>
    <row r="43" spans="1:6" s="24" customFormat="1" ht="11.25" customHeight="1" x14ac:dyDescent="0.2">
      <c r="A43" s="63" t="s">
        <v>2094</v>
      </c>
      <c r="B43" s="73">
        <v>750000</v>
      </c>
      <c r="C43" s="74">
        <v>4</v>
      </c>
      <c r="D43" s="75">
        <v>50406</v>
      </c>
      <c r="E43" s="76">
        <v>50406</v>
      </c>
      <c r="F43" s="77">
        <v>766738.27240000002</v>
      </c>
    </row>
    <row r="44" spans="1:6" s="24" customFormat="1" ht="11.25" customHeight="1" x14ac:dyDescent="0.2">
      <c r="A44" s="63" t="s">
        <v>1565</v>
      </c>
      <c r="B44" s="73">
        <v>1010000</v>
      </c>
      <c r="C44" s="74">
        <v>3</v>
      </c>
      <c r="D44" s="75">
        <v>47209</v>
      </c>
      <c r="E44" s="76">
        <v>47209</v>
      </c>
      <c r="F44" s="77">
        <v>1010000</v>
      </c>
    </row>
    <row r="45" spans="1:6" s="24" customFormat="1" ht="11.25" customHeight="1" x14ac:dyDescent="0.2">
      <c r="A45" s="63" t="s">
        <v>2301</v>
      </c>
      <c r="B45" s="73">
        <v>500000</v>
      </c>
      <c r="C45" s="74">
        <v>3.5</v>
      </c>
      <c r="D45" s="75">
        <v>50406</v>
      </c>
      <c r="E45" s="76">
        <v>50406</v>
      </c>
      <c r="F45" s="77">
        <v>500000</v>
      </c>
    </row>
    <row r="46" spans="1:6" s="24" customFormat="1" ht="11.25" customHeight="1" x14ac:dyDescent="0.2">
      <c r="A46" s="63" t="s">
        <v>2684</v>
      </c>
      <c r="B46" s="73">
        <v>360000</v>
      </c>
      <c r="C46" s="74">
        <v>4</v>
      </c>
      <c r="D46" s="75">
        <v>47832</v>
      </c>
      <c r="E46" s="76">
        <v>47832</v>
      </c>
      <c r="F46" s="77">
        <v>408563.06900000002</v>
      </c>
    </row>
    <row r="47" spans="1:6" s="24" customFormat="1" ht="11.25" customHeight="1" x14ac:dyDescent="0.2">
      <c r="A47" s="63" t="s">
        <v>2401</v>
      </c>
      <c r="B47" s="73">
        <v>340000</v>
      </c>
      <c r="C47" s="74">
        <v>4</v>
      </c>
      <c r="D47" s="75">
        <v>50375</v>
      </c>
      <c r="E47" s="76">
        <v>50375</v>
      </c>
      <c r="F47" s="77">
        <v>377388.73009999999</v>
      </c>
    </row>
    <row r="48" spans="1:6" s="24" customFormat="1" ht="11.25" customHeight="1" x14ac:dyDescent="0.2">
      <c r="A48" s="63" t="s">
        <v>2401</v>
      </c>
      <c r="B48" s="73">
        <v>375000</v>
      </c>
      <c r="C48" s="74">
        <v>4</v>
      </c>
      <c r="D48" s="75">
        <v>50740</v>
      </c>
      <c r="E48" s="76">
        <v>50740</v>
      </c>
      <c r="F48" s="77">
        <v>415037.20740000001</v>
      </c>
    </row>
    <row r="49" spans="1:6" s="24" customFormat="1" ht="11.25" customHeight="1" x14ac:dyDescent="0.2">
      <c r="A49" s="63" t="s">
        <v>1566</v>
      </c>
      <c r="B49" s="73">
        <v>250000</v>
      </c>
      <c r="C49" s="74">
        <v>3</v>
      </c>
      <c r="D49" s="75">
        <v>46433</v>
      </c>
      <c r="E49" s="76">
        <v>46433</v>
      </c>
      <c r="F49" s="77">
        <v>248721.95740000001</v>
      </c>
    </row>
    <row r="50" spans="1:6" s="24" customFormat="1" ht="11.25" customHeight="1" x14ac:dyDescent="0.2">
      <c r="A50" s="63" t="s">
        <v>1567</v>
      </c>
      <c r="B50" s="73">
        <v>1300000</v>
      </c>
      <c r="C50" s="74">
        <v>4</v>
      </c>
      <c r="D50" s="75">
        <v>47604</v>
      </c>
      <c r="E50" s="76">
        <v>47604</v>
      </c>
      <c r="F50" s="77">
        <v>1314261.1277000001</v>
      </c>
    </row>
    <row r="51" spans="1:6" s="24" customFormat="1" ht="11.25" customHeight="1" x14ac:dyDescent="0.2">
      <c r="A51" s="63" t="s">
        <v>2302</v>
      </c>
      <c r="B51" s="73">
        <v>395000</v>
      </c>
      <c r="C51" s="74">
        <v>3.44</v>
      </c>
      <c r="D51" s="75">
        <v>49735</v>
      </c>
      <c r="E51" s="76">
        <v>49735</v>
      </c>
      <c r="F51" s="77">
        <v>395000</v>
      </c>
    </row>
    <row r="52" spans="1:6" s="24" customFormat="1" ht="11.25" customHeight="1" x14ac:dyDescent="0.2">
      <c r="A52" s="63" t="s">
        <v>1568</v>
      </c>
      <c r="B52" s="73">
        <v>350000</v>
      </c>
      <c r="C52" s="74">
        <v>5</v>
      </c>
      <c r="D52" s="75">
        <v>48549</v>
      </c>
      <c r="E52" s="76">
        <v>48549</v>
      </c>
      <c r="F52" s="77">
        <v>386055.33860000002</v>
      </c>
    </row>
    <row r="53" spans="1:6" s="24" customFormat="1" ht="11.25" customHeight="1" x14ac:dyDescent="0.2">
      <c r="A53" s="63" t="s">
        <v>1569</v>
      </c>
      <c r="B53" s="73">
        <v>1000000</v>
      </c>
      <c r="C53" s="74">
        <v>3.25</v>
      </c>
      <c r="D53" s="75">
        <v>47088</v>
      </c>
      <c r="E53" s="76">
        <v>47088</v>
      </c>
      <c r="F53" s="77">
        <v>988923.80870000005</v>
      </c>
    </row>
    <row r="54" spans="1:6" s="24" customFormat="1" ht="11.25" customHeight="1" x14ac:dyDescent="0.2">
      <c r="A54" s="63" t="s">
        <v>850</v>
      </c>
      <c r="B54" s="73">
        <v>1000000</v>
      </c>
      <c r="C54" s="74">
        <v>4</v>
      </c>
      <c r="D54" s="75">
        <v>46935</v>
      </c>
      <c r="E54" s="76">
        <v>46935</v>
      </c>
      <c r="F54" s="77">
        <v>1020124.8356</v>
      </c>
    </row>
    <row r="55" spans="1:6" s="24" customFormat="1" ht="11.25" customHeight="1" thickBot="1" x14ac:dyDescent="0.25">
      <c r="A55" s="97" t="s">
        <v>65</v>
      </c>
      <c r="B55" s="82">
        <f>SUBTOTAL(9,B13:B54)</f>
        <v>28220000</v>
      </c>
      <c r="C55" s="83"/>
      <c r="D55" s="84"/>
      <c r="E55" s="85"/>
      <c r="F55" s="86">
        <f>SUBTOTAL(9,F13:F54)</f>
        <v>28730955.2894</v>
      </c>
    </row>
    <row r="56" spans="1:6" s="24" customFormat="1" ht="11.25" customHeight="1" x14ac:dyDescent="0.2">
      <c r="A56" s="64"/>
      <c r="B56" s="78"/>
      <c r="C56" s="78"/>
      <c r="D56" s="79"/>
      <c r="E56" s="80"/>
      <c r="F56" s="81"/>
    </row>
    <row r="57" spans="1:6" s="24" customFormat="1" ht="11.25" customHeight="1" x14ac:dyDescent="0.2">
      <c r="A57" s="63" t="s">
        <v>857</v>
      </c>
      <c r="B57" s="73">
        <v>1740000</v>
      </c>
      <c r="C57" s="74">
        <v>4</v>
      </c>
      <c r="D57" s="75">
        <v>47757</v>
      </c>
      <c r="E57" s="76">
        <v>47757</v>
      </c>
      <c r="F57" s="77">
        <v>1773510.3783</v>
      </c>
    </row>
    <row r="58" spans="1:6" s="24" customFormat="1" ht="11.25" customHeight="1" x14ac:dyDescent="0.2">
      <c r="A58" s="63" t="s">
        <v>2973</v>
      </c>
      <c r="B58" s="73">
        <v>500000</v>
      </c>
      <c r="C58" s="74">
        <v>2.984</v>
      </c>
      <c r="D58" s="75">
        <v>51014</v>
      </c>
      <c r="E58" s="76">
        <v>51014</v>
      </c>
      <c r="F58" s="77">
        <v>500000</v>
      </c>
    </row>
    <row r="59" spans="1:6" s="24" customFormat="1" ht="11.25" customHeight="1" x14ac:dyDescent="0.2">
      <c r="A59" s="63" t="s">
        <v>1513</v>
      </c>
      <c r="B59" s="73">
        <v>500000</v>
      </c>
      <c r="C59" s="74">
        <v>4</v>
      </c>
      <c r="D59" s="75">
        <v>45809</v>
      </c>
      <c r="E59" s="76">
        <v>45809</v>
      </c>
      <c r="F59" s="77">
        <v>510753.41590000002</v>
      </c>
    </row>
    <row r="60" spans="1:6" s="24" customFormat="1" ht="11.25" customHeight="1" x14ac:dyDescent="0.2">
      <c r="A60" s="63" t="s">
        <v>932</v>
      </c>
      <c r="B60" s="73">
        <v>1000000</v>
      </c>
      <c r="C60" s="74">
        <v>5</v>
      </c>
      <c r="D60" s="75">
        <v>47345</v>
      </c>
      <c r="E60" s="76">
        <v>47345</v>
      </c>
      <c r="F60" s="77">
        <v>1070191.8659999999</v>
      </c>
    </row>
    <row r="61" spans="1:6" s="24" customFormat="1" ht="11.25" customHeight="1" x14ac:dyDescent="0.2">
      <c r="A61" s="63" t="s">
        <v>2370</v>
      </c>
      <c r="B61" s="73">
        <v>500000</v>
      </c>
      <c r="C61" s="74">
        <v>3.6070000000000002</v>
      </c>
      <c r="D61" s="75">
        <v>51363</v>
      </c>
      <c r="E61" s="76">
        <v>51363</v>
      </c>
      <c r="F61" s="77">
        <v>500000</v>
      </c>
    </row>
    <row r="62" spans="1:6" s="24" customFormat="1" ht="11.25" customHeight="1" x14ac:dyDescent="0.2">
      <c r="A62" s="63" t="s">
        <v>1521</v>
      </c>
      <c r="B62" s="73">
        <v>250000</v>
      </c>
      <c r="C62" s="74">
        <v>3.3</v>
      </c>
      <c r="D62" s="75">
        <v>46357</v>
      </c>
      <c r="E62" s="76">
        <v>46357</v>
      </c>
      <c r="F62" s="77">
        <v>249573.14550000001</v>
      </c>
    </row>
    <row r="63" spans="1:6" s="24" customFormat="1" ht="11.25" customHeight="1" x14ac:dyDescent="0.2">
      <c r="A63" s="63" t="s">
        <v>2685</v>
      </c>
      <c r="B63" s="73">
        <v>325000</v>
      </c>
      <c r="C63" s="74">
        <v>4</v>
      </c>
      <c r="D63" s="75">
        <v>51471</v>
      </c>
      <c r="E63" s="76">
        <v>51471</v>
      </c>
      <c r="F63" s="77">
        <v>379618.71750000003</v>
      </c>
    </row>
    <row r="64" spans="1:6" s="24" customFormat="1" ht="11.25" customHeight="1" x14ac:dyDescent="0.2">
      <c r="A64" s="63" t="s">
        <v>2686</v>
      </c>
      <c r="B64" s="73">
        <v>530000</v>
      </c>
      <c r="C64" s="74">
        <v>4</v>
      </c>
      <c r="D64" s="75">
        <v>50284</v>
      </c>
      <c r="E64" s="76">
        <v>50284</v>
      </c>
      <c r="F64" s="77">
        <v>595675.56350000005</v>
      </c>
    </row>
    <row r="65" spans="1:6" s="24" customFormat="1" ht="11.25" customHeight="1" x14ac:dyDescent="0.2">
      <c r="A65" s="63" t="s">
        <v>1019</v>
      </c>
      <c r="B65" s="73">
        <v>500000</v>
      </c>
      <c r="C65" s="74">
        <v>4</v>
      </c>
      <c r="D65" s="75">
        <v>49369</v>
      </c>
      <c r="E65" s="76">
        <v>49369</v>
      </c>
      <c r="F65" s="77">
        <v>502524.96419999999</v>
      </c>
    </row>
    <row r="66" spans="1:6" s="24" customFormat="1" ht="11.25" customHeight="1" x14ac:dyDescent="0.2">
      <c r="A66" s="63" t="s">
        <v>1990</v>
      </c>
      <c r="B66" s="73">
        <v>1410000</v>
      </c>
      <c r="C66" s="74">
        <v>5</v>
      </c>
      <c r="D66" s="75">
        <v>49188</v>
      </c>
      <c r="E66" s="76">
        <v>49188</v>
      </c>
      <c r="F66" s="77">
        <v>1538292.4086</v>
      </c>
    </row>
    <row r="67" spans="1:6" s="24" customFormat="1" ht="11.25" customHeight="1" x14ac:dyDescent="0.2">
      <c r="A67" s="63" t="s">
        <v>2687</v>
      </c>
      <c r="B67" s="73">
        <v>230000</v>
      </c>
      <c r="C67" s="74">
        <v>2.98</v>
      </c>
      <c r="D67" s="75">
        <v>51136</v>
      </c>
      <c r="E67" s="76">
        <v>51136</v>
      </c>
      <c r="F67" s="77">
        <v>230000</v>
      </c>
    </row>
    <row r="68" spans="1:6" s="24" customFormat="1" ht="11.25" customHeight="1" x14ac:dyDescent="0.2">
      <c r="A68" s="63" t="s">
        <v>1074</v>
      </c>
      <c r="B68" s="73">
        <v>500000</v>
      </c>
      <c r="C68" s="74">
        <v>3</v>
      </c>
      <c r="D68" s="75">
        <v>46327</v>
      </c>
      <c r="E68" s="76">
        <v>46327</v>
      </c>
      <c r="F68" s="77">
        <v>495135.73849999998</v>
      </c>
    </row>
    <row r="69" spans="1:6" s="24" customFormat="1" ht="11.25" customHeight="1" x14ac:dyDescent="0.2">
      <c r="A69" s="63" t="s">
        <v>1074</v>
      </c>
      <c r="B69" s="73">
        <v>300000</v>
      </c>
      <c r="C69" s="74">
        <v>5</v>
      </c>
      <c r="D69" s="75">
        <v>46692</v>
      </c>
      <c r="E69" s="76">
        <v>46692</v>
      </c>
      <c r="F69" s="77">
        <v>311706.49890000001</v>
      </c>
    </row>
    <row r="70" spans="1:6" s="24" customFormat="1" ht="11.25" customHeight="1" x14ac:dyDescent="0.2">
      <c r="A70" s="63" t="s">
        <v>1570</v>
      </c>
      <c r="B70" s="73">
        <v>400000</v>
      </c>
      <c r="C70" s="74">
        <v>5</v>
      </c>
      <c r="D70" s="75">
        <v>49796</v>
      </c>
      <c r="E70" s="76">
        <v>49796</v>
      </c>
      <c r="F70" s="77">
        <v>429430.70150000002</v>
      </c>
    </row>
    <row r="71" spans="1:6" s="24" customFormat="1" ht="11.25" customHeight="1" x14ac:dyDescent="0.2">
      <c r="A71" s="63" t="s">
        <v>1135</v>
      </c>
      <c r="B71" s="73">
        <v>500000</v>
      </c>
      <c r="C71" s="74">
        <v>4</v>
      </c>
      <c r="D71" s="75">
        <v>50055</v>
      </c>
      <c r="E71" s="76">
        <v>50055</v>
      </c>
      <c r="F71" s="77">
        <v>513500.65340000001</v>
      </c>
    </row>
    <row r="72" spans="1:6" s="24" customFormat="1" ht="11.25" customHeight="1" x14ac:dyDescent="0.2">
      <c r="A72" s="63" t="s">
        <v>1135</v>
      </c>
      <c r="B72" s="73">
        <v>1250000</v>
      </c>
      <c r="C72" s="74">
        <v>4</v>
      </c>
      <c r="D72" s="75">
        <v>49505</v>
      </c>
      <c r="E72" s="76">
        <v>49505</v>
      </c>
      <c r="F72" s="77">
        <v>1265392.797</v>
      </c>
    </row>
    <row r="73" spans="1:6" s="24" customFormat="1" ht="11.25" customHeight="1" x14ac:dyDescent="0.2">
      <c r="A73" s="63" t="s">
        <v>1571</v>
      </c>
      <c r="B73" s="73">
        <v>350000</v>
      </c>
      <c r="C73" s="74">
        <v>5</v>
      </c>
      <c r="D73" s="75">
        <v>49475</v>
      </c>
      <c r="E73" s="76">
        <v>49475</v>
      </c>
      <c r="F73" s="77">
        <v>368991.00020000001</v>
      </c>
    </row>
    <row r="74" spans="1:6" s="24" customFormat="1" ht="11.25" customHeight="1" x14ac:dyDescent="0.2">
      <c r="A74" s="63" t="s">
        <v>1572</v>
      </c>
      <c r="B74" s="73">
        <v>500000</v>
      </c>
      <c r="C74" s="74">
        <v>4</v>
      </c>
      <c r="D74" s="75">
        <v>49279</v>
      </c>
      <c r="E74" s="76">
        <v>49279</v>
      </c>
      <c r="F74" s="77">
        <v>502964.20260000002</v>
      </c>
    </row>
    <row r="75" spans="1:6" s="24" customFormat="1" ht="11.25" customHeight="1" x14ac:dyDescent="0.2">
      <c r="A75" s="63" t="s">
        <v>1573</v>
      </c>
      <c r="B75" s="73">
        <v>1020000</v>
      </c>
      <c r="C75" s="74">
        <v>4</v>
      </c>
      <c r="D75" s="75">
        <v>48823</v>
      </c>
      <c r="E75" s="76">
        <v>48823</v>
      </c>
      <c r="F75" s="77">
        <v>1009923.4047</v>
      </c>
    </row>
    <row r="76" spans="1:6" s="24" customFormat="1" ht="11.25" customHeight="1" x14ac:dyDescent="0.2">
      <c r="A76" s="63" t="s">
        <v>1189</v>
      </c>
      <c r="B76" s="73">
        <v>745000</v>
      </c>
      <c r="C76" s="74">
        <v>4</v>
      </c>
      <c r="D76" s="75">
        <v>49902</v>
      </c>
      <c r="E76" s="76">
        <v>49902</v>
      </c>
      <c r="F76" s="77">
        <v>764089.50529999996</v>
      </c>
    </row>
    <row r="77" spans="1:6" s="24" customFormat="1" ht="11.25" customHeight="1" x14ac:dyDescent="0.2">
      <c r="A77" s="63" t="s">
        <v>1189</v>
      </c>
      <c r="B77" s="73">
        <v>255000</v>
      </c>
      <c r="C77" s="74">
        <v>4</v>
      </c>
      <c r="D77" s="75">
        <v>49902</v>
      </c>
      <c r="E77" s="76">
        <v>49902</v>
      </c>
      <c r="F77" s="77">
        <v>261543.3</v>
      </c>
    </row>
    <row r="78" spans="1:6" s="24" customFormat="1" ht="11.25" customHeight="1" x14ac:dyDescent="0.2">
      <c r="A78" s="63" t="s">
        <v>1574</v>
      </c>
      <c r="B78" s="73">
        <v>250000</v>
      </c>
      <c r="C78" s="74">
        <v>4</v>
      </c>
      <c r="D78" s="75">
        <v>49857</v>
      </c>
      <c r="E78" s="76">
        <v>49857</v>
      </c>
      <c r="F78" s="77">
        <v>253273.6875</v>
      </c>
    </row>
    <row r="79" spans="1:6" s="24" customFormat="1" ht="11.25" customHeight="1" x14ac:dyDescent="0.2">
      <c r="A79" s="63" t="s">
        <v>1574</v>
      </c>
      <c r="B79" s="73">
        <v>315000</v>
      </c>
      <c r="C79" s="74">
        <v>5</v>
      </c>
      <c r="D79" s="75">
        <v>49491</v>
      </c>
      <c r="E79" s="76">
        <v>49491</v>
      </c>
      <c r="F79" s="77">
        <v>339187.48050000001</v>
      </c>
    </row>
    <row r="80" spans="1:6" s="24" customFormat="1" ht="11.25" customHeight="1" x14ac:dyDescent="0.2">
      <c r="A80" s="63" t="s">
        <v>1575</v>
      </c>
      <c r="B80" s="73">
        <v>600000</v>
      </c>
      <c r="C80" s="74">
        <v>4</v>
      </c>
      <c r="D80" s="75">
        <v>46949</v>
      </c>
      <c r="E80" s="76">
        <v>46949</v>
      </c>
      <c r="F80" s="77">
        <v>611353.58770000003</v>
      </c>
    </row>
    <row r="81" spans="1:6" s="24" customFormat="1" ht="11.25" customHeight="1" x14ac:dyDescent="0.2">
      <c r="A81" s="63" t="s">
        <v>2041</v>
      </c>
      <c r="B81" s="73">
        <v>400000</v>
      </c>
      <c r="C81" s="74">
        <v>4</v>
      </c>
      <c r="D81" s="75">
        <v>49658</v>
      </c>
      <c r="E81" s="76">
        <v>49658</v>
      </c>
      <c r="F81" s="77">
        <v>418891.72810000001</v>
      </c>
    </row>
    <row r="82" spans="1:6" s="24" customFormat="1" ht="11.25" customHeight="1" x14ac:dyDescent="0.2">
      <c r="A82" s="63" t="s">
        <v>2041</v>
      </c>
      <c r="B82" s="73">
        <v>250000</v>
      </c>
      <c r="C82" s="74">
        <v>4</v>
      </c>
      <c r="D82" s="75">
        <v>50024</v>
      </c>
      <c r="E82" s="76">
        <v>50024</v>
      </c>
      <c r="F82" s="77">
        <v>260630.0607</v>
      </c>
    </row>
    <row r="83" spans="1:6" s="24" customFormat="1" ht="11.25" customHeight="1" x14ac:dyDescent="0.2">
      <c r="A83" s="63" t="s">
        <v>2974</v>
      </c>
      <c r="B83" s="73">
        <v>615000</v>
      </c>
      <c r="C83" s="74">
        <v>2.5</v>
      </c>
      <c r="D83" s="75">
        <v>51471</v>
      </c>
      <c r="E83" s="76">
        <v>51471</v>
      </c>
      <c r="F83" s="77">
        <v>622745.10479999997</v>
      </c>
    </row>
    <row r="84" spans="1:6" s="24" customFormat="1" ht="11.25" customHeight="1" x14ac:dyDescent="0.2">
      <c r="A84" s="63" t="s">
        <v>1576</v>
      </c>
      <c r="B84" s="73">
        <v>550000</v>
      </c>
      <c r="C84" s="74">
        <v>4</v>
      </c>
      <c r="D84" s="75">
        <v>49461</v>
      </c>
      <c r="E84" s="76">
        <v>49461</v>
      </c>
      <c r="F84" s="77">
        <v>554869.08510000003</v>
      </c>
    </row>
    <row r="85" spans="1:6" s="24" customFormat="1" ht="11.25" customHeight="1" x14ac:dyDescent="0.2">
      <c r="A85" s="63" t="s">
        <v>2371</v>
      </c>
      <c r="B85" s="73">
        <v>250000</v>
      </c>
      <c r="C85" s="74">
        <v>4</v>
      </c>
      <c r="D85" s="75">
        <v>50406</v>
      </c>
      <c r="E85" s="76">
        <v>50406</v>
      </c>
      <c r="F85" s="77">
        <v>280373.02889999998</v>
      </c>
    </row>
    <row r="86" spans="1:6" s="24" customFormat="1" ht="11.25" customHeight="1" x14ac:dyDescent="0.2">
      <c r="A86" s="63" t="s">
        <v>1302</v>
      </c>
      <c r="B86" s="73">
        <v>425000</v>
      </c>
      <c r="C86" s="74">
        <v>5</v>
      </c>
      <c r="D86" s="75">
        <v>48867</v>
      </c>
      <c r="E86" s="76">
        <v>48867</v>
      </c>
      <c r="F86" s="77">
        <v>462681.56150000001</v>
      </c>
    </row>
    <row r="87" spans="1:6" s="24" customFormat="1" ht="11.25" customHeight="1" x14ac:dyDescent="0.2">
      <c r="A87" s="63" t="s">
        <v>1304</v>
      </c>
      <c r="B87" s="73">
        <v>465000</v>
      </c>
      <c r="C87" s="74">
        <v>5</v>
      </c>
      <c r="D87" s="75">
        <v>45823</v>
      </c>
      <c r="E87" s="76">
        <v>45823</v>
      </c>
      <c r="F87" s="77">
        <v>499450.67660000001</v>
      </c>
    </row>
    <row r="88" spans="1:6" s="24" customFormat="1" ht="11.25" customHeight="1" x14ac:dyDescent="0.2">
      <c r="A88" s="63" t="s">
        <v>1304</v>
      </c>
      <c r="B88" s="73">
        <v>35000</v>
      </c>
      <c r="C88" s="74">
        <v>5</v>
      </c>
      <c r="D88" s="75">
        <v>45823</v>
      </c>
      <c r="E88" s="76">
        <v>45823</v>
      </c>
      <c r="F88" s="77">
        <v>37593.434500000003</v>
      </c>
    </row>
    <row r="89" spans="1:6" s="24" customFormat="1" ht="11.25" customHeight="1" x14ac:dyDescent="0.2">
      <c r="A89" s="63" t="s">
        <v>1304</v>
      </c>
      <c r="B89" s="73">
        <v>500000</v>
      </c>
      <c r="C89" s="74">
        <v>5</v>
      </c>
      <c r="D89" s="75">
        <v>45823</v>
      </c>
      <c r="E89" s="76">
        <v>45823</v>
      </c>
      <c r="F89" s="77">
        <v>537043.73849999998</v>
      </c>
    </row>
    <row r="90" spans="1:6" s="24" customFormat="1" ht="11.25" customHeight="1" x14ac:dyDescent="0.2">
      <c r="A90" s="63" t="s">
        <v>1577</v>
      </c>
      <c r="B90" s="73">
        <v>265000</v>
      </c>
      <c r="C90" s="74">
        <v>4</v>
      </c>
      <c r="D90" s="75">
        <v>48380</v>
      </c>
      <c r="E90" s="76">
        <v>48380</v>
      </c>
      <c r="F90" s="77">
        <v>265708.85979999998</v>
      </c>
    </row>
    <row r="91" spans="1:6" s="24" customFormat="1" ht="11.25" customHeight="1" thickBot="1" x14ac:dyDescent="0.25">
      <c r="A91" s="97" t="s">
        <v>66</v>
      </c>
      <c r="B91" s="82">
        <f>SUBTOTAL(9,B57:B90)</f>
        <v>18225000</v>
      </c>
      <c r="C91" s="83"/>
      <c r="D91" s="84"/>
      <c r="E91" s="85"/>
      <c r="F91" s="86">
        <f>SUBTOTAL(9,F57:F90)</f>
        <v>18916620.295800004</v>
      </c>
    </row>
    <row r="92" spans="1:6" s="24" customFormat="1" ht="11.25" customHeight="1" x14ac:dyDescent="0.2">
      <c r="A92" s="64"/>
      <c r="B92" s="78"/>
      <c r="C92" s="78"/>
      <c r="D92" s="79"/>
      <c r="E92" s="80"/>
      <c r="F92" s="81"/>
    </row>
    <row r="93" spans="1:6" s="24" customFormat="1" ht="11.25" customHeight="1" x14ac:dyDescent="0.2">
      <c r="A93" s="63" t="s">
        <v>2868</v>
      </c>
      <c r="B93" s="73">
        <v>1000000</v>
      </c>
      <c r="C93" s="74">
        <v>6.5</v>
      </c>
      <c r="D93" s="75">
        <v>46844</v>
      </c>
      <c r="E93" s="76">
        <v>46844</v>
      </c>
      <c r="F93" s="77">
        <v>1000000</v>
      </c>
    </row>
    <row r="94" spans="1:6" s="24" customFormat="1" ht="11.25" customHeight="1" x14ac:dyDescent="0.2">
      <c r="A94" s="63" t="s">
        <v>1351</v>
      </c>
      <c r="B94" s="73">
        <v>2000000</v>
      </c>
      <c r="C94" s="74">
        <v>4.25</v>
      </c>
      <c r="D94" s="75">
        <v>47315</v>
      </c>
      <c r="E94" s="76">
        <v>47315</v>
      </c>
      <c r="F94" s="77">
        <v>1983334.7209000001</v>
      </c>
    </row>
    <row r="95" spans="1:6" s="24" customFormat="1" ht="11.25" customHeight="1" x14ac:dyDescent="0.2">
      <c r="A95" s="63" t="s">
        <v>145</v>
      </c>
      <c r="B95" s="73">
        <v>2000000</v>
      </c>
      <c r="C95" s="74">
        <v>4</v>
      </c>
      <c r="D95" s="75">
        <v>45573</v>
      </c>
      <c r="E95" s="76">
        <v>45573</v>
      </c>
      <c r="F95" s="77">
        <v>1987109.1525999999</v>
      </c>
    </row>
    <row r="96" spans="1:6" s="24" customFormat="1" ht="11.25" customHeight="1" x14ac:dyDescent="0.2">
      <c r="A96" s="63" t="s">
        <v>10</v>
      </c>
      <c r="B96" s="73">
        <v>1000000</v>
      </c>
      <c r="C96" s="74">
        <v>4</v>
      </c>
      <c r="D96" s="75">
        <v>45748</v>
      </c>
      <c r="E96" s="76">
        <v>45748</v>
      </c>
      <c r="F96" s="77">
        <v>995968.14040000003</v>
      </c>
    </row>
    <row r="97" spans="1:6" s="24" customFormat="1" ht="11.25" customHeight="1" x14ac:dyDescent="0.2">
      <c r="A97" s="63" t="s">
        <v>2975</v>
      </c>
      <c r="B97" s="73">
        <v>1000000</v>
      </c>
      <c r="C97" s="74">
        <v>5.5</v>
      </c>
      <c r="D97" s="75">
        <v>46174</v>
      </c>
      <c r="E97" s="76">
        <v>46174</v>
      </c>
      <c r="F97" s="77">
        <v>1000000</v>
      </c>
    </row>
    <row r="98" spans="1:6" s="24" customFormat="1" ht="11.25" customHeight="1" x14ac:dyDescent="0.2">
      <c r="A98" s="63" t="s">
        <v>1365</v>
      </c>
      <c r="B98" s="73">
        <v>1000000</v>
      </c>
      <c r="C98" s="74">
        <v>4.3499999999999996</v>
      </c>
      <c r="D98" s="75">
        <v>45366</v>
      </c>
      <c r="E98" s="76">
        <v>45366</v>
      </c>
      <c r="F98" s="77">
        <v>999368.51619999995</v>
      </c>
    </row>
    <row r="99" spans="1:6" s="24" customFormat="1" ht="11.25" customHeight="1" x14ac:dyDescent="0.2">
      <c r="A99" s="63" t="s">
        <v>2180</v>
      </c>
      <c r="B99" s="73">
        <v>1000000</v>
      </c>
      <c r="C99" s="74">
        <v>2.15</v>
      </c>
      <c r="D99" s="75">
        <v>44810</v>
      </c>
      <c r="E99" s="76">
        <v>44810</v>
      </c>
      <c r="F99" s="77">
        <v>999815.2892</v>
      </c>
    </row>
    <row r="100" spans="1:6" s="24" customFormat="1" ht="11.25" customHeight="1" x14ac:dyDescent="0.2">
      <c r="A100" s="63" t="s">
        <v>2860</v>
      </c>
      <c r="B100" s="73">
        <v>2000000</v>
      </c>
      <c r="C100" s="74">
        <v>8</v>
      </c>
      <c r="D100" s="75">
        <v>46023</v>
      </c>
      <c r="E100" s="76">
        <v>46023</v>
      </c>
      <c r="F100" s="77">
        <v>2000000</v>
      </c>
    </row>
    <row r="101" spans="1:6" s="24" customFormat="1" ht="11.25" customHeight="1" x14ac:dyDescent="0.2">
      <c r="A101" s="63" t="s">
        <v>166</v>
      </c>
      <c r="B101" s="73">
        <v>1000000</v>
      </c>
      <c r="C101" s="74">
        <v>4.875</v>
      </c>
      <c r="D101" s="75">
        <v>46082</v>
      </c>
      <c r="E101" s="76">
        <v>46082</v>
      </c>
      <c r="F101" s="77">
        <v>996208.59039999999</v>
      </c>
    </row>
    <row r="102" spans="1:6" s="24" customFormat="1" ht="11.25" customHeight="1" x14ac:dyDescent="0.2">
      <c r="A102" s="63" t="s">
        <v>79</v>
      </c>
      <c r="B102" s="73">
        <v>1000000</v>
      </c>
      <c r="C102" s="74">
        <v>2.65</v>
      </c>
      <c r="D102" s="75">
        <v>44872</v>
      </c>
      <c r="E102" s="76">
        <v>44872</v>
      </c>
      <c r="F102" s="77">
        <v>1006475.956</v>
      </c>
    </row>
    <row r="103" spans="1:6" s="24" customFormat="1" ht="11.25" customHeight="1" x14ac:dyDescent="0.2">
      <c r="A103" s="63" t="s">
        <v>1379</v>
      </c>
      <c r="B103" s="73">
        <v>500000</v>
      </c>
      <c r="C103" s="74">
        <v>1.95</v>
      </c>
      <c r="D103" s="75">
        <v>44458</v>
      </c>
      <c r="E103" s="76">
        <v>44458</v>
      </c>
      <c r="F103" s="77">
        <v>499963.788</v>
      </c>
    </row>
    <row r="104" spans="1:6" s="24" customFormat="1" ht="11.25" customHeight="1" x14ac:dyDescent="0.2">
      <c r="A104" s="63" t="s">
        <v>227</v>
      </c>
      <c r="B104" s="73">
        <v>1000000</v>
      </c>
      <c r="C104" s="74">
        <v>5.75</v>
      </c>
      <c r="D104" s="75">
        <v>46553</v>
      </c>
      <c r="E104" s="76">
        <v>46553</v>
      </c>
      <c r="F104" s="77">
        <v>1075790.5896999999</v>
      </c>
    </row>
    <row r="105" spans="1:6" s="24" customFormat="1" ht="11.25" customHeight="1" x14ac:dyDescent="0.2">
      <c r="A105" s="63" t="s">
        <v>153</v>
      </c>
      <c r="B105" s="73">
        <v>1000000</v>
      </c>
      <c r="C105" s="74">
        <v>4.5</v>
      </c>
      <c r="D105" s="75">
        <v>45748</v>
      </c>
      <c r="E105" s="76">
        <v>45748</v>
      </c>
      <c r="F105" s="77">
        <v>998481.45389999996</v>
      </c>
    </row>
    <row r="106" spans="1:6" s="24" customFormat="1" ht="11.25" customHeight="1" x14ac:dyDescent="0.2">
      <c r="A106" s="63" t="s">
        <v>1397</v>
      </c>
      <c r="B106" s="73">
        <v>1000000</v>
      </c>
      <c r="C106" s="74">
        <v>4.375</v>
      </c>
      <c r="D106" s="75">
        <v>46844</v>
      </c>
      <c r="E106" s="76">
        <v>46844</v>
      </c>
      <c r="F106" s="77">
        <v>1000000</v>
      </c>
    </row>
    <row r="107" spans="1:6" s="24" customFormat="1" ht="11.25" customHeight="1" x14ac:dyDescent="0.2">
      <c r="A107" s="63" t="s">
        <v>2775</v>
      </c>
      <c r="B107" s="73">
        <v>1000000</v>
      </c>
      <c r="C107" s="74">
        <v>4.5999999999999996</v>
      </c>
      <c r="D107" s="75">
        <v>44874</v>
      </c>
      <c r="E107" s="76">
        <v>44874</v>
      </c>
      <c r="F107" s="77">
        <v>995874.098</v>
      </c>
    </row>
    <row r="108" spans="1:6" s="24" customFormat="1" ht="11.25" customHeight="1" x14ac:dyDescent="0.2">
      <c r="A108" s="63" t="s">
        <v>71</v>
      </c>
      <c r="B108" s="73">
        <v>2000000</v>
      </c>
      <c r="C108" s="74">
        <v>4.25</v>
      </c>
      <c r="D108" s="75">
        <v>46661</v>
      </c>
      <c r="E108" s="76">
        <v>46661</v>
      </c>
      <c r="F108" s="77">
        <v>1997688.517</v>
      </c>
    </row>
    <row r="109" spans="1:6" s="24" customFormat="1" ht="11.25" customHeight="1" x14ac:dyDescent="0.2">
      <c r="A109" s="63" t="s">
        <v>2181</v>
      </c>
      <c r="B109" s="73">
        <v>500000</v>
      </c>
      <c r="C109" s="74">
        <v>2.125</v>
      </c>
      <c r="D109" s="75">
        <v>44823</v>
      </c>
      <c r="E109" s="76">
        <v>44823</v>
      </c>
      <c r="F109" s="77">
        <v>499946.27480000001</v>
      </c>
    </row>
    <row r="110" spans="1:6" s="24" customFormat="1" ht="11.25" customHeight="1" x14ac:dyDescent="0.2">
      <c r="A110" s="63" t="s">
        <v>82</v>
      </c>
      <c r="B110" s="73">
        <v>1000000</v>
      </c>
      <c r="C110" s="74">
        <v>2.95</v>
      </c>
      <c r="D110" s="75">
        <v>47908</v>
      </c>
      <c r="E110" s="76">
        <v>47908</v>
      </c>
      <c r="F110" s="77">
        <v>999411.18980000005</v>
      </c>
    </row>
    <row r="111" spans="1:6" s="24" customFormat="1" ht="11.25" customHeight="1" x14ac:dyDescent="0.2">
      <c r="A111" s="63" t="s">
        <v>228</v>
      </c>
      <c r="B111" s="73">
        <v>2000000</v>
      </c>
      <c r="C111" s="74">
        <v>3.95</v>
      </c>
      <c r="D111" s="75">
        <v>46784</v>
      </c>
      <c r="E111" s="76">
        <v>46784</v>
      </c>
      <c r="F111" s="77">
        <v>1999021.5275000001</v>
      </c>
    </row>
    <row r="112" spans="1:6" s="24" customFormat="1" ht="11.25" customHeight="1" x14ac:dyDescent="0.2">
      <c r="A112" s="63" t="s">
        <v>1444</v>
      </c>
      <c r="B112" s="73">
        <v>1000000</v>
      </c>
      <c r="C112" s="74">
        <v>4.875</v>
      </c>
      <c r="D112" s="75">
        <v>44753</v>
      </c>
      <c r="E112" s="76">
        <v>44753</v>
      </c>
      <c r="F112" s="77">
        <v>999212.5575</v>
      </c>
    </row>
    <row r="113" spans="1:6" s="24" customFormat="1" ht="11.25" customHeight="1" x14ac:dyDescent="0.2">
      <c r="A113" s="63" t="s">
        <v>88</v>
      </c>
      <c r="B113" s="73">
        <v>1000000</v>
      </c>
      <c r="C113" s="74">
        <v>4.75</v>
      </c>
      <c r="D113" s="75">
        <v>44757</v>
      </c>
      <c r="E113" s="76">
        <v>44757</v>
      </c>
      <c r="F113" s="77">
        <v>999805.26399999997</v>
      </c>
    </row>
    <row r="114" spans="1:6" s="24" customFormat="1" ht="11.25" customHeight="1" x14ac:dyDescent="0.2">
      <c r="A114" s="63" t="s">
        <v>128</v>
      </c>
      <c r="B114" s="73">
        <v>1000000</v>
      </c>
      <c r="C114" s="74">
        <v>5.3</v>
      </c>
      <c r="D114" s="75">
        <v>45245</v>
      </c>
      <c r="E114" s="76">
        <v>45245</v>
      </c>
      <c r="F114" s="77">
        <v>1000000</v>
      </c>
    </row>
    <row r="115" spans="1:6" s="24" customFormat="1" ht="11.25" customHeight="1" x14ac:dyDescent="0.2">
      <c r="A115" s="63" t="s">
        <v>2869</v>
      </c>
      <c r="B115" s="73">
        <v>1000000</v>
      </c>
      <c r="C115" s="74">
        <v>4</v>
      </c>
      <c r="D115" s="75">
        <v>47922</v>
      </c>
      <c r="E115" s="76">
        <v>47922</v>
      </c>
      <c r="F115" s="77">
        <v>1000000</v>
      </c>
    </row>
    <row r="116" spans="1:6" s="24" customFormat="1" ht="11.25" customHeight="1" x14ac:dyDescent="0.2">
      <c r="A116" s="63" t="s">
        <v>118</v>
      </c>
      <c r="B116" s="73">
        <v>2000000</v>
      </c>
      <c r="C116" s="74">
        <v>4.55</v>
      </c>
      <c r="D116" s="75">
        <v>47178</v>
      </c>
      <c r="E116" s="76">
        <v>47178</v>
      </c>
      <c r="F116" s="77">
        <v>1997691.7601000001</v>
      </c>
    </row>
    <row r="117" spans="1:6" s="24" customFormat="1" ht="11.25" customHeight="1" x14ac:dyDescent="0.2">
      <c r="A117" s="63" t="s">
        <v>2488</v>
      </c>
      <c r="B117" s="73">
        <v>2000000</v>
      </c>
      <c r="C117" s="74">
        <v>5.25</v>
      </c>
      <c r="D117" s="75">
        <v>46068</v>
      </c>
      <c r="E117" s="76">
        <v>46068</v>
      </c>
      <c r="F117" s="77">
        <v>1473539.7394999999</v>
      </c>
    </row>
    <row r="118" spans="1:6" s="24" customFormat="1" ht="11.25" customHeight="1" x14ac:dyDescent="0.2">
      <c r="A118" s="63" t="s">
        <v>2492</v>
      </c>
      <c r="B118" s="73">
        <v>1000000</v>
      </c>
      <c r="C118" s="74">
        <v>4.25</v>
      </c>
      <c r="D118" s="75">
        <v>45748</v>
      </c>
      <c r="E118" s="76">
        <v>45748</v>
      </c>
      <c r="F118" s="77">
        <v>997701.61430000002</v>
      </c>
    </row>
    <row r="119" spans="1:6" s="24" customFormat="1" ht="11.25" customHeight="1" thickBot="1" x14ac:dyDescent="0.25">
      <c r="A119" s="97" t="s">
        <v>76</v>
      </c>
      <c r="B119" s="82">
        <f>SUBTOTAL(9,B93:B118)</f>
        <v>32000000</v>
      </c>
      <c r="C119" s="83"/>
      <c r="D119" s="84"/>
      <c r="E119" s="85"/>
      <c r="F119" s="86">
        <f>SUBTOTAL(9,F93:F118)</f>
        <v>31502408.739800002</v>
      </c>
    </row>
    <row r="120" spans="1:6" s="24" customFormat="1" ht="6" customHeight="1" x14ac:dyDescent="0.2">
      <c r="A120" s="64"/>
      <c r="B120" s="78"/>
      <c r="C120" s="78"/>
      <c r="D120" s="79"/>
      <c r="E120" s="80"/>
      <c r="F120" s="81"/>
    </row>
    <row r="121" spans="1:6" s="24" customFormat="1" ht="11.25" customHeight="1" thickBot="1" x14ac:dyDescent="0.25">
      <c r="A121" s="97" t="s">
        <v>77</v>
      </c>
      <c r="B121" s="87">
        <f>B119+B91+B55+B11+B8</f>
        <v>79920000</v>
      </c>
      <c r="C121" s="87"/>
      <c r="D121" s="88"/>
      <c r="E121" s="88"/>
      <c r="F121" s="89">
        <f t="shared" ref="F121" si="0">F119+F91+F55+F11+F8</f>
        <v>80623694.598800004</v>
      </c>
    </row>
    <row r="122" spans="1:6" s="24" customFormat="1" ht="11.25" customHeight="1" thickBot="1" x14ac:dyDescent="0.25">
      <c r="A122" s="97" t="s">
        <v>78</v>
      </c>
      <c r="B122" s="90"/>
      <c r="C122" s="90"/>
      <c r="D122" s="91"/>
      <c r="E122" s="91"/>
      <c r="F122" s="92">
        <f>F123-F121</f>
        <v>6344835.2712000012</v>
      </c>
    </row>
    <row r="123" spans="1:6" s="24" customFormat="1" ht="11.25" customHeight="1" thickBot="1" x14ac:dyDescent="0.25">
      <c r="A123" s="97" t="s">
        <v>1468</v>
      </c>
      <c r="B123" s="90"/>
      <c r="C123" s="90"/>
      <c r="D123" s="91"/>
      <c r="E123" s="91"/>
      <c r="F123" s="92">
        <v>86968529.870000005</v>
      </c>
    </row>
    <row r="124" spans="1:6" s="24" customFormat="1" ht="11.25" customHeight="1" x14ac:dyDescent="0.2">
      <c r="A124" s="64"/>
      <c r="B124" s="52"/>
      <c r="C124" s="54"/>
      <c r="D124" s="56"/>
      <c r="E124" s="57"/>
      <c r="F124" s="49"/>
    </row>
    <row r="125" spans="1:6" s="24" customFormat="1" ht="11.25" customHeight="1" x14ac:dyDescent="0.2">
      <c r="A125" s="64"/>
      <c r="B125" s="52"/>
      <c r="C125" s="54"/>
      <c r="D125" s="56"/>
      <c r="E125" s="57"/>
      <c r="F125" s="49"/>
    </row>
    <row r="126" spans="1:6" s="24" customFormat="1" ht="11.25" customHeight="1" x14ac:dyDescent="0.2">
      <c r="A126" s="64"/>
      <c r="B126" s="52"/>
      <c r="C126" s="54"/>
      <c r="D126" s="56"/>
      <c r="E126" s="57"/>
      <c r="F126" s="49"/>
    </row>
    <row r="127" spans="1:6" s="24" customFormat="1" ht="11.25" customHeight="1" x14ac:dyDescent="0.2">
      <c r="A127" s="64"/>
      <c r="B127" s="53"/>
      <c r="C127" s="53"/>
      <c r="D127" s="58"/>
      <c r="E127" s="59"/>
      <c r="F127" s="36"/>
    </row>
  </sheetData>
  <mergeCells count="5">
    <mergeCell ref="A1:F1"/>
    <mergeCell ref="D3:E3"/>
    <mergeCell ref="A3:A4"/>
    <mergeCell ref="B3:B4"/>
    <mergeCell ref="C3:C4"/>
  </mergeCells>
  <phoneticPr fontId="1" type="noConversion"/>
  <printOptions horizontalCentered="1"/>
  <pageMargins left="0.25" right="0.25" top="0.25" bottom="0.5" header="0" footer="0.2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615"/>
  <sheetViews>
    <sheetView zoomScaleNormal="100" workbookViewId="0">
      <selection activeCell="B30" sqref="B30"/>
    </sheetView>
  </sheetViews>
  <sheetFormatPr defaultColWidth="9.109375" defaultRowHeight="11.25" customHeight="1" x14ac:dyDescent="0.2"/>
  <cols>
    <col min="1" max="1" width="42.33203125" style="63" customWidth="1"/>
    <col min="2" max="2" width="16.88671875" style="99" customWidth="1"/>
    <col min="3" max="3" width="8.6640625" style="99" customWidth="1"/>
    <col min="4" max="5" width="8.6640625" style="100" customWidth="1"/>
    <col min="6" max="6" width="15.109375" style="98" customWidth="1"/>
    <col min="7" max="16384" width="9.109375" style="48"/>
  </cols>
  <sheetData>
    <row r="1" spans="1:6" s="46" customFormat="1" ht="18.75" customHeight="1" x14ac:dyDescent="0.3">
      <c r="A1" s="120" t="s">
        <v>3079</v>
      </c>
      <c r="B1" s="120"/>
      <c r="C1" s="120"/>
      <c r="D1" s="120"/>
      <c r="E1" s="120"/>
      <c r="F1" s="120"/>
    </row>
    <row r="2" spans="1:6" ht="9" customHeight="1" x14ac:dyDescent="0.2">
      <c r="A2" s="62"/>
      <c r="B2" s="51"/>
      <c r="C2" s="51"/>
      <c r="D2" s="55"/>
      <c r="E2" s="55"/>
      <c r="F2" s="61"/>
    </row>
    <row r="3" spans="1:6" ht="15" customHeight="1" x14ac:dyDescent="0.25">
      <c r="A3" s="122" t="s">
        <v>59</v>
      </c>
      <c r="B3" s="124" t="s">
        <v>60</v>
      </c>
      <c r="C3" s="126" t="s">
        <v>3074</v>
      </c>
      <c r="D3" s="121" t="s">
        <v>57</v>
      </c>
      <c r="E3" s="121"/>
      <c r="F3" s="65" t="s">
        <v>58</v>
      </c>
    </row>
    <row r="4" spans="1:6" ht="15" customHeight="1" x14ac:dyDescent="0.2">
      <c r="A4" s="123"/>
      <c r="B4" s="125"/>
      <c r="C4" s="127"/>
      <c r="D4" s="66" t="s">
        <v>61</v>
      </c>
      <c r="E4" s="66" t="s">
        <v>62</v>
      </c>
      <c r="F4" s="67" t="s">
        <v>63</v>
      </c>
    </row>
    <row r="5" spans="1:6" s="24" customFormat="1" ht="11.25" customHeight="1" x14ac:dyDescent="0.2">
      <c r="A5" s="63" t="s">
        <v>241</v>
      </c>
      <c r="B5" s="68">
        <v>1500000</v>
      </c>
      <c r="C5" s="69">
        <v>3</v>
      </c>
      <c r="D5" s="70">
        <v>47027</v>
      </c>
      <c r="E5" s="71">
        <v>47027</v>
      </c>
      <c r="F5" s="72">
        <v>1485537.0913</v>
      </c>
    </row>
    <row r="6" spans="1:6" s="24" customFormat="1" ht="11.25" customHeight="1" x14ac:dyDescent="0.2">
      <c r="A6" s="63" t="s">
        <v>241</v>
      </c>
      <c r="B6" s="73">
        <v>1000000</v>
      </c>
      <c r="C6" s="74">
        <v>3.5</v>
      </c>
      <c r="D6" s="75">
        <v>47818</v>
      </c>
      <c r="E6" s="76">
        <v>47818</v>
      </c>
      <c r="F6" s="77">
        <v>994457.94030000002</v>
      </c>
    </row>
    <row r="7" spans="1:6" s="24" customFormat="1" ht="11.25" customHeight="1" x14ac:dyDescent="0.2">
      <c r="A7" s="63" t="s">
        <v>241</v>
      </c>
      <c r="B7" s="73">
        <v>2500000</v>
      </c>
      <c r="C7" s="74">
        <v>4</v>
      </c>
      <c r="D7" s="75">
        <v>48458</v>
      </c>
      <c r="E7" s="76">
        <v>48458</v>
      </c>
      <c r="F7" s="77">
        <v>2610325.5625999998</v>
      </c>
    </row>
    <row r="8" spans="1:6" s="24" customFormat="1" ht="11.25" customHeight="1" x14ac:dyDescent="0.2">
      <c r="A8" s="63" t="s">
        <v>241</v>
      </c>
      <c r="B8" s="73">
        <v>500000</v>
      </c>
      <c r="C8" s="74">
        <v>3</v>
      </c>
      <c r="D8" s="75">
        <v>51441</v>
      </c>
      <c r="E8" s="76">
        <v>51441</v>
      </c>
      <c r="F8" s="77">
        <v>535332.03810000001</v>
      </c>
    </row>
    <row r="9" spans="1:6" s="24" customFormat="1" ht="11.25" customHeight="1" x14ac:dyDescent="0.2">
      <c r="A9" s="63" t="s">
        <v>242</v>
      </c>
      <c r="B9" s="73">
        <v>1000000</v>
      </c>
      <c r="C9" s="74">
        <v>3.9</v>
      </c>
      <c r="D9" s="75">
        <v>47011</v>
      </c>
      <c r="E9" s="76">
        <v>47011</v>
      </c>
      <c r="F9" s="77">
        <v>1000000</v>
      </c>
    </row>
    <row r="10" spans="1:6" s="24" customFormat="1" ht="11.25" customHeight="1" x14ac:dyDescent="0.2">
      <c r="A10" s="63" t="s">
        <v>246</v>
      </c>
      <c r="B10" s="73">
        <v>2000000</v>
      </c>
      <c r="C10" s="74">
        <v>5</v>
      </c>
      <c r="D10" s="75">
        <v>46419</v>
      </c>
      <c r="E10" s="76">
        <v>46419</v>
      </c>
      <c r="F10" s="77">
        <v>2092177.8916</v>
      </c>
    </row>
    <row r="11" spans="1:6" s="24" customFormat="1" ht="11.25" customHeight="1" x14ac:dyDescent="0.2">
      <c r="A11" s="63" t="s">
        <v>247</v>
      </c>
      <c r="B11" s="73">
        <v>2000000</v>
      </c>
      <c r="C11" s="74">
        <v>3</v>
      </c>
      <c r="D11" s="75">
        <v>46966</v>
      </c>
      <c r="E11" s="76">
        <v>46966</v>
      </c>
      <c r="F11" s="77">
        <v>2000000</v>
      </c>
    </row>
    <row r="12" spans="1:6" s="24" customFormat="1" ht="11.25" customHeight="1" x14ac:dyDescent="0.2">
      <c r="A12" s="63" t="s">
        <v>2388</v>
      </c>
      <c r="B12" s="73">
        <v>1000000</v>
      </c>
      <c r="C12" s="74">
        <v>5</v>
      </c>
      <c r="D12" s="75">
        <v>44409</v>
      </c>
      <c r="E12" s="76">
        <v>44409</v>
      </c>
      <c r="F12" s="77">
        <v>1001339.1297</v>
      </c>
    </row>
    <row r="13" spans="1:6" s="24" customFormat="1" ht="11.25" customHeight="1" x14ac:dyDescent="0.2">
      <c r="A13" s="63" t="s">
        <v>248</v>
      </c>
      <c r="B13" s="73">
        <v>45000</v>
      </c>
      <c r="C13" s="74">
        <v>3.125</v>
      </c>
      <c r="D13" s="75">
        <v>45200</v>
      </c>
      <c r="E13" s="76">
        <v>45200</v>
      </c>
      <c r="F13" s="77">
        <v>44878.967499999999</v>
      </c>
    </row>
    <row r="14" spans="1:6" s="24" customFormat="1" ht="11.25" customHeight="1" x14ac:dyDescent="0.2">
      <c r="A14" s="63" t="s">
        <v>248</v>
      </c>
      <c r="B14" s="73">
        <v>955000</v>
      </c>
      <c r="C14" s="74">
        <v>3.125</v>
      </c>
      <c r="D14" s="75">
        <v>46296</v>
      </c>
      <c r="E14" s="76">
        <v>46296</v>
      </c>
      <c r="F14" s="77">
        <v>951130.6067</v>
      </c>
    </row>
    <row r="15" spans="1:6" s="24" customFormat="1" ht="11.25" customHeight="1" thickBot="1" x14ac:dyDescent="0.25">
      <c r="A15" s="64" t="s">
        <v>87</v>
      </c>
      <c r="B15" s="82">
        <f>SUBTOTAL(9,B5:B14)</f>
        <v>12500000</v>
      </c>
      <c r="C15" s="83"/>
      <c r="D15" s="84"/>
      <c r="E15" s="85"/>
      <c r="F15" s="86">
        <f>SUBTOTAL(9,F5:F14)</f>
        <v>12715179.227799999</v>
      </c>
    </row>
    <row r="16" spans="1:6" s="24" customFormat="1" ht="11.25" customHeight="1" x14ac:dyDescent="0.2">
      <c r="A16" s="64"/>
      <c r="B16" s="78"/>
      <c r="C16" s="78"/>
      <c r="D16" s="79"/>
      <c r="E16" s="80"/>
      <c r="F16" s="81"/>
    </row>
    <row r="17" spans="1:6" s="24" customFormat="1" ht="11.25" customHeight="1" x14ac:dyDescent="0.2">
      <c r="A17" s="63" t="s">
        <v>2846</v>
      </c>
      <c r="B17" s="73">
        <v>1000000</v>
      </c>
      <c r="C17" s="74">
        <v>2.762</v>
      </c>
      <c r="D17" s="75">
        <v>50769</v>
      </c>
      <c r="E17" s="76">
        <v>50769</v>
      </c>
      <c r="F17" s="77">
        <v>1000000</v>
      </c>
    </row>
    <row r="18" spans="1:6" s="24" customFormat="1" ht="11.25" customHeight="1" x14ac:dyDescent="0.2">
      <c r="A18" s="63" t="s">
        <v>2846</v>
      </c>
      <c r="B18" s="73">
        <v>600000</v>
      </c>
      <c r="C18" s="74">
        <v>2.8420000000000001</v>
      </c>
      <c r="D18" s="75">
        <v>51500</v>
      </c>
      <c r="E18" s="76">
        <v>51500</v>
      </c>
      <c r="F18" s="77">
        <v>600000</v>
      </c>
    </row>
    <row r="19" spans="1:6" s="24" customFormat="1" ht="11.25" customHeight="1" x14ac:dyDescent="0.2">
      <c r="A19" s="63" t="s">
        <v>2846</v>
      </c>
      <c r="B19" s="73">
        <v>755000</v>
      </c>
      <c r="C19" s="74">
        <v>2.802</v>
      </c>
      <c r="D19" s="75">
        <v>51134</v>
      </c>
      <c r="E19" s="76">
        <v>51134</v>
      </c>
      <c r="F19" s="77">
        <v>755000</v>
      </c>
    </row>
    <row r="20" spans="1:6" s="24" customFormat="1" ht="11.25" customHeight="1" x14ac:dyDescent="0.2">
      <c r="A20" s="63" t="s">
        <v>1991</v>
      </c>
      <c r="B20" s="73">
        <v>1505000</v>
      </c>
      <c r="C20" s="74">
        <v>4.66</v>
      </c>
      <c r="D20" s="75">
        <v>48122</v>
      </c>
      <c r="E20" s="76">
        <v>48122</v>
      </c>
      <c r="F20" s="77">
        <v>1505000</v>
      </c>
    </row>
    <row r="21" spans="1:6" s="24" customFormat="1" ht="11.25" customHeight="1" x14ac:dyDescent="0.2">
      <c r="A21" s="63" t="s">
        <v>1991</v>
      </c>
      <c r="B21" s="73">
        <v>500000</v>
      </c>
      <c r="C21" s="74">
        <v>4.0599999999999996</v>
      </c>
      <c r="D21" s="75">
        <v>49218</v>
      </c>
      <c r="E21" s="76">
        <v>49218</v>
      </c>
      <c r="F21" s="77">
        <v>500000</v>
      </c>
    </row>
    <row r="22" spans="1:6" s="24" customFormat="1" ht="11.25" customHeight="1" x14ac:dyDescent="0.2">
      <c r="A22" s="63" t="s">
        <v>1991</v>
      </c>
      <c r="B22" s="73">
        <v>550000</v>
      </c>
      <c r="C22" s="74">
        <v>3.96</v>
      </c>
      <c r="D22" s="75">
        <v>48488</v>
      </c>
      <c r="E22" s="76">
        <v>48488</v>
      </c>
      <c r="F22" s="77">
        <v>550000</v>
      </c>
    </row>
    <row r="23" spans="1:6" s="24" customFormat="1" ht="11.25" customHeight="1" x14ac:dyDescent="0.2">
      <c r="A23" s="63" t="s">
        <v>1991</v>
      </c>
      <c r="B23" s="73">
        <v>600000</v>
      </c>
      <c r="C23" s="74">
        <v>4.01</v>
      </c>
      <c r="D23" s="75">
        <v>48853</v>
      </c>
      <c r="E23" s="76">
        <v>48853</v>
      </c>
      <c r="F23" s="77">
        <v>600000</v>
      </c>
    </row>
    <row r="24" spans="1:6" s="24" customFormat="1" ht="11.25" customHeight="1" x14ac:dyDescent="0.2">
      <c r="A24" s="63" t="s">
        <v>2095</v>
      </c>
      <c r="B24" s="73">
        <v>750000</v>
      </c>
      <c r="C24" s="74">
        <v>4</v>
      </c>
      <c r="D24" s="75">
        <v>49706</v>
      </c>
      <c r="E24" s="76">
        <v>49706</v>
      </c>
      <c r="F24" s="77">
        <v>807357.64690000005</v>
      </c>
    </row>
    <row r="25" spans="1:6" s="24" customFormat="1" ht="11.25" customHeight="1" x14ac:dyDescent="0.2">
      <c r="A25" s="63" t="s">
        <v>271</v>
      </c>
      <c r="B25" s="73">
        <v>500000</v>
      </c>
      <c r="C25" s="74">
        <v>3</v>
      </c>
      <c r="D25" s="75">
        <v>49888</v>
      </c>
      <c r="E25" s="76">
        <v>49888</v>
      </c>
      <c r="F25" s="77">
        <v>504116.67729999998</v>
      </c>
    </row>
    <row r="26" spans="1:6" s="24" customFormat="1" ht="11.25" customHeight="1" x14ac:dyDescent="0.2">
      <c r="A26" s="63" t="s">
        <v>1579</v>
      </c>
      <c r="B26" s="73">
        <v>1030000</v>
      </c>
      <c r="C26" s="74">
        <v>3</v>
      </c>
      <c r="D26" s="75">
        <v>45352</v>
      </c>
      <c r="E26" s="76">
        <v>45352</v>
      </c>
      <c r="F26" s="77">
        <v>1030000</v>
      </c>
    </row>
    <row r="27" spans="1:6" s="24" customFormat="1" ht="11.25" customHeight="1" x14ac:dyDescent="0.2">
      <c r="A27" s="63" t="s">
        <v>1580</v>
      </c>
      <c r="B27" s="73">
        <v>750000</v>
      </c>
      <c r="C27" s="74">
        <v>4</v>
      </c>
      <c r="D27" s="75">
        <v>49355</v>
      </c>
      <c r="E27" s="76">
        <v>49355</v>
      </c>
      <c r="F27" s="77">
        <v>775622.91339999996</v>
      </c>
    </row>
    <row r="28" spans="1:6" s="24" customFormat="1" ht="11.25" customHeight="1" x14ac:dyDescent="0.2">
      <c r="A28" s="63" t="s">
        <v>287</v>
      </c>
      <c r="B28" s="73">
        <v>1000000</v>
      </c>
      <c r="C28" s="74">
        <v>3</v>
      </c>
      <c r="D28" s="75">
        <v>45853</v>
      </c>
      <c r="E28" s="76">
        <v>45853</v>
      </c>
      <c r="F28" s="77">
        <v>994719.30940000003</v>
      </c>
    </row>
    <row r="29" spans="1:6" s="24" customFormat="1" ht="11.25" customHeight="1" x14ac:dyDescent="0.2">
      <c r="A29" s="63" t="s">
        <v>1581</v>
      </c>
      <c r="B29" s="73">
        <v>1000000</v>
      </c>
      <c r="C29" s="74">
        <v>5</v>
      </c>
      <c r="D29" s="75">
        <v>45261</v>
      </c>
      <c r="E29" s="76">
        <v>45261</v>
      </c>
      <c r="F29" s="77">
        <v>1050563.1264</v>
      </c>
    </row>
    <row r="30" spans="1:6" s="24" customFormat="1" ht="11.25" customHeight="1" x14ac:dyDescent="0.2">
      <c r="A30" s="63" t="s">
        <v>2664</v>
      </c>
      <c r="B30" s="73">
        <v>710000</v>
      </c>
      <c r="C30" s="74">
        <v>3</v>
      </c>
      <c r="D30" s="75">
        <v>48533</v>
      </c>
      <c r="E30" s="76">
        <v>48533</v>
      </c>
      <c r="F30" s="77">
        <v>774185.72690000001</v>
      </c>
    </row>
    <row r="31" spans="1:6" s="24" customFormat="1" ht="11.25" customHeight="1" x14ac:dyDescent="0.2">
      <c r="A31" s="63" t="s">
        <v>2664</v>
      </c>
      <c r="B31" s="73">
        <v>760000</v>
      </c>
      <c r="C31" s="74">
        <v>3</v>
      </c>
      <c r="D31" s="75">
        <v>48898</v>
      </c>
      <c r="E31" s="76">
        <v>48898</v>
      </c>
      <c r="F31" s="77">
        <v>819907.32799999998</v>
      </c>
    </row>
    <row r="32" spans="1:6" s="24" customFormat="1" ht="11.25" customHeight="1" x14ac:dyDescent="0.2">
      <c r="A32" s="63" t="s">
        <v>303</v>
      </c>
      <c r="B32" s="73">
        <v>1000000</v>
      </c>
      <c r="C32" s="74">
        <v>3</v>
      </c>
      <c r="D32" s="75">
        <v>46447</v>
      </c>
      <c r="E32" s="76">
        <v>46447</v>
      </c>
      <c r="F32" s="77">
        <v>987171.78559999994</v>
      </c>
    </row>
    <row r="33" spans="1:6" s="24" customFormat="1" ht="11.25" customHeight="1" x14ac:dyDescent="0.2">
      <c r="A33" s="63" t="s">
        <v>307</v>
      </c>
      <c r="B33" s="73">
        <v>1170000</v>
      </c>
      <c r="C33" s="74">
        <v>3.25</v>
      </c>
      <c r="D33" s="75">
        <v>44713</v>
      </c>
      <c r="E33" s="76">
        <v>44713</v>
      </c>
      <c r="F33" s="77">
        <v>1167407.1732999999</v>
      </c>
    </row>
    <row r="34" spans="1:6" s="24" customFormat="1" ht="11.25" customHeight="1" x14ac:dyDescent="0.2">
      <c r="A34" s="63" t="s">
        <v>309</v>
      </c>
      <c r="B34" s="73">
        <v>375000</v>
      </c>
      <c r="C34" s="74">
        <v>4</v>
      </c>
      <c r="D34" s="75">
        <v>48914</v>
      </c>
      <c r="E34" s="76">
        <v>48914</v>
      </c>
      <c r="F34" s="77">
        <v>387570.42259999999</v>
      </c>
    </row>
    <row r="35" spans="1:6" s="24" customFormat="1" ht="11.25" customHeight="1" x14ac:dyDescent="0.2">
      <c r="A35" s="63" t="s">
        <v>309</v>
      </c>
      <c r="B35" s="73">
        <v>510000</v>
      </c>
      <c r="C35" s="74">
        <v>4</v>
      </c>
      <c r="D35" s="75">
        <v>49279</v>
      </c>
      <c r="E35" s="76">
        <v>49279</v>
      </c>
      <c r="F35" s="77">
        <v>525510.78469999996</v>
      </c>
    </row>
    <row r="36" spans="1:6" s="24" customFormat="1" ht="11.25" customHeight="1" x14ac:dyDescent="0.2">
      <c r="A36" s="63" t="s">
        <v>1582</v>
      </c>
      <c r="B36" s="73">
        <v>500000</v>
      </c>
      <c r="C36" s="74">
        <v>5</v>
      </c>
      <c r="D36" s="75">
        <v>49888</v>
      </c>
      <c r="E36" s="76">
        <v>49888</v>
      </c>
      <c r="F36" s="77">
        <v>551097.48120000004</v>
      </c>
    </row>
    <row r="37" spans="1:6" s="24" customFormat="1" ht="11.25" customHeight="1" x14ac:dyDescent="0.2">
      <c r="A37" s="63" t="s">
        <v>316</v>
      </c>
      <c r="B37" s="73">
        <v>2000000</v>
      </c>
      <c r="C37" s="74">
        <v>3</v>
      </c>
      <c r="D37" s="75">
        <v>48928</v>
      </c>
      <c r="E37" s="76">
        <v>48928</v>
      </c>
      <c r="F37" s="77">
        <v>1965148.7080000001</v>
      </c>
    </row>
    <row r="38" spans="1:6" s="24" customFormat="1" ht="11.25" customHeight="1" x14ac:dyDescent="0.2">
      <c r="A38" s="63" t="s">
        <v>2847</v>
      </c>
      <c r="B38" s="73">
        <v>640000</v>
      </c>
      <c r="C38" s="74">
        <v>2.65</v>
      </c>
      <c r="D38" s="75">
        <v>51119</v>
      </c>
      <c r="E38" s="76">
        <v>51119</v>
      </c>
      <c r="F38" s="77">
        <v>640000</v>
      </c>
    </row>
    <row r="39" spans="1:6" s="24" customFormat="1" ht="11.25" customHeight="1" x14ac:dyDescent="0.2">
      <c r="A39" s="63" t="s">
        <v>2096</v>
      </c>
      <c r="B39" s="73">
        <v>1920000</v>
      </c>
      <c r="C39" s="74">
        <v>3</v>
      </c>
      <c r="D39" s="75">
        <v>50557</v>
      </c>
      <c r="E39" s="76">
        <v>50557</v>
      </c>
      <c r="F39" s="77">
        <v>1925934.7313999999</v>
      </c>
    </row>
    <row r="40" spans="1:6" s="24" customFormat="1" ht="11.25" customHeight="1" x14ac:dyDescent="0.2">
      <c r="A40" s="63" t="s">
        <v>2096</v>
      </c>
      <c r="B40" s="73">
        <v>1275000</v>
      </c>
      <c r="C40" s="74">
        <v>3</v>
      </c>
      <c r="D40" s="75">
        <v>50922</v>
      </c>
      <c r="E40" s="76">
        <v>50922</v>
      </c>
      <c r="F40" s="77">
        <v>1275000</v>
      </c>
    </row>
    <row r="41" spans="1:6" s="24" customFormat="1" ht="11.25" customHeight="1" x14ac:dyDescent="0.2">
      <c r="A41" s="63" t="s">
        <v>1583</v>
      </c>
      <c r="B41" s="73">
        <v>500000</v>
      </c>
      <c r="C41" s="74">
        <v>5</v>
      </c>
      <c r="D41" s="75">
        <v>44440</v>
      </c>
      <c r="E41" s="76">
        <v>44440</v>
      </c>
      <c r="F41" s="77">
        <v>502206.78909999999</v>
      </c>
    </row>
    <row r="42" spans="1:6" s="24" customFormat="1" ht="11.25" customHeight="1" x14ac:dyDescent="0.2">
      <c r="A42" s="63" t="s">
        <v>2097</v>
      </c>
      <c r="B42" s="73">
        <v>1885000</v>
      </c>
      <c r="C42" s="74">
        <v>3</v>
      </c>
      <c r="D42" s="75">
        <v>50267</v>
      </c>
      <c r="E42" s="76">
        <v>50267</v>
      </c>
      <c r="F42" s="77">
        <v>1885000</v>
      </c>
    </row>
    <row r="43" spans="1:6" s="24" customFormat="1" ht="11.25" customHeight="1" x14ac:dyDescent="0.2">
      <c r="A43" s="63" t="s">
        <v>1584</v>
      </c>
      <c r="B43" s="73">
        <v>1250000</v>
      </c>
      <c r="C43" s="74">
        <v>5</v>
      </c>
      <c r="D43" s="75">
        <v>45184</v>
      </c>
      <c r="E43" s="76">
        <v>45184</v>
      </c>
      <c r="F43" s="77">
        <v>1279867.4232999999</v>
      </c>
    </row>
    <row r="44" spans="1:6" s="24" customFormat="1" ht="11.25" customHeight="1" x14ac:dyDescent="0.2">
      <c r="A44" s="63" t="s">
        <v>2751</v>
      </c>
      <c r="B44" s="73">
        <v>1045000</v>
      </c>
      <c r="C44" s="74">
        <v>3</v>
      </c>
      <c r="D44" s="75">
        <v>50710</v>
      </c>
      <c r="E44" s="76">
        <v>50710</v>
      </c>
      <c r="F44" s="77">
        <v>1045000</v>
      </c>
    </row>
    <row r="45" spans="1:6" s="24" customFormat="1" ht="11.25" customHeight="1" x14ac:dyDescent="0.2">
      <c r="A45" s="63" t="s">
        <v>2751</v>
      </c>
      <c r="B45" s="73">
        <v>500000</v>
      </c>
      <c r="C45" s="74">
        <v>3.03</v>
      </c>
      <c r="D45" s="75">
        <v>51075</v>
      </c>
      <c r="E45" s="76">
        <v>51075</v>
      </c>
      <c r="F45" s="77">
        <v>500000</v>
      </c>
    </row>
    <row r="46" spans="1:6" s="24" customFormat="1" ht="11.25" customHeight="1" x14ac:dyDescent="0.2">
      <c r="A46" s="63" t="s">
        <v>2751</v>
      </c>
      <c r="B46" s="73">
        <v>520000</v>
      </c>
      <c r="C46" s="74">
        <v>3.15</v>
      </c>
      <c r="D46" s="75">
        <v>51806</v>
      </c>
      <c r="E46" s="76">
        <v>51806</v>
      </c>
      <c r="F46" s="77">
        <v>520000</v>
      </c>
    </row>
    <row r="47" spans="1:6" s="24" customFormat="1" ht="11.25" customHeight="1" x14ac:dyDescent="0.2">
      <c r="A47" s="63" t="s">
        <v>1477</v>
      </c>
      <c r="B47" s="73">
        <v>1160000</v>
      </c>
      <c r="C47" s="74">
        <v>3.5</v>
      </c>
      <c r="D47" s="75">
        <v>49171</v>
      </c>
      <c r="E47" s="76">
        <v>49171</v>
      </c>
      <c r="F47" s="77">
        <v>1157536.0754</v>
      </c>
    </row>
    <row r="48" spans="1:6" s="24" customFormat="1" ht="11.25" customHeight="1" x14ac:dyDescent="0.2">
      <c r="A48" s="63" t="s">
        <v>1477</v>
      </c>
      <c r="B48" s="73">
        <v>1125000</v>
      </c>
      <c r="C48" s="74">
        <v>3.5</v>
      </c>
      <c r="D48" s="75">
        <v>48806</v>
      </c>
      <c r="E48" s="76">
        <v>48806</v>
      </c>
      <c r="F48" s="77">
        <v>1125837.3049000001</v>
      </c>
    </row>
    <row r="49" spans="1:6" s="24" customFormat="1" ht="11.25" customHeight="1" x14ac:dyDescent="0.2">
      <c r="A49" s="63" t="s">
        <v>1585</v>
      </c>
      <c r="B49" s="73">
        <v>1500000</v>
      </c>
      <c r="C49" s="74">
        <v>4</v>
      </c>
      <c r="D49" s="75">
        <v>47969</v>
      </c>
      <c r="E49" s="76">
        <v>47969</v>
      </c>
      <c r="F49" s="77">
        <v>1509631.4968999999</v>
      </c>
    </row>
    <row r="50" spans="1:6" s="24" customFormat="1" ht="11.25" customHeight="1" x14ac:dyDescent="0.2">
      <c r="A50" s="63" t="s">
        <v>2665</v>
      </c>
      <c r="B50" s="73">
        <v>615000</v>
      </c>
      <c r="C50" s="74">
        <v>4</v>
      </c>
      <c r="D50" s="75">
        <v>51471</v>
      </c>
      <c r="E50" s="76">
        <v>51471</v>
      </c>
      <c r="F50" s="77">
        <v>705284.60849999997</v>
      </c>
    </row>
    <row r="51" spans="1:6" s="24" customFormat="1" ht="11.25" customHeight="1" x14ac:dyDescent="0.2">
      <c r="A51" s="63" t="s">
        <v>2848</v>
      </c>
      <c r="B51" s="73">
        <v>600000</v>
      </c>
      <c r="C51" s="74">
        <v>2.657</v>
      </c>
      <c r="D51" s="75">
        <v>50010</v>
      </c>
      <c r="E51" s="76">
        <v>50010</v>
      </c>
      <c r="F51" s="77">
        <v>600000</v>
      </c>
    </row>
    <row r="52" spans="1:6" s="24" customFormat="1" ht="11.25" customHeight="1" x14ac:dyDescent="0.2">
      <c r="A52" s="63" t="s">
        <v>2952</v>
      </c>
      <c r="B52" s="73">
        <v>1025000</v>
      </c>
      <c r="C52" s="74">
        <v>2.9630000000000001</v>
      </c>
      <c r="D52" s="75">
        <v>51424</v>
      </c>
      <c r="E52" s="76">
        <v>51424</v>
      </c>
      <c r="F52" s="77">
        <v>1025000</v>
      </c>
    </row>
    <row r="53" spans="1:6" s="24" customFormat="1" ht="11.25" customHeight="1" x14ac:dyDescent="0.2">
      <c r="A53" s="63" t="s">
        <v>1586</v>
      </c>
      <c r="B53" s="73">
        <v>1550000</v>
      </c>
      <c r="C53" s="74">
        <v>3</v>
      </c>
      <c r="D53" s="75">
        <v>49597</v>
      </c>
      <c r="E53" s="76">
        <v>49597</v>
      </c>
      <c r="F53" s="77">
        <v>1537046.2563</v>
      </c>
    </row>
    <row r="54" spans="1:6" s="24" customFormat="1" ht="11.25" customHeight="1" x14ac:dyDescent="0.2">
      <c r="A54" s="63" t="s">
        <v>1586</v>
      </c>
      <c r="B54" s="73">
        <v>1550000</v>
      </c>
      <c r="C54" s="74">
        <v>3</v>
      </c>
      <c r="D54" s="75">
        <v>49963</v>
      </c>
      <c r="E54" s="76">
        <v>49963</v>
      </c>
      <c r="F54" s="77">
        <v>1530290.1725000001</v>
      </c>
    </row>
    <row r="55" spans="1:6" s="24" customFormat="1" ht="11.25" customHeight="1" x14ac:dyDescent="0.2">
      <c r="A55" s="63" t="s">
        <v>2520</v>
      </c>
      <c r="B55" s="73">
        <v>1000000</v>
      </c>
      <c r="C55" s="74">
        <v>4</v>
      </c>
      <c r="D55" s="75">
        <v>49310</v>
      </c>
      <c r="E55" s="76">
        <v>49310</v>
      </c>
      <c r="F55" s="77">
        <v>1046229.7468</v>
      </c>
    </row>
    <row r="56" spans="1:6" s="24" customFormat="1" ht="11.25" customHeight="1" x14ac:dyDescent="0.2">
      <c r="A56" s="63" t="s">
        <v>354</v>
      </c>
      <c r="B56" s="73">
        <v>1000000</v>
      </c>
      <c r="C56" s="74">
        <v>5</v>
      </c>
      <c r="D56" s="75">
        <v>47331</v>
      </c>
      <c r="E56" s="76">
        <v>47331</v>
      </c>
      <c r="F56" s="77">
        <v>1054589.2493</v>
      </c>
    </row>
    <row r="57" spans="1:6" s="24" customFormat="1" ht="11.25" customHeight="1" x14ac:dyDescent="0.2">
      <c r="A57" s="63" t="s">
        <v>357</v>
      </c>
      <c r="B57" s="73">
        <v>1250000</v>
      </c>
      <c r="C57" s="74">
        <v>5</v>
      </c>
      <c r="D57" s="75">
        <v>49110</v>
      </c>
      <c r="E57" s="76">
        <v>49110</v>
      </c>
      <c r="F57" s="77">
        <v>1375504.9935999999</v>
      </c>
    </row>
    <row r="58" spans="1:6" s="24" customFormat="1" ht="11.25" customHeight="1" x14ac:dyDescent="0.2">
      <c r="A58" s="63" t="s">
        <v>357</v>
      </c>
      <c r="B58" s="73">
        <v>1000000</v>
      </c>
      <c r="C58" s="74">
        <v>5</v>
      </c>
      <c r="D58" s="75">
        <v>49110</v>
      </c>
      <c r="E58" s="76">
        <v>49110</v>
      </c>
      <c r="F58" s="77">
        <v>1100403.5523999999</v>
      </c>
    </row>
    <row r="59" spans="1:6" s="24" customFormat="1" ht="11.25" customHeight="1" x14ac:dyDescent="0.2">
      <c r="A59" s="63" t="s">
        <v>359</v>
      </c>
      <c r="B59" s="73">
        <v>200000</v>
      </c>
      <c r="C59" s="74">
        <v>4</v>
      </c>
      <c r="D59" s="75">
        <v>50936</v>
      </c>
      <c r="E59" s="76">
        <v>50936</v>
      </c>
      <c r="F59" s="77">
        <v>226856.0736</v>
      </c>
    </row>
    <row r="60" spans="1:6" s="24" customFormat="1" ht="11.25" customHeight="1" x14ac:dyDescent="0.2">
      <c r="A60" s="63" t="s">
        <v>361</v>
      </c>
      <c r="B60" s="73">
        <v>1000000</v>
      </c>
      <c r="C60" s="74">
        <v>3</v>
      </c>
      <c r="D60" s="75">
        <v>44531</v>
      </c>
      <c r="E60" s="76">
        <v>44531</v>
      </c>
      <c r="F60" s="77">
        <v>1003474.5697</v>
      </c>
    </row>
    <row r="61" spans="1:6" s="24" customFormat="1" ht="11.25" customHeight="1" x14ac:dyDescent="0.2">
      <c r="A61" s="63" t="s">
        <v>1587</v>
      </c>
      <c r="B61" s="73">
        <v>1430000</v>
      </c>
      <c r="C61" s="74">
        <v>4</v>
      </c>
      <c r="D61" s="75">
        <v>46614</v>
      </c>
      <c r="E61" s="76">
        <v>46614</v>
      </c>
      <c r="F61" s="77">
        <v>1469328.6654000001</v>
      </c>
    </row>
    <row r="62" spans="1:6" s="24" customFormat="1" ht="11.25" customHeight="1" x14ac:dyDescent="0.2">
      <c r="A62" s="63" t="s">
        <v>2182</v>
      </c>
      <c r="B62" s="73">
        <v>750000</v>
      </c>
      <c r="C62" s="74">
        <v>3</v>
      </c>
      <c r="D62" s="75">
        <v>50437</v>
      </c>
      <c r="E62" s="76">
        <v>50437</v>
      </c>
      <c r="F62" s="77">
        <v>754975.74190000002</v>
      </c>
    </row>
    <row r="63" spans="1:6" s="24" customFormat="1" ht="11.25" customHeight="1" x14ac:dyDescent="0.2">
      <c r="A63" s="63" t="s">
        <v>2098</v>
      </c>
      <c r="B63" s="73">
        <v>2135000</v>
      </c>
      <c r="C63" s="74">
        <v>3</v>
      </c>
      <c r="D63" s="75">
        <v>48823</v>
      </c>
      <c r="E63" s="76">
        <v>48823</v>
      </c>
      <c r="F63" s="77">
        <v>2132721.2747</v>
      </c>
    </row>
    <row r="64" spans="1:6" s="24" customFormat="1" ht="11.25" customHeight="1" x14ac:dyDescent="0.2">
      <c r="A64" s="63" t="s">
        <v>1731</v>
      </c>
      <c r="B64" s="73">
        <v>2125000</v>
      </c>
      <c r="C64" s="74">
        <v>2.77</v>
      </c>
      <c r="D64" s="75">
        <v>50375</v>
      </c>
      <c r="E64" s="76">
        <v>50375</v>
      </c>
      <c r="F64" s="77">
        <v>2125000</v>
      </c>
    </row>
    <row r="65" spans="1:6" s="24" customFormat="1" ht="11.25" customHeight="1" x14ac:dyDescent="0.2">
      <c r="A65" s="63" t="s">
        <v>2666</v>
      </c>
      <c r="B65" s="73">
        <v>905000</v>
      </c>
      <c r="C65" s="74">
        <v>4</v>
      </c>
      <c r="D65" s="75">
        <v>51105</v>
      </c>
      <c r="E65" s="76">
        <v>51105</v>
      </c>
      <c r="F65" s="77">
        <v>991984.22050000005</v>
      </c>
    </row>
    <row r="66" spans="1:6" s="24" customFormat="1" ht="11.25" customHeight="1" x14ac:dyDescent="0.2">
      <c r="A66" s="63" t="s">
        <v>2666</v>
      </c>
      <c r="B66" s="73">
        <v>675000</v>
      </c>
      <c r="C66" s="74">
        <v>4</v>
      </c>
      <c r="D66" s="75">
        <v>50740</v>
      </c>
      <c r="E66" s="76">
        <v>50740</v>
      </c>
      <c r="F66" s="77">
        <v>740836.45669999998</v>
      </c>
    </row>
    <row r="67" spans="1:6" s="24" customFormat="1" ht="11.25" customHeight="1" x14ac:dyDescent="0.2">
      <c r="A67" s="63" t="s">
        <v>381</v>
      </c>
      <c r="B67" s="73">
        <v>1015000</v>
      </c>
      <c r="C67" s="74">
        <v>2.9220000000000002</v>
      </c>
      <c r="D67" s="75">
        <v>50571</v>
      </c>
      <c r="E67" s="76">
        <v>50571</v>
      </c>
      <c r="F67" s="77">
        <v>1015000</v>
      </c>
    </row>
    <row r="68" spans="1:6" s="24" customFormat="1" ht="11.25" customHeight="1" x14ac:dyDescent="0.2">
      <c r="A68" s="63" t="s">
        <v>1671</v>
      </c>
      <c r="B68" s="73">
        <v>1205000</v>
      </c>
      <c r="C68" s="74">
        <v>3</v>
      </c>
      <c r="D68" s="75">
        <v>47119</v>
      </c>
      <c r="E68" s="76">
        <v>47119</v>
      </c>
      <c r="F68" s="77">
        <v>1196991.3781999999</v>
      </c>
    </row>
    <row r="69" spans="1:6" s="24" customFormat="1" ht="11.25" customHeight="1" x14ac:dyDescent="0.2">
      <c r="A69" s="63" t="s">
        <v>386</v>
      </c>
      <c r="B69" s="73">
        <v>1610000</v>
      </c>
      <c r="C69" s="74">
        <v>3.25</v>
      </c>
      <c r="D69" s="75">
        <v>46174</v>
      </c>
      <c r="E69" s="76">
        <v>46174</v>
      </c>
      <c r="F69" s="77">
        <v>1604257.7186</v>
      </c>
    </row>
    <row r="70" spans="1:6" s="24" customFormat="1" ht="11.25" customHeight="1" x14ac:dyDescent="0.2">
      <c r="A70" s="63" t="s">
        <v>1946</v>
      </c>
      <c r="B70" s="73">
        <v>1000000</v>
      </c>
      <c r="C70" s="74">
        <v>4.13</v>
      </c>
      <c r="D70" s="75">
        <v>49430</v>
      </c>
      <c r="E70" s="76">
        <v>49430</v>
      </c>
      <c r="F70" s="77">
        <v>1000000</v>
      </c>
    </row>
    <row r="71" spans="1:6" s="24" customFormat="1" ht="11.25" customHeight="1" x14ac:dyDescent="0.2">
      <c r="A71" s="63" t="s">
        <v>1588</v>
      </c>
      <c r="B71" s="73">
        <v>1110000</v>
      </c>
      <c r="C71" s="74">
        <v>3.375</v>
      </c>
      <c r="D71" s="75">
        <v>49689</v>
      </c>
      <c r="E71" s="76">
        <v>49689</v>
      </c>
      <c r="F71" s="77">
        <v>1100554.3984000001</v>
      </c>
    </row>
    <row r="72" spans="1:6" s="24" customFormat="1" ht="11.25" customHeight="1" x14ac:dyDescent="0.2">
      <c r="A72" s="63" t="s">
        <v>1588</v>
      </c>
      <c r="B72" s="73">
        <v>1075000</v>
      </c>
      <c r="C72" s="74">
        <v>3.375</v>
      </c>
      <c r="D72" s="75">
        <v>49324</v>
      </c>
      <c r="E72" s="76">
        <v>49324</v>
      </c>
      <c r="F72" s="77">
        <v>1072104.3847000001</v>
      </c>
    </row>
    <row r="73" spans="1:6" s="24" customFormat="1" ht="11.25" customHeight="1" x14ac:dyDescent="0.2">
      <c r="A73" s="63" t="s">
        <v>392</v>
      </c>
      <c r="B73" s="73">
        <v>1155000</v>
      </c>
      <c r="C73" s="74">
        <v>5.5</v>
      </c>
      <c r="D73" s="75">
        <v>46722</v>
      </c>
      <c r="E73" s="76">
        <v>46722</v>
      </c>
      <c r="F73" s="77">
        <v>1222983.1906000001</v>
      </c>
    </row>
    <row r="74" spans="1:6" s="24" customFormat="1" ht="11.25" customHeight="1" x14ac:dyDescent="0.2">
      <c r="A74" s="63" t="s">
        <v>2667</v>
      </c>
      <c r="B74" s="73">
        <v>1100000</v>
      </c>
      <c r="C74" s="74">
        <v>2.125</v>
      </c>
      <c r="D74" s="75">
        <v>51349</v>
      </c>
      <c r="E74" s="76">
        <v>51349</v>
      </c>
      <c r="F74" s="77">
        <v>1101342.5815999999</v>
      </c>
    </row>
    <row r="75" spans="1:6" s="24" customFormat="1" ht="11.25" customHeight="1" x14ac:dyDescent="0.2">
      <c r="A75" s="63" t="s">
        <v>1589</v>
      </c>
      <c r="B75" s="73">
        <v>1215000</v>
      </c>
      <c r="C75" s="74">
        <v>3</v>
      </c>
      <c r="D75" s="75">
        <v>49004</v>
      </c>
      <c r="E75" s="76">
        <v>49004</v>
      </c>
      <c r="F75" s="77">
        <v>1215000</v>
      </c>
    </row>
    <row r="76" spans="1:6" s="24" customFormat="1" ht="11.25" customHeight="1" x14ac:dyDescent="0.2">
      <c r="A76" s="63" t="s">
        <v>398</v>
      </c>
      <c r="B76" s="73">
        <v>2000000</v>
      </c>
      <c r="C76" s="74">
        <v>6</v>
      </c>
      <c r="D76" s="75">
        <v>47088</v>
      </c>
      <c r="E76" s="76">
        <v>47088</v>
      </c>
      <c r="F76" s="77">
        <v>2000000</v>
      </c>
    </row>
    <row r="77" spans="1:6" s="24" customFormat="1" ht="11.25" customHeight="1" x14ac:dyDescent="0.2">
      <c r="A77" s="63" t="s">
        <v>1590</v>
      </c>
      <c r="B77" s="73">
        <v>1000000</v>
      </c>
      <c r="C77" s="74">
        <v>3.125</v>
      </c>
      <c r="D77" s="75">
        <v>48928</v>
      </c>
      <c r="E77" s="76">
        <v>48928</v>
      </c>
      <c r="F77" s="77">
        <v>982397.74580000003</v>
      </c>
    </row>
    <row r="78" spans="1:6" s="24" customFormat="1" ht="11.25" customHeight="1" x14ac:dyDescent="0.2">
      <c r="A78" s="63" t="s">
        <v>2099</v>
      </c>
      <c r="B78" s="73">
        <v>820000</v>
      </c>
      <c r="C78" s="74">
        <v>4</v>
      </c>
      <c r="D78" s="75">
        <v>50649</v>
      </c>
      <c r="E78" s="76">
        <v>50649</v>
      </c>
      <c r="F78" s="77">
        <v>875339.28670000006</v>
      </c>
    </row>
    <row r="79" spans="1:6" s="24" customFormat="1" ht="11.25" customHeight="1" x14ac:dyDescent="0.2">
      <c r="A79" s="63" t="s">
        <v>408</v>
      </c>
      <c r="B79" s="73">
        <v>1775000</v>
      </c>
      <c r="C79" s="74">
        <v>5</v>
      </c>
      <c r="D79" s="75">
        <v>49658</v>
      </c>
      <c r="E79" s="76">
        <v>49658</v>
      </c>
      <c r="F79" s="77">
        <v>1956143.4039</v>
      </c>
    </row>
    <row r="80" spans="1:6" s="24" customFormat="1" ht="11.25" customHeight="1" x14ac:dyDescent="0.2">
      <c r="A80" s="63" t="s">
        <v>1591</v>
      </c>
      <c r="B80" s="73">
        <v>1005000</v>
      </c>
      <c r="C80" s="74">
        <v>3</v>
      </c>
      <c r="D80" s="75">
        <v>45383</v>
      </c>
      <c r="E80" s="76">
        <v>45383</v>
      </c>
      <c r="F80" s="77">
        <v>1005000</v>
      </c>
    </row>
    <row r="81" spans="1:6" s="24" customFormat="1" ht="11.25" customHeight="1" x14ac:dyDescent="0.2">
      <c r="A81" s="63" t="s">
        <v>2100</v>
      </c>
      <c r="B81" s="73">
        <v>750000</v>
      </c>
      <c r="C81" s="74">
        <v>4</v>
      </c>
      <c r="D81" s="75">
        <v>50375</v>
      </c>
      <c r="E81" s="76">
        <v>50375</v>
      </c>
      <c r="F81" s="77">
        <v>790522.05680000002</v>
      </c>
    </row>
    <row r="82" spans="1:6" s="24" customFormat="1" ht="11.25" customHeight="1" x14ac:dyDescent="0.2">
      <c r="A82" s="63" t="s">
        <v>1592</v>
      </c>
      <c r="B82" s="73">
        <v>1000000</v>
      </c>
      <c r="C82" s="74">
        <v>5</v>
      </c>
      <c r="D82" s="75">
        <v>47727</v>
      </c>
      <c r="E82" s="76">
        <v>47727</v>
      </c>
      <c r="F82" s="77">
        <v>1066943.6771</v>
      </c>
    </row>
    <row r="83" spans="1:6" s="24" customFormat="1" ht="11.25" customHeight="1" x14ac:dyDescent="0.2">
      <c r="A83" s="63" t="s">
        <v>1559</v>
      </c>
      <c r="B83" s="73">
        <v>1080000</v>
      </c>
      <c r="C83" s="74">
        <v>4</v>
      </c>
      <c r="D83" s="75">
        <v>49857</v>
      </c>
      <c r="E83" s="76">
        <v>49857</v>
      </c>
      <c r="F83" s="77">
        <v>1119075.5926000001</v>
      </c>
    </row>
    <row r="84" spans="1:6" s="24" customFormat="1" ht="11.25" customHeight="1" x14ac:dyDescent="0.2">
      <c r="A84" s="63" t="s">
        <v>2183</v>
      </c>
      <c r="B84" s="73">
        <v>620000</v>
      </c>
      <c r="C84" s="74">
        <v>3</v>
      </c>
      <c r="D84" s="75">
        <v>50465</v>
      </c>
      <c r="E84" s="76">
        <v>50465</v>
      </c>
      <c r="F84" s="77">
        <v>625242.56350000005</v>
      </c>
    </row>
    <row r="85" spans="1:6" s="24" customFormat="1" ht="11.25" customHeight="1" x14ac:dyDescent="0.2">
      <c r="A85" s="63" t="s">
        <v>2101</v>
      </c>
      <c r="B85" s="73">
        <v>1000000</v>
      </c>
      <c r="C85" s="74">
        <v>3</v>
      </c>
      <c r="D85" s="75">
        <v>49553</v>
      </c>
      <c r="E85" s="76">
        <v>49553</v>
      </c>
      <c r="F85" s="77">
        <v>982906.85120000003</v>
      </c>
    </row>
    <row r="86" spans="1:6" s="24" customFormat="1" ht="11.25" customHeight="1" x14ac:dyDescent="0.2">
      <c r="A86" s="63" t="s">
        <v>2101</v>
      </c>
      <c r="B86" s="73">
        <v>1345000</v>
      </c>
      <c r="C86" s="74">
        <v>3</v>
      </c>
      <c r="D86" s="75">
        <v>49188</v>
      </c>
      <c r="E86" s="76">
        <v>49188</v>
      </c>
      <c r="F86" s="77">
        <v>1334796.8208000001</v>
      </c>
    </row>
    <row r="87" spans="1:6" s="24" customFormat="1" ht="11.25" customHeight="1" x14ac:dyDescent="0.2">
      <c r="A87" s="63" t="s">
        <v>2101</v>
      </c>
      <c r="B87" s="73">
        <v>1370000</v>
      </c>
      <c r="C87" s="74">
        <v>3</v>
      </c>
      <c r="D87" s="75">
        <v>48823</v>
      </c>
      <c r="E87" s="76">
        <v>48823</v>
      </c>
      <c r="F87" s="77">
        <v>1367161.2681</v>
      </c>
    </row>
    <row r="88" spans="1:6" s="24" customFormat="1" ht="11.25" customHeight="1" x14ac:dyDescent="0.2">
      <c r="A88" s="63" t="s">
        <v>2102</v>
      </c>
      <c r="B88" s="73">
        <v>900000</v>
      </c>
      <c r="C88" s="74">
        <v>3</v>
      </c>
      <c r="D88" s="75">
        <v>49188</v>
      </c>
      <c r="E88" s="76">
        <v>49188</v>
      </c>
      <c r="F88" s="77">
        <v>890290.86739999999</v>
      </c>
    </row>
    <row r="89" spans="1:6" s="24" customFormat="1" ht="11.25" customHeight="1" x14ac:dyDescent="0.2">
      <c r="A89" s="63" t="s">
        <v>432</v>
      </c>
      <c r="B89" s="73">
        <v>1000000</v>
      </c>
      <c r="C89" s="74">
        <v>5</v>
      </c>
      <c r="D89" s="75">
        <v>44621</v>
      </c>
      <c r="E89" s="76">
        <v>44621</v>
      </c>
      <c r="F89" s="77">
        <v>1019541.6589</v>
      </c>
    </row>
    <row r="90" spans="1:6" s="24" customFormat="1" ht="11.25" customHeight="1" x14ac:dyDescent="0.2">
      <c r="A90" s="63" t="s">
        <v>434</v>
      </c>
      <c r="B90" s="73">
        <v>750000</v>
      </c>
      <c r="C90" s="74">
        <v>4</v>
      </c>
      <c r="D90" s="75">
        <v>44986</v>
      </c>
      <c r="E90" s="76">
        <v>44986</v>
      </c>
      <c r="F90" s="77">
        <v>759203.29680000001</v>
      </c>
    </row>
    <row r="91" spans="1:6" s="24" customFormat="1" ht="11.25" customHeight="1" x14ac:dyDescent="0.2">
      <c r="A91" s="63" t="s">
        <v>2521</v>
      </c>
      <c r="B91" s="73">
        <v>1500000</v>
      </c>
      <c r="C91" s="74">
        <v>3.25</v>
      </c>
      <c r="D91" s="75">
        <v>50983</v>
      </c>
      <c r="E91" s="76">
        <v>50983</v>
      </c>
      <c r="F91" s="77">
        <v>1477673.1059999999</v>
      </c>
    </row>
    <row r="92" spans="1:6" s="24" customFormat="1" ht="11.25" customHeight="1" x14ac:dyDescent="0.2">
      <c r="A92" s="63" t="s">
        <v>436</v>
      </c>
      <c r="B92" s="73">
        <v>1000000</v>
      </c>
      <c r="C92" s="74">
        <v>4</v>
      </c>
      <c r="D92" s="75">
        <v>45261</v>
      </c>
      <c r="E92" s="76">
        <v>45261</v>
      </c>
      <c r="F92" s="77">
        <v>1014958.5676</v>
      </c>
    </row>
    <row r="93" spans="1:6" s="24" customFormat="1" ht="11.25" customHeight="1" x14ac:dyDescent="0.2">
      <c r="A93" s="63" t="s">
        <v>2294</v>
      </c>
      <c r="B93" s="73">
        <v>1000000</v>
      </c>
      <c r="C93" s="74">
        <v>3.4</v>
      </c>
      <c r="D93" s="75">
        <v>50785</v>
      </c>
      <c r="E93" s="76">
        <v>50785</v>
      </c>
      <c r="F93" s="77">
        <v>1000000</v>
      </c>
    </row>
    <row r="94" spans="1:6" s="24" customFormat="1" ht="11.25" customHeight="1" x14ac:dyDescent="0.2">
      <c r="A94" s="63" t="s">
        <v>442</v>
      </c>
      <c r="B94" s="73">
        <v>2000000</v>
      </c>
      <c r="C94" s="74">
        <v>3</v>
      </c>
      <c r="D94" s="75">
        <v>48806</v>
      </c>
      <c r="E94" s="76">
        <v>48806</v>
      </c>
      <c r="F94" s="77">
        <v>1996311.8936999999</v>
      </c>
    </row>
    <row r="95" spans="1:6" s="24" customFormat="1" ht="11.25" customHeight="1" x14ac:dyDescent="0.2">
      <c r="A95" s="63" t="s">
        <v>1593</v>
      </c>
      <c r="B95" s="73">
        <v>1445000</v>
      </c>
      <c r="C95" s="74">
        <v>4</v>
      </c>
      <c r="D95" s="75">
        <v>49796</v>
      </c>
      <c r="E95" s="76">
        <v>49796</v>
      </c>
      <c r="F95" s="77">
        <v>1508373.5678999999</v>
      </c>
    </row>
    <row r="96" spans="1:6" s="24" customFormat="1" ht="11.25" customHeight="1" x14ac:dyDescent="0.2">
      <c r="A96" s="63" t="s">
        <v>1594</v>
      </c>
      <c r="B96" s="73">
        <v>1000000</v>
      </c>
      <c r="C96" s="74">
        <v>3</v>
      </c>
      <c r="D96" s="75">
        <v>44531</v>
      </c>
      <c r="E96" s="76">
        <v>44531</v>
      </c>
      <c r="F96" s="77">
        <v>1000000</v>
      </c>
    </row>
    <row r="97" spans="1:6" s="24" customFormat="1" ht="11.25" customHeight="1" x14ac:dyDescent="0.2">
      <c r="A97" s="63" t="s">
        <v>452</v>
      </c>
      <c r="B97" s="73">
        <v>700000</v>
      </c>
      <c r="C97" s="74">
        <v>4</v>
      </c>
      <c r="D97" s="75">
        <v>48410</v>
      </c>
      <c r="E97" s="76">
        <v>48410</v>
      </c>
      <c r="F97" s="77">
        <v>738189.41469999996</v>
      </c>
    </row>
    <row r="98" spans="1:6" s="24" customFormat="1" ht="11.25" customHeight="1" x14ac:dyDescent="0.2">
      <c r="A98" s="63" t="s">
        <v>1595</v>
      </c>
      <c r="B98" s="73">
        <v>1000000</v>
      </c>
      <c r="C98" s="74">
        <v>5.25</v>
      </c>
      <c r="D98" s="75">
        <v>50375</v>
      </c>
      <c r="E98" s="76">
        <v>50375</v>
      </c>
      <c r="F98" s="77">
        <v>1137173.558</v>
      </c>
    </row>
    <row r="99" spans="1:6" s="24" customFormat="1" ht="11.25" customHeight="1" x14ac:dyDescent="0.2">
      <c r="A99" s="63" t="s">
        <v>2953</v>
      </c>
      <c r="B99" s="73">
        <v>1350000</v>
      </c>
      <c r="C99" s="74">
        <v>2.99</v>
      </c>
      <c r="D99" s="75">
        <v>51850</v>
      </c>
      <c r="E99" s="76">
        <v>51850</v>
      </c>
      <c r="F99" s="77">
        <v>1350000</v>
      </c>
    </row>
    <row r="100" spans="1:6" s="24" customFormat="1" ht="11.25" customHeight="1" x14ac:dyDescent="0.2">
      <c r="A100" s="63" t="s">
        <v>456</v>
      </c>
      <c r="B100" s="73">
        <v>125000</v>
      </c>
      <c r="C100" s="74">
        <v>4</v>
      </c>
      <c r="D100" s="75">
        <v>46447</v>
      </c>
      <c r="E100" s="76">
        <v>46447</v>
      </c>
      <c r="F100" s="77">
        <v>127217.5144</v>
      </c>
    </row>
    <row r="101" spans="1:6" s="24" customFormat="1" ht="11.25" customHeight="1" x14ac:dyDescent="0.2">
      <c r="A101" s="63" t="s">
        <v>456</v>
      </c>
      <c r="B101" s="73">
        <v>1000000</v>
      </c>
      <c r="C101" s="74">
        <v>4</v>
      </c>
      <c r="D101" s="75">
        <v>46447</v>
      </c>
      <c r="E101" s="76">
        <v>46447</v>
      </c>
      <c r="F101" s="77">
        <v>1017729.1837000001</v>
      </c>
    </row>
    <row r="102" spans="1:6" s="24" customFormat="1" ht="11.25" customHeight="1" x14ac:dyDescent="0.2">
      <c r="A102" s="63" t="s">
        <v>462</v>
      </c>
      <c r="B102" s="73">
        <v>500000</v>
      </c>
      <c r="C102" s="74">
        <v>5</v>
      </c>
      <c r="D102" s="75">
        <v>48806</v>
      </c>
      <c r="E102" s="76">
        <v>48806</v>
      </c>
      <c r="F102" s="77">
        <v>535223.69689999998</v>
      </c>
    </row>
    <row r="103" spans="1:6" s="24" customFormat="1" ht="11.25" customHeight="1" x14ac:dyDescent="0.2">
      <c r="A103" s="63" t="s">
        <v>462</v>
      </c>
      <c r="B103" s="73">
        <v>450000</v>
      </c>
      <c r="C103" s="74">
        <v>5</v>
      </c>
      <c r="D103" s="75">
        <v>46614</v>
      </c>
      <c r="E103" s="76">
        <v>46614</v>
      </c>
      <c r="F103" s="77">
        <v>506710.76630000002</v>
      </c>
    </row>
    <row r="104" spans="1:6" s="24" customFormat="1" ht="11.25" customHeight="1" x14ac:dyDescent="0.2">
      <c r="A104" s="63" t="s">
        <v>2103</v>
      </c>
      <c r="B104" s="73">
        <v>1000000</v>
      </c>
      <c r="C104" s="74">
        <v>3.125</v>
      </c>
      <c r="D104" s="75">
        <v>50649</v>
      </c>
      <c r="E104" s="76">
        <v>50649</v>
      </c>
      <c r="F104" s="77">
        <v>979725.55660000001</v>
      </c>
    </row>
    <row r="105" spans="1:6" s="24" customFormat="1" ht="11.25" customHeight="1" x14ac:dyDescent="0.2">
      <c r="A105" s="63" t="s">
        <v>2104</v>
      </c>
      <c r="B105" s="73">
        <v>2250000</v>
      </c>
      <c r="C105" s="74">
        <v>3</v>
      </c>
      <c r="D105" s="75">
        <v>49919</v>
      </c>
      <c r="E105" s="76">
        <v>49919</v>
      </c>
      <c r="F105" s="77">
        <v>2236330.7121000001</v>
      </c>
    </row>
    <row r="106" spans="1:6" s="24" customFormat="1" ht="11.25" customHeight="1" x14ac:dyDescent="0.2">
      <c r="A106" s="63" t="s">
        <v>2104</v>
      </c>
      <c r="B106" s="73">
        <v>500000</v>
      </c>
      <c r="C106" s="74">
        <v>3</v>
      </c>
      <c r="D106" s="75">
        <v>50649</v>
      </c>
      <c r="E106" s="76">
        <v>50649</v>
      </c>
      <c r="F106" s="77">
        <v>492051.06880000001</v>
      </c>
    </row>
    <row r="107" spans="1:6" s="24" customFormat="1" ht="11.25" customHeight="1" x14ac:dyDescent="0.2">
      <c r="A107" s="63" t="s">
        <v>1596</v>
      </c>
      <c r="B107" s="73">
        <v>2810000</v>
      </c>
      <c r="C107" s="74">
        <v>5</v>
      </c>
      <c r="D107" s="75">
        <v>49188</v>
      </c>
      <c r="E107" s="76">
        <v>49188</v>
      </c>
      <c r="F107" s="77">
        <v>3036539.1224000002</v>
      </c>
    </row>
    <row r="108" spans="1:6" s="24" customFormat="1" ht="11.25" customHeight="1" x14ac:dyDescent="0.2">
      <c r="A108" s="63" t="s">
        <v>472</v>
      </c>
      <c r="B108" s="73">
        <v>1065000</v>
      </c>
      <c r="C108" s="74">
        <v>4</v>
      </c>
      <c r="D108" s="75">
        <v>49919</v>
      </c>
      <c r="E108" s="76">
        <v>49919</v>
      </c>
      <c r="F108" s="77">
        <v>1115030.5585</v>
      </c>
    </row>
    <row r="109" spans="1:6" s="24" customFormat="1" ht="11.25" customHeight="1" x14ac:dyDescent="0.2">
      <c r="A109" s="63" t="s">
        <v>472</v>
      </c>
      <c r="B109" s="73">
        <v>1600000</v>
      </c>
      <c r="C109" s="74">
        <v>3.944</v>
      </c>
      <c r="D109" s="75">
        <v>49188</v>
      </c>
      <c r="E109" s="76">
        <v>49188</v>
      </c>
      <c r="F109" s="77">
        <v>1600000</v>
      </c>
    </row>
    <row r="110" spans="1:6" s="24" customFormat="1" ht="11.25" customHeight="1" x14ac:dyDescent="0.2">
      <c r="A110" s="63" t="s">
        <v>1597</v>
      </c>
      <c r="B110" s="73">
        <v>1000000</v>
      </c>
      <c r="C110" s="74">
        <v>3</v>
      </c>
      <c r="D110" s="75">
        <v>48000</v>
      </c>
      <c r="E110" s="76">
        <v>48000</v>
      </c>
      <c r="F110" s="77">
        <v>1000000</v>
      </c>
    </row>
    <row r="111" spans="1:6" s="24" customFormat="1" ht="11.25" customHeight="1" x14ac:dyDescent="0.2">
      <c r="A111" s="63" t="s">
        <v>2105</v>
      </c>
      <c r="B111" s="73">
        <v>1675000</v>
      </c>
      <c r="C111" s="74">
        <v>4</v>
      </c>
      <c r="D111" s="75">
        <v>49706</v>
      </c>
      <c r="E111" s="76">
        <v>49706</v>
      </c>
      <c r="F111" s="77">
        <v>1786032.9535000001</v>
      </c>
    </row>
    <row r="112" spans="1:6" s="24" customFormat="1" ht="11.25" customHeight="1" x14ac:dyDescent="0.2">
      <c r="A112" s="63" t="s">
        <v>478</v>
      </c>
      <c r="B112" s="73">
        <v>2705000</v>
      </c>
      <c r="C112" s="74">
        <v>3</v>
      </c>
      <c r="D112" s="75">
        <v>47239</v>
      </c>
      <c r="E112" s="76">
        <v>47239</v>
      </c>
      <c r="F112" s="77">
        <v>2760043.0973999999</v>
      </c>
    </row>
    <row r="113" spans="1:6" s="24" customFormat="1" ht="11.25" customHeight="1" x14ac:dyDescent="0.2">
      <c r="A113" s="63" t="s">
        <v>478</v>
      </c>
      <c r="B113" s="73">
        <v>2230000</v>
      </c>
      <c r="C113" s="74">
        <v>4</v>
      </c>
      <c r="D113" s="75">
        <v>47331</v>
      </c>
      <c r="E113" s="76">
        <v>47331</v>
      </c>
      <c r="F113" s="77">
        <v>2287935.568</v>
      </c>
    </row>
    <row r="114" spans="1:6" s="24" customFormat="1" ht="11.25" customHeight="1" x14ac:dyDescent="0.2">
      <c r="A114" s="63" t="s">
        <v>478</v>
      </c>
      <c r="B114" s="73">
        <v>155000</v>
      </c>
      <c r="C114" s="74">
        <v>3</v>
      </c>
      <c r="D114" s="75">
        <v>47239</v>
      </c>
      <c r="E114" s="76">
        <v>47239</v>
      </c>
      <c r="F114" s="77">
        <v>158154.04089999999</v>
      </c>
    </row>
    <row r="115" spans="1:6" s="24" customFormat="1" ht="11.25" customHeight="1" x14ac:dyDescent="0.2">
      <c r="A115" s="63" t="s">
        <v>479</v>
      </c>
      <c r="B115" s="73">
        <v>1490000</v>
      </c>
      <c r="C115" s="74">
        <v>3.85</v>
      </c>
      <c r="D115" s="75">
        <v>49157</v>
      </c>
      <c r="E115" s="76">
        <v>49157</v>
      </c>
      <c r="F115" s="77">
        <v>1490000</v>
      </c>
    </row>
    <row r="116" spans="1:6" s="24" customFormat="1" ht="11.25" customHeight="1" x14ac:dyDescent="0.2">
      <c r="A116" s="63" t="s">
        <v>1598</v>
      </c>
      <c r="B116" s="73">
        <v>1490000</v>
      </c>
      <c r="C116" s="74">
        <v>5</v>
      </c>
      <c r="D116" s="75">
        <v>48700</v>
      </c>
      <c r="E116" s="76">
        <v>48700</v>
      </c>
      <c r="F116" s="77">
        <v>1577180.3067000001</v>
      </c>
    </row>
    <row r="117" spans="1:6" s="24" customFormat="1" ht="11.25" customHeight="1" x14ac:dyDescent="0.2">
      <c r="A117" s="63" t="s">
        <v>2849</v>
      </c>
      <c r="B117" s="73">
        <v>500000</v>
      </c>
      <c r="C117" s="74">
        <v>3</v>
      </c>
      <c r="D117" s="75">
        <v>51119</v>
      </c>
      <c r="E117" s="76">
        <v>51119</v>
      </c>
      <c r="F117" s="77">
        <v>528262.03819999995</v>
      </c>
    </row>
    <row r="118" spans="1:6" s="24" customFormat="1" ht="11.25" customHeight="1" x14ac:dyDescent="0.2">
      <c r="A118" s="63" t="s">
        <v>1599</v>
      </c>
      <c r="B118" s="73">
        <v>1000000</v>
      </c>
      <c r="C118" s="74">
        <v>4</v>
      </c>
      <c r="D118" s="75">
        <v>44545</v>
      </c>
      <c r="E118" s="76">
        <v>44545</v>
      </c>
      <c r="F118" s="77">
        <v>1007671.3339</v>
      </c>
    </row>
    <row r="119" spans="1:6" s="24" customFormat="1" ht="11.25" customHeight="1" x14ac:dyDescent="0.2">
      <c r="A119" s="63" t="s">
        <v>2522</v>
      </c>
      <c r="B119" s="73">
        <v>600000</v>
      </c>
      <c r="C119" s="74">
        <v>3</v>
      </c>
      <c r="D119" s="75">
        <v>49355</v>
      </c>
      <c r="E119" s="76">
        <v>49355</v>
      </c>
      <c r="F119" s="77">
        <v>600000</v>
      </c>
    </row>
    <row r="120" spans="1:6" s="24" customFormat="1" ht="11.25" customHeight="1" x14ac:dyDescent="0.2">
      <c r="A120" s="63" t="s">
        <v>512</v>
      </c>
      <c r="B120" s="73">
        <v>1565000</v>
      </c>
      <c r="C120" s="74">
        <v>4</v>
      </c>
      <c r="D120" s="75">
        <v>45139</v>
      </c>
      <c r="E120" s="76">
        <v>45139</v>
      </c>
      <c r="F120" s="77">
        <v>1585963.0763000001</v>
      </c>
    </row>
    <row r="121" spans="1:6" s="24" customFormat="1" ht="11.25" customHeight="1" x14ac:dyDescent="0.2">
      <c r="A121" s="63" t="s">
        <v>513</v>
      </c>
      <c r="B121" s="73">
        <v>1000000</v>
      </c>
      <c r="C121" s="74">
        <v>5</v>
      </c>
      <c r="D121" s="75">
        <v>44896</v>
      </c>
      <c r="E121" s="76">
        <v>44896</v>
      </c>
      <c r="F121" s="77">
        <v>1040440.9414</v>
      </c>
    </row>
    <row r="122" spans="1:6" s="24" customFormat="1" ht="11.25" customHeight="1" x14ac:dyDescent="0.2">
      <c r="A122" s="63" t="s">
        <v>1600</v>
      </c>
      <c r="B122" s="73">
        <v>500000</v>
      </c>
      <c r="C122" s="74">
        <v>4</v>
      </c>
      <c r="D122" s="75">
        <v>48427</v>
      </c>
      <c r="E122" s="76">
        <v>48427</v>
      </c>
      <c r="F122" s="77">
        <v>504113.37270000001</v>
      </c>
    </row>
    <row r="123" spans="1:6" s="24" customFormat="1" ht="11.25" customHeight="1" x14ac:dyDescent="0.2">
      <c r="A123" s="63" t="s">
        <v>1601</v>
      </c>
      <c r="B123" s="73">
        <v>1000000</v>
      </c>
      <c r="C123" s="74">
        <v>3.375</v>
      </c>
      <c r="D123" s="75">
        <v>47894</v>
      </c>
      <c r="E123" s="76">
        <v>47894</v>
      </c>
      <c r="F123" s="77">
        <v>997956.84210000001</v>
      </c>
    </row>
    <row r="124" spans="1:6" s="24" customFormat="1" ht="11.25" customHeight="1" x14ac:dyDescent="0.2">
      <c r="A124" s="63" t="s">
        <v>2184</v>
      </c>
      <c r="B124" s="73">
        <v>470000</v>
      </c>
      <c r="C124" s="74">
        <v>4</v>
      </c>
      <c r="D124" s="75">
        <v>50891</v>
      </c>
      <c r="E124" s="76">
        <v>50891</v>
      </c>
      <c r="F124" s="77">
        <v>509785.47840000002</v>
      </c>
    </row>
    <row r="125" spans="1:6" s="24" customFormat="1" ht="11.25" customHeight="1" x14ac:dyDescent="0.2">
      <c r="A125" s="63" t="s">
        <v>2184</v>
      </c>
      <c r="B125" s="73">
        <v>570000</v>
      </c>
      <c r="C125" s="74">
        <v>3</v>
      </c>
      <c r="D125" s="75">
        <v>51622</v>
      </c>
      <c r="E125" s="76">
        <v>51622</v>
      </c>
      <c r="F125" s="77">
        <v>570000</v>
      </c>
    </row>
    <row r="126" spans="1:6" s="24" customFormat="1" ht="11.25" customHeight="1" x14ac:dyDescent="0.2">
      <c r="A126" s="63" t="s">
        <v>1602</v>
      </c>
      <c r="B126" s="73">
        <v>1250000</v>
      </c>
      <c r="C126" s="74">
        <v>5</v>
      </c>
      <c r="D126" s="75">
        <v>47665</v>
      </c>
      <c r="E126" s="76">
        <v>47665</v>
      </c>
      <c r="F126" s="77">
        <v>1334767.0806</v>
      </c>
    </row>
    <row r="127" spans="1:6" s="24" customFormat="1" ht="11.25" customHeight="1" x14ac:dyDescent="0.2">
      <c r="A127" s="63" t="s">
        <v>1603</v>
      </c>
      <c r="B127" s="73">
        <v>375000</v>
      </c>
      <c r="C127" s="74">
        <v>4</v>
      </c>
      <c r="D127" s="75">
        <v>50345</v>
      </c>
      <c r="E127" s="76">
        <v>50345</v>
      </c>
      <c r="F127" s="77">
        <v>396023.52149999997</v>
      </c>
    </row>
    <row r="128" spans="1:6" s="24" customFormat="1" ht="11.25" customHeight="1" x14ac:dyDescent="0.2">
      <c r="A128" s="63" t="s">
        <v>1603</v>
      </c>
      <c r="B128" s="73">
        <v>955000</v>
      </c>
      <c r="C128" s="74">
        <v>4</v>
      </c>
      <c r="D128" s="75">
        <v>49980</v>
      </c>
      <c r="E128" s="76">
        <v>49980</v>
      </c>
      <c r="F128" s="77">
        <v>1010239.1358</v>
      </c>
    </row>
    <row r="129" spans="1:6" s="24" customFormat="1" ht="11.25" customHeight="1" x14ac:dyDescent="0.2">
      <c r="A129" s="63" t="s">
        <v>2303</v>
      </c>
      <c r="B129" s="73">
        <v>2335000</v>
      </c>
      <c r="C129" s="74">
        <v>3.2320000000000002</v>
      </c>
      <c r="D129" s="75">
        <v>50679</v>
      </c>
      <c r="E129" s="76">
        <v>50679</v>
      </c>
      <c r="F129" s="77">
        <v>2335000</v>
      </c>
    </row>
    <row r="130" spans="1:6" s="24" customFormat="1" ht="11.25" customHeight="1" x14ac:dyDescent="0.2">
      <c r="A130" s="63" t="s">
        <v>1604</v>
      </c>
      <c r="B130" s="73">
        <v>1000000</v>
      </c>
      <c r="C130" s="74">
        <v>5</v>
      </c>
      <c r="D130" s="75">
        <v>48625</v>
      </c>
      <c r="E130" s="76">
        <v>48625</v>
      </c>
      <c r="F130" s="77">
        <v>1064632.6880000001</v>
      </c>
    </row>
    <row r="131" spans="1:6" s="24" customFormat="1" ht="11.25" customHeight="1" x14ac:dyDescent="0.2">
      <c r="A131" s="63" t="s">
        <v>531</v>
      </c>
      <c r="B131" s="73">
        <v>500000</v>
      </c>
      <c r="C131" s="74">
        <v>3.028</v>
      </c>
      <c r="D131" s="75">
        <v>49110</v>
      </c>
      <c r="E131" s="76">
        <v>49110</v>
      </c>
      <c r="F131" s="77">
        <v>500000</v>
      </c>
    </row>
    <row r="132" spans="1:6" s="24" customFormat="1" ht="11.25" customHeight="1" x14ac:dyDescent="0.2">
      <c r="A132" s="63" t="s">
        <v>2106</v>
      </c>
      <c r="B132" s="73">
        <v>2390000</v>
      </c>
      <c r="C132" s="74">
        <v>3</v>
      </c>
      <c r="D132" s="75">
        <v>49827</v>
      </c>
      <c r="E132" s="76">
        <v>49827</v>
      </c>
      <c r="F132" s="77">
        <v>2390000</v>
      </c>
    </row>
    <row r="133" spans="1:6" s="24" customFormat="1" ht="11.25" customHeight="1" x14ac:dyDescent="0.2">
      <c r="A133" s="63" t="s">
        <v>533</v>
      </c>
      <c r="B133" s="73">
        <v>1000000</v>
      </c>
      <c r="C133" s="74">
        <v>3.5</v>
      </c>
      <c r="D133" s="75">
        <v>47119</v>
      </c>
      <c r="E133" s="76">
        <v>47119</v>
      </c>
      <c r="F133" s="77">
        <v>989583.06799999997</v>
      </c>
    </row>
    <row r="134" spans="1:6" s="24" customFormat="1" ht="11.25" customHeight="1" x14ac:dyDescent="0.2">
      <c r="A134" s="63" t="s">
        <v>1605</v>
      </c>
      <c r="B134" s="73">
        <v>2250000</v>
      </c>
      <c r="C134" s="74">
        <v>4</v>
      </c>
      <c r="D134" s="75">
        <v>45170</v>
      </c>
      <c r="E134" s="76">
        <v>45170</v>
      </c>
      <c r="F134" s="77">
        <v>2275712.5332999998</v>
      </c>
    </row>
    <row r="135" spans="1:6" s="24" customFormat="1" ht="11.25" customHeight="1" x14ac:dyDescent="0.2">
      <c r="A135" s="63" t="s">
        <v>1606</v>
      </c>
      <c r="B135" s="73">
        <v>1000000</v>
      </c>
      <c r="C135" s="74">
        <v>4</v>
      </c>
      <c r="D135" s="75">
        <v>49857</v>
      </c>
      <c r="E135" s="76">
        <v>49857</v>
      </c>
      <c r="F135" s="77">
        <v>1048875.8361</v>
      </c>
    </row>
    <row r="136" spans="1:6" s="24" customFormat="1" ht="11.25" customHeight="1" x14ac:dyDescent="0.2">
      <c r="A136" s="63" t="s">
        <v>2850</v>
      </c>
      <c r="B136" s="73">
        <v>750000</v>
      </c>
      <c r="C136" s="74">
        <v>3</v>
      </c>
      <c r="D136" s="75">
        <v>51836</v>
      </c>
      <c r="E136" s="76">
        <v>51836</v>
      </c>
      <c r="F136" s="77">
        <v>792646.93770000001</v>
      </c>
    </row>
    <row r="137" spans="1:6" s="24" customFormat="1" ht="11.25" customHeight="1" x14ac:dyDescent="0.2">
      <c r="A137" s="63" t="s">
        <v>1607</v>
      </c>
      <c r="B137" s="73">
        <v>1330000</v>
      </c>
      <c r="C137" s="74">
        <v>2</v>
      </c>
      <c r="D137" s="75">
        <v>44788</v>
      </c>
      <c r="E137" s="76">
        <v>44788</v>
      </c>
      <c r="F137" s="77">
        <v>1330000</v>
      </c>
    </row>
    <row r="138" spans="1:6" s="24" customFormat="1" ht="11.25" customHeight="1" x14ac:dyDescent="0.2">
      <c r="A138" s="63" t="s">
        <v>1607</v>
      </c>
      <c r="B138" s="73">
        <v>1000000</v>
      </c>
      <c r="C138" s="74">
        <v>3</v>
      </c>
      <c r="D138" s="75">
        <v>50997</v>
      </c>
      <c r="E138" s="76">
        <v>50997</v>
      </c>
      <c r="F138" s="77">
        <v>1003835.9841999999</v>
      </c>
    </row>
    <row r="139" spans="1:6" s="24" customFormat="1" ht="11.25" customHeight="1" x14ac:dyDescent="0.2">
      <c r="A139" s="63" t="s">
        <v>1992</v>
      </c>
      <c r="B139" s="73">
        <v>1375000</v>
      </c>
      <c r="C139" s="74">
        <v>4.22</v>
      </c>
      <c r="D139" s="75">
        <v>49065</v>
      </c>
      <c r="E139" s="76">
        <v>49065</v>
      </c>
      <c r="F139" s="77">
        <v>1375000</v>
      </c>
    </row>
    <row r="140" spans="1:6" s="24" customFormat="1" ht="11.25" customHeight="1" x14ac:dyDescent="0.2">
      <c r="A140" s="63" t="s">
        <v>1992</v>
      </c>
      <c r="B140" s="73">
        <v>1425000</v>
      </c>
      <c r="C140" s="74">
        <v>4.2699999999999996</v>
      </c>
      <c r="D140" s="75">
        <v>49430</v>
      </c>
      <c r="E140" s="76">
        <v>49430</v>
      </c>
      <c r="F140" s="77">
        <v>1425000</v>
      </c>
    </row>
    <row r="141" spans="1:6" s="24" customFormat="1" ht="11.25" customHeight="1" x14ac:dyDescent="0.2">
      <c r="A141" s="63" t="s">
        <v>1562</v>
      </c>
      <c r="B141" s="73">
        <v>5000000</v>
      </c>
      <c r="C141" s="74">
        <v>3.5</v>
      </c>
      <c r="D141" s="75">
        <v>48245</v>
      </c>
      <c r="E141" s="76">
        <v>48245</v>
      </c>
      <c r="F141" s="77">
        <v>5000000</v>
      </c>
    </row>
    <row r="142" spans="1:6" s="24" customFormat="1" ht="11.25" customHeight="1" x14ac:dyDescent="0.2">
      <c r="A142" s="63" t="s">
        <v>1608</v>
      </c>
      <c r="B142" s="73">
        <v>1725000</v>
      </c>
      <c r="C142" s="74">
        <v>3.25</v>
      </c>
      <c r="D142" s="75">
        <v>47239</v>
      </c>
      <c r="E142" s="76">
        <v>47239</v>
      </c>
      <c r="F142" s="77">
        <v>1713168.0381</v>
      </c>
    </row>
    <row r="143" spans="1:6" s="24" customFormat="1" ht="11.25" customHeight="1" x14ac:dyDescent="0.2">
      <c r="A143" s="63" t="s">
        <v>1608</v>
      </c>
      <c r="B143" s="73">
        <v>1900000</v>
      </c>
      <c r="C143" s="74">
        <v>3.125</v>
      </c>
      <c r="D143" s="75">
        <v>46874</v>
      </c>
      <c r="E143" s="76">
        <v>46874</v>
      </c>
      <c r="F143" s="77">
        <v>1885527.8562</v>
      </c>
    </row>
    <row r="144" spans="1:6" s="24" customFormat="1" ht="11.25" customHeight="1" x14ac:dyDescent="0.2">
      <c r="A144" s="63" t="s">
        <v>1609</v>
      </c>
      <c r="B144" s="73">
        <v>1975000</v>
      </c>
      <c r="C144" s="74">
        <v>4</v>
      </c>
      <c r="D144" s="75">
        <v>45139</v>
      </c>
      <c r="E144" s="76">
        <v>45139</v>
      </c>
      <c r="F144" s="77">
        <v>2008617.5804999999</v>
      </c>
    </row>
    <row r="145" spans="1:6" s="24" customFormat="1" ht="11.25" customHeight="1" x14ac:dyDescent="0.2">
      <c r="A145" s="63" t="s">
        <v>543</v>
      </c>
      <c r="B145" s="73">
        <v>1000000</v>
      </c>
      <c r="C145" s="74">
        <v>4</v>
      </c>
      <c r="D145" s="75">
        <v>45031</v>
      </c>
      <c r="E145" s="76">
        <v>45031</v>
      </c>
      <c r="F145" s="77">
        <v>1012432.4627</v>
      </c>
    </row>
    <row r="146" spans="1:6" s="24" customFormat="1" ht="11.25" customHeight="1" x14ac:dyDescent="0.2">
      <c r="A146" s="63" t="s">
        <v>1996</v>
      </c>
      <c r="B146" s="73">
        <v>640000</v>
      </c>
      <c r="C146" s="74">
        <v>4</v>
      </c>
      <c r="D146" s="75">
        <v>49341</v>
      </c>
      <c r="E146" s="76">
        <v>49341</v>
      </c>
      <c r="F146" s="77">
        <v>641382.01610000001</v>
      </c>
    </row>
    <row r="147" spans="1:6" s="24" customFormat="1" ht="11.25" customHeight="1" x14ac:dyDescent="0.2">
      <c r="A147" s="63" t="s">
        <v>1996</v>
      </c>
      <c r="B147" s="73">
        <v>500000</v>
      </c>
      <c r="C147" s="74">
        <v>4</v>
      </c>
      <c r="D147" s="75">
        <v>48611</v>
      </c>
      <c r="E147" s="76">
        <v>48611</v>
      </c>
      <c r="F147" s="77">
        <v>503163.18550000002</v>
      </c>
    </row>
    <row r="148" spans="1:6" s="24" customFormat="1" ht="11.25" customHeight="1" x14ac:dyDescent="0.2">
      <c r="A148" s="63" t="s">
        <v>548</v>
      </c>
      <c r="B148" s="73">
        <v>2000000</v>
      </c>
      <c r="C148" s="74">
        <v>3.15</v>
      </c>
      <c r="D148" s="75">
        <v>46266</v>
      </c>
      <c r="E148" s="76">
        <v>46266</v>
      </c>
      <c r="F148" s="77">
        <v>2000000</v>
      </c>
    </row>
    <row r="149" spans="1:6" s="24" customFormat="1" ht="11.25" customHeight="1" x14ac:dyDescent="0.2">
      <c r="A149" s="63" t="s">
        <v>2523</v>
      </c>
      <c r="B149" s="73">
        <v>1285000</v>
      </c>
      <c r="C149" s="74">
        <v>3</v>
      </c>
      <c r="D149" s="75">
        <v>46539</v>
      </c>
      <c r="E149" s="76">
        <v>46539</v>
      </c>
      <c r="F149" s="77">
        <v>1276170.0486000001</v>
      </c>
    </row>
    <row r="150" spans="1:6" s="24" customFormat="1" ht="11.25" customHeight="1" x14ac:dyDescent="0.2">
      <c r="A150" s="63" t="s">
        <v>2398</v>
      </c>
      <c r="B150" s="73">
        <v>635000</v>
      </c>
      <c r="C150" s="74">
        <v>4</v>
      </c>
      <c r="D150" s="75">
        <v>49310</v>
      </c>
      <c r="E150" s="76">
        <v>49310</v>
      </c>
      <c r="F150" s="77">
        <v>692497.04669999995</v>
      </c>
    </row>
    <row r="151" spans="1:6" s="24" customFormat="1" ht="11.25" customHeight="1" x14ac:dyDescent="0.2">
      <c r="A151" s="63" t="s">
        <v>2524</v>
      </c>
      <c r="B151" s="73">
        <v>2000000</v>
      </c>
      <c r="C151" s="74">
        <v>5</v>
      </c>
      <c r="D151" s="75">
        <v>47818</v>
      </c>
      <c r="E151" s="76">
        <v>47818</v>
      </c>
      <c r="F151" s="77">
        <v>2302443.4915999998</v>
      </c>
    </row>
    <row r="152" spans="1:6" s="24" customFormat="1" ht="11.25" customHeight="1" x14ac:dyDescent="0.2">
      <c r="A152" s="63" t="s">
        <v>1610</v>
      </c>
      <c r="B152" s="73">
        <v>300000</v>
      </c>
      <c r="C152" s="74">
        <v>3</v>
      </c>
      <c r="D152" s="75">
        <v>50298</v>
      </c>
      <c r="E152" s="76">
        <v>50298</v>
      </c>
      <c r="F152" s="77">
        <v>292818.54359999998</v>
      </c>
    </row>
    <row r="153" spans="1:6" s="24" customFormat="1" ht="11.25" customHeight="1" x14ac:dyDescent="0.2">
      <c r="A153" s="63" t="s">
        <v>2851</v>
      </c>
      <c r="B153" s="73">
        <v>710000</v>
      </c>
      <c r="C153" s="74">
        <v>2.93</v>
      </c>
      <c r="D153" s="75">
        <v>51257</v>
      </c>
      <c r="E153" s="76">
        <v>51257</v>
      </c>
      <c r="F153" s="77">
        <v>710000</v>
      </c>
    </row>
    <row r="154" spans="1:6" s="24" customFormat="1" ht="11.25" customHeight="1" x14ac:dyDescent="0.2">
      <c r="A154" s="63" t="s">
        <v>1611</v>
      </c>
      <c r="B154" s="73">
        <v>1200000</v>
      </c>
      <c r="C154" s="74">
        <v>5</v>
      </c>
      <c r="D154" s="75">
        <v>48061</v>
      </c>
      <c r="E154" s="76">
        <v>48061</v>
      </c>
      <c r="F154" s="77">
        <v>1277838.7213000001</v>
      </c>
    </row>
    <row r="155" spans="1:6" s="24" customFormat="1" ht="11.25" customHeight="1" x14ac:dyDescent="0.2">
      <c r="A155" s="63" t="s">
        <v>557</v>
      </c>
      <c r="B155" s="73">
        <v>550000</v>
      </c>
      <c r="C155" s="74">
        <v>5</v>
      </c>
      <c r="D155" s="75">
        <v>49857</v>
      </c>
      <c r="E155" s="76">
        <v>49857</v>
      </c>
      <c r="F155" s="77">
        <v>611577.04669999995</v>
      </c>
    </row>
    <row r="156" spans="1:6" s="24" customFormat="1" ht="11.25" customHeight="1" x14ac:dyDescent="0.2">
      <c r="A156" s="63" t="s">
        <v>557</v>
      </c>
      <c r="B156" s="73">
        <v>1470000</v>
      </c>
      <c r="C156" s="74">
        <v>4</v>
      </c>
      <c r="D156" s="75">
        <v>46569</v>
      </c>
      <c r="E156" s="76">
        <v>46569</v>
      </c>
      <c r="F156" s="77">
        <v>1501268.7331999999</v>
      </c>
    </row>
    <row r="157" spans="1:6" s="24" customFormat="1" ht="11.25" customHeight="1" x14ac:dyDescent="0.2">
      <c r="A157" s="63" t="s">
        <v>2525</v>
      </c>
      <c r="B157" s="73">
        <v>1250000</v>
      </c>
      <c r="C157" s="74">
        <v>4</v>
      </c>
      <c r="D157" s="75">
        <v>49491</v>
      </c>
      <c r="E157" s="76">
        <v>49491</v>
      </c>
      <c r="F157" s="77">
        <v>1362390.2135000001</v>
      </c>
    </row>
    <row r="158" spans="1:6" s="24" customFormat="1" ht="11.25" customHeight="1" x14ac:dyDescent="0.2">
      <c r="A158" s="63" t="s">
        <v>1612</v>
      </c>
      <c r="B158" s="73">
        <v>1410000</v>
      </c>
      <c r="C158" s="74">
        <v>3</v>
      </c>
      <c r="D158" s="75">
        <v>46767</v>
      </c>
      <c r="E158" s="76">
        <v>46767</v>
      </c>
      <c r="F158" s="77">
        <v>1401737.8554</v>
      </c>
    </row>
    <row r="159" spans="1:6" s="24" customFormat="1" ht="11.25" customHeight="1" x14ac:dyDescent="0.2">
      <c r="A159" s="63" t="s">
        <v>1493</v>
      </c>
      <c r="B159" s="73">
        <v>1535000</v>
      </c>
      <c r="C159" s="74">
        <v>5</v>
      </c>
      <c r="D159" s="75">
        <v>45261</v>
      </c>
      <c r="E159" s="76">
        <v>45261</v>
      </c>
      <c r="F159" s="77">
        <v>1588039.2767</v>
      </c>
    </row>
    <row r="160" spans="1:6" s="24" customFormat="1" ht="11.25" customHeight="1" x14ac:dyDescent="0.2">
      <c r="A160" s="63" t="s">
        <v>2852</v>
      </c>
      <c r="B160" s="73">
        <v>1150000</v>
      </c>
      <c r="C160" s="74">
        <v>2.7170000000000001</v>
      </c>
      <c r="D160" s="75">
        <v>51349</v>
      </c>
      <c r="E160" s="76">
        <v>51349</v>
      </c>
      <c r="F160" s="77">
        <v>1150000</v>
      </c>
    </row>
    <row r="161" spans="1:6" s="24" customFormat="1" ht="11.25" customHeight="1" x14ac:dyDescent="0.2">
      <c r="A161" s="63" t="s">
        <v>1613</v>
      </c>
      <c r="B161" s="73">
        <v>1220000</v>
      </c>
      <c r="C161" s="74">
        <v>3</v>
      </c>
      <c r="D161" s="75">
        <v>48806</v>
      </c>
      <c r="E161" s="76">
        <v>48806</v>
      </c>
      <c r="F161" s="77">
        <v>1224686.1181000001</v>
      </c>
    </row>
    <row r="162" spans="1:6" s="24" customFormat="1" ht="11.25" customHeight="1" x14ac:dyDescent="0.2">
      <c r="A162" s="63" t="s">
        <v>1614</v>
      </c>
      <c r="B162" s="73">
        <v>670000</v>
      </c>
      <c r="C162" s="74">
        <v>5</v>
      </c>
      <c r="D162" s="75">
        <v>49279</v>
      </c>
      <c r="E162" s="76">
        <v>49279</v>
      </c>
      <c r="F162" s="77">
        <v>722908.58149999997</v>
      </c>
    </row>
    <row r="163" spans="1:6" s="24" customFormat="1" ht="11.25" customHeight="1" x14ac:dyDescent="0.2">
      <c r="A163" s="63" t="s">
        <v>1614</v>
      </c>
      <c r="B163" s="73">
        <v>2820000</v>
      </c>
      <c r="C163" s="74">
        <v>5</v>
      </c>
      <c r="D163" s="75">
        <v>48914</v>
      </c>
      <c r="E163" s="76">
        <v>48914</v>
      </c>
      <c r="F163" s="77">
        <v>3051089.2126000002</v>
      </c>
    </row>
    <row r="164" spans="1:6" s="24" customFormat="1" ht="11.25" customHeight="1" x14ac:dyDescent="0.2">
      <c r="A164" s="63" t="s">
        <v>1615</v>
      </c>
      <c r="B164" s="73">
        <v>750000</v>
      </c>
      <c r="C164" s="74">
        <v>5</v>
      </c>
      <c r="D164" s="75">
        <v>47331</v>
      </c>
      <c r="E164" s="76">
        <v>47331</v>
      </c>
      <c r="F164" s="77">
        <v>802773.94720000005</v>
      </c>
    </row>
    <row r="165" spans="1:6" s="24" customFormat="1" ht="11.25" customHeight="1" x14ac:dyDescent="0.2">
      <c r="A165" s="63" t="s">
        <v>1494</v>
      </c>
      <c r="B165" s="73">
        <v>1000000</v>
      </c>
      <c r="C165" s="74">
        <v>3.25</v>
      </c>
      <c r="D165" s="75">
        <v>47696</v>
      </c>
      <c r="E165" s="76">
        <v>47696</v>
      </c>
      <c r="F165" s="77">
        <v>979898.97019999998</v>
      </c>
    </row>
    <row r="166" spans="1:6" s="24" customFormat="1" ht="11.25" customHeight="1" x14ac:dyDescent="0.2">
      <c r="A166" s="63" t="s">
        <v>581</v>
      </c>
      <c r="B166" s="73">
        <v>500000</v>
      </c>
      <c r="C166" s="74">
        <v>5</v>
      </c>
      <c r="D166" s="75">
        <v>44440</v>
      </c>
      <c r="E166" s="76">
        <v>44440</v>
      </c>
      <c r="F166" s="77">
        <v>501586.09869999997</v>
      </c>
    </row>
    <row r="167" spans="1:6" s="24" customFormat="1" ht="11.25" customHeight="1" x14ac:dyDescent="0.2">
      <c r="A167" s="63" t="s">
        <v>1563</v>
      </c>
      <c r="B167" s="73">
        <v>45000</v>
      </c>
      <c r="C167" s="74">
        <v>5</v>
      </c>
      <c r="D167" s="75">
        <v>44972</v>
      </c>
      <c r="E167" s="76">
        <v>44972</v>
      </c>
      <c r="F167" s="77">
        <v>45785.213100000001</v>
      </c>
    </row>
    <row r="168" spans="1:6" s="24" customFormat="1" ht="11.25" customHeight="1" x14ac:dyDescent="0.2">
      <c r="A168" s="63" t="s">
        <v>1563</v>
      </c>
      <c r="B168" s="73">
        <v>455000</v>
      </c>
      <c r="C168" s="74">
        <v>5</v>
      </c>
      <c r="D168" s="75">
        <v>44607</v>
      </c>
      <c r="E168" s="76">
        <v>44607</v>
      </c>
      <c r="F168" s="77">
        <v>462939.37670000002</v>
      </c>
    </row>
    <row r="169" spans="1:6" s="24" customFormat="1" ht="11.25" customHeight="1" x14ac:dyDescent="0.2">
      <c r="A169" s="63" t="s">
        <v>596</v>
      </c>
      <c r="B169" s="73">
        <v>995000</v>
      </c>
      <c r="C169" s="74">
        <v>3</v>
      </c>
      <c r="D169" s="75">
        <v>45717</v>
      </c>
      <c r="E169" s="76">
        <v>45717</v>
      </c>
      <c r="F169" s="77">
        <v>995000</v>
      </c>
    </row>
    <row r="170" spans="1:6" s="24" customFormat="1" ht="11.25" customHeight="1" x14ac:dyDescent="0.2">
      <c r="A170" s="63" t="s">
        <v>599</v>
      </c>
      <c r="B170" s="73">
        <v>2000000</v>
      </c>
      <c r="C170" s="74">
        <v>3</v>
      </c>
      <c r="D170" s="75">
        <v>49157</v>
      </c>
      <c r="E170" s="76">
        <v>49157</v>
      </c>
      <c r="F170" s="77">
        <v>1991360.0647</v>
      </c>
    </row>
    <row r="171" spans="1:6" s="24" customFormat="1" ht="11.25" customHeight="1" x14ac:dyDescent="0.2">
      <c r="A171" s="63" t="s">
        <v>1616</v>
      </c>
      <c r="B171" s="73">
        <v>2105000</v>
      </c>
      <c r="C171" s="74">
        <v>3.25</v>
      </c>
      <c r="D171" s="75">
        <v>49735</v>
      </c>
      <c r="E171" s="76">
        <v>49735</v>
      </c>
      <c r="F171" s="77">
        <v>2074207.6802000001</v>
      </c>
    </row>
    <row r="172" spans="1:6" s="24" customFormat="1" ht="11.25" customHeight="1" x14ac:dyDescent="0.2">
      <c r="A172" s="63" t="s">
        <v>1617</v>
      </c>
      <c r="B172" s="73">
        <v>1525000</v>
      </c>
      <c r="C172" s="74">
        <v>3.25</v>
      </c>
      <c r="D172" s="75">
        <v>45383</v>
      </c>
      <c r="E172" s="76">
        <v>45383</v>
      </c>
      <c r="F172" s="77">
        <v>1547512.5190999999</v>
      </c>
    </row>
    <row r="173" spans="1:6" s="24" customFormat="1" ht="11.25" customHeight="1" x14ac:dyDescent="0.2">
      <c r="A173" s="63" t="s">
        <v>1618</v>
      </c>
      <c r="B173" s="73">
        <v>535000</v>
      </c>
      <c r="C173" s="74">
        <v>4</v>
      </c>
      <c r="D173" s="75">
        <v>50010</v>
      </c>
      <c r="E173" s="76">
        <v>50010</v>
      </c>
      <c r="F173" s="77">
        <v>552311.0673</v>
      </c>
    </row>
    <row r="174" spans="1:6" s="24" customFormat="1" ht="11.25" customHeight="1" x14ac:dyDescent="0.2">
      <c r="A174" s="63" t="s">
        <v>1619</v>
      </c>
      <c r="B174" s="73">
        <v>1000000</v>
      </c>
      <c r="C174" s="74">
        <v>2.25</v>
      </c>
      <c r="D174" s="75">
        <v>44805</v>
      </c>
      <c r="E174" s="76">
        <v>44805</v>
      </c>
      <c r="F174" s="77">
        <v>998861.3798</v>
      </c>
    </row>
    <row r="175" spans="1:6" s="24" customFormat="1" ht="11.25" customHeight="1" x14ac:dyDescent="0.2">
      <c r="A175" s="63" t="s">
        <v>632</v>
      </c>
      <c r="B175" s="73">
        <v>1000000</v>
      </c>
      <c r="C175" s="74">
        <v>3</v>
      </c>
      <c r="D175" s="75">
        <v>44986</v>
      </c>
      <c r="E175" s="76">
        <v>44986</v>
      </c>
      <c r="F175" s="77">
        <v>1015334.6446</v>
      </c>
    </row>
    <row r="176" spans="1:6" s="24" customFormat="1" ht="11.25" customHeight="1" x14ac:dyDescent="0.2">
      <c r="A176" s="63" t="s">
        <v>633</v>
      </c>
      <c r="B176" s="73">
        <v>2500000</v>
      </c>
      <c r="C176" s="74">
        <v>4</v>
      </c>
      <c r="D176" s="75">
        <v>48792</v>
      </c>
      <c r="E176" s="76">
        <v>48792</v>
      </c>
      <c r="F176" s="77">
        <v>2589617.7873999998</v>
      </c>
    </row>
    <row r="177" spans="1:6" s="24" customFormat="1" ht="11.25" customHeight="1" x14ac:dyDescent="0.2">
      <c r="A177" s="63" t="s">
        <v>1922</v>
      </c>
      <c r="B177" s="73">
        <v>1000000</v>
      </c>
      <c r="C177" s="74">
        <v>3</v>
      </c>
      <c r="D177" s="75">
        <v>49827</v>
      </c>
      <c r="E177" s="76">
        <v>49827</v>
      </c>
      <c r="F177" s="77">
        <v>994001.30290000001</v>
      </c>
    </row>
    <row r="178" spans="1:6" s="24" customFormat="1" ht="11.25" customHeight="1" x14ac:dyDescent="0.2">
      <c r="A178" s="63" t="s">
        <v>636</v>
      </c>
      <c r="B178" s="73">
        <v>1000000</v>
      </c>
      <c r="C178" s="74">
        <v>3</v>
      </c>
      <c r="D178" s="75">
        <v>47880</v>
      </c>
      <c r="E178" s="76">
        <v>47880</v>
      </c>
      <c r="F178" s="77">
        <v>998288.37529999996</v>
      </c>
    </row>
    <row r="179" spans="1:6" s="24" customFormat="1" ht="11.25" customHeight="1" x14ac:dyDescent="0.2">
      <c r="A179" s="63" t="s">
        <v>1620</v>
      </c>
      <c r="B179" s="73">
        <v>1530000</v>
      </c>
      <c r="C179" s="74">
        <v>4</v>
      </c>
      <c r="D179" s="75">
        <v>46522</v>
      </c>
      <c r="E179" s="76">
        <v>46522</v>
      </c>
      <c r="F179" s="77">
        <v>1563346.7296</v>
      </c>
    </row>
    <row r="180" spans="1:6" s="24" customFormat="1" ht="11.25" customHeight="1" x14ac:dyDescent="0.2">
      <c r="A180" s="63" t="s">
        <v>2304</v>
      </c>
      <c r="B180" s="73">
        <v>2000000</v>
      </c>
      <c r="C180" s="74">
        <v>3</v>
      </c>
      <c r="D180" s="75">
        <v>50802</v>
      </c>
      <c r="E180" s="76">
        <v>50802</v>
      </c>
      <c r="F180" s="77">
        <v>2019153.4561999999</v>
      </c>
    </row>
    <row r="181" spans="1:6" s="24" customFormat="1" ht="11.25" customHeight="1" x14ac:dyDescent="0.2">
      <c r="A181" s="63" t="s">
        <v>1621</v>
      </c>
      <c r="B181" s="73">
        <v>1000000</v>
      </c>
      <c r="C181" s="74">
        <v>3</v>
      </c>
      <c r="D181" s="75">
        <v>44835</v>
      </c>
      <c r="E181" s="76">
        <v>44835</v>
      </c>
      <c r="F181" s="77">
        <v>1008338.2903</v>
      </c>
    </row>
    <row r="182" spans="1:6" s="24" customFormat="1" ht="11.25" customHeight="1" x14ac:dyDescent="0.2">
      <c r="A182" s="63" t="s">
        <v>1622</v>
      </c>
      <c r="B182" s="73">
        <v>500000</v>
      </c>
      <c r="C182" s="74">
        <v>4</v>
      </c>
      <c r="D182" s="75">
        <v>49035</v>
      </c>
      <c r="E182" s="76">
        <v>49035</v>
      </c>
      <c r="F182" s="77">
        <v>515013.95980000001</v>
      </c>
    </row>
    <row r="183" spans="1:6" s="24" customFormat="1" ht="11.25" customHeight="1" x14ac:dyDescent="0.2">
      <c r="A183" s="63" t="s">
        <v>2853</v>
      </c>
      <c r="B183" s="73">
        <v>300000</v>
      </c>
      <c r="C183" s="74">
        <v>2.6469999999999998</v>
      </c>
      <c r="D183" s="75">
        <v>51836</v>
      </c>
      <c r="E183" s="76">
        <v>51836</v>
      </c>
      <c r="F183" s="77">
        <v>300000</v>
      </c>
    </row>
    <row r="184" spans="1:6" s="24" customFormat="1" ht="11.25" customHeight="1" x14ac:dyDescent="0.2">
      <c r="A184" s="63" t="s">
        <v>1623</v>
      </c>
      <c r="B184" s="73">
        <v>1760000</v>
      </c>
      <c r="C184" s="74">
        <v>5</v>
      </c>
      <c r="D184" s="75">
        <v>46919</v>
      </c>
      <c r="E184" s="76">
        <v>46919</v>
      </c>
      <c r="F184" s="77">
        <v>1824378.4458999999</v>
      </c>
    </row>
    <row r="185" spans="1:6" s="24" customFormat="1" ht="11.25" customHeight="1" x14ac:dyDescent="0.2">
      <c r="A185" s="63" t="s">
        <v>1993</v>
      </c>
      <c r="B185" s="73">
        <v>1145000</v>
      </c>
      <c r="C185" s="74">
        <v>4.46</v>
      </c>
      <c r="D185" s="75">
        <v>48760</v>
      </c>
      <c r="E185" s="76">
        <v>48760</v>
      </c>
      <c r="F185" s="77">
        <v>1145000</v>
      </c>
    </row>
    <row r="186" spans="1:6" s="24" customFormat="1" ht="11.25" customHeight="1" x14ac:dyDescent="0.2">
      <c r="A186" s="63" t="s">
        <v>1993</v>
      </c>
      <c r="B186" s="73">
        <v>835000</v>
      </c>
      <c r="C186" s="74">
        <v>4.72</v>
      </c>
      <c r="D186" s="75">
        <v>50586</v>
      </c>
      <c r="E186" s="76">
        <v>50586</v>
      </c>
      <c r="F186" s="77">
        <v>835000</v>
      </c>
    </row>
    <row r="187" spans="1:6" s="24" customFormat="1" ht="11.25" customHeight="1" x14ac:dyDescent="0.2">
      <c r="A187" s="63" t="s">
        <v>2519</v>
      </c>
      <c r="B187" s="73">
        <v>450000</v>
      </c>
      <c r="C187" s="74">
        <v>3</v>
      </c>
      <c r="D187" s="75">
        <v>50526</v>
      </c>
      <c r="E187" s="76">
        <v>50526</v>
      </c>
      <c r="F187" s="77">
        <v>446458.70559999999</v>
      </c>
    </row>
    <row r="188" spans="1:6" s="24" customFormat="1" ht="11.25" customHeight="1" x14ac:dyDescent="0.2">
      <c r="A188" s="63" t="s">
        <v>1624</v>
      </c>
      <c r="B188" s="73">
        <v>1000000</v>
      </c>
      <c r="C188" s="74">
        <v>4</v>
      </c>
      <c r="D188" s="75">
        <v>45139</v>
      </c>
      <c r="E188" s="76">
        <v>45139</v>
      </c>
      <c r="F188" s="77">
        <v>1020387.8782</v>
      </c>
    </row>
    <row r="189" spans="1:6" s="24" customFormat="1" ht="11.25" customHeight="1" x14ac:dyDescent="0.2">
      <c r="A189" s="63" t="s">
        <v>665</v>
      </c>
      <c r="B189" s="73">
        <v>900000</v>
      </c>
      <c r="C189" s="74">
        <v>5</v>
      </c>
      <c r="D189" s="75">
        <v>44607</v>
      </c>
      <c r="E189" s="76">
        <v>44607</v>
      </c>
      <c r="F189" s="77">
        <v>900000</v>
      </c>
    </row>
    <row r="190" spans="1:6" s="24" customFormat="1" ht="11.25" customHeight="1" x14ac:dyDescent="0.2">
      <c r="A190" s="63" t="s">
        <v>665</v>
      </c>
      <c r="B190" s="73">
        <v>865000</v>
      </c>
      <c r="C190" s="74">
        <v>4</v>
      </c>
      <c r="D190" s="75">
        <v>48990</v>
      </c>
      <c r="E190" s="76">
        <v>48990</v>
      </c>
      <c r="F190" s="77">
        <v>888264.97459999996</v>
      </c>
    </row>
    <row r="191" spans="1:6" s="24" customFormat="1" ht="11.25" customHeight="1" x14ac:dyDescent="0.2">
      <c r="A191" s="63" t="s">
        <v>1564</v>
      </c>
      <c r="B191" s="73">
        <v>575000</v>
      </c>
      <c r="C191" s="74">
        <v>3.5</v>
      </c>
      <c r="D191" s="75">
        <v>49341</v>
      </c>
      <c r="E191" s="76">
        <v>49341</v>
      </c>
      <c r="F191" s="77">
        <v>589269.78359999997</v>
      </c>
    </row>
    <row r="192" spans="1:6" s="24" customFormat="1" ht="11.25" customHeight="1" x14ac:dyDescent="0.2">
      <c r="A192" s="63" t="s">
        <v>1497</v>
      </c>
      <c r="B192" s="73">
        <v>1285000</v>
      </c>
      <c r="C192" s="74">
        <v>3</v>
      </c>
      <c r="D192" s="75">
        <v>46784</v>
      </c>
      <c r="E192" s="76">
        <v>46784</v>
      </c>
      <c r="F192" s="77">
        <v>1260852.7815</v>
      </c>
    </row>
    <row r="193" spans="1:6" s="24" customFormat="1" ht="11.25" customHeight="1" x14ac:dyDescent="0.2">
      <c r="A193" s="63" t="s">
        <v>1497</v>
      </c>
      <c r="B193" s="73">
        <v>455000</v>
      </c>
      <c r="C193" s="74">
        <v>3</v>
      </c>
      <c r="D193" s="75">
        <v>45689</v>
      </c>
      <c r="E193" s="76">
        <v>45689</v>
      </c>
      <c r="F193" s="77">
        <v>447175.99560000002</v>
      </c>
    </row>
    <row r="194" spans="1:6" s="24" customFormat="1" ht="11.25" customHeight="1" x14ac:dyDescent="0.2">
      <c r="A194" s="63" t="s">
        <v>1625</v>
      </c>
      <c r="B194" s="73">
        <v>1000000</v>
      </c>
      <c r="C194" s="74">
        <v>4</v>
      </c>
      <c r="D194" s="75">
        <v>47727</v>
      </c>
      <c r="E194" s="76">
        <v>47727</v>
      </c>
      <c r="F194" s="77">
        <v>1020381.1117</v>
      </c>
    </row>
    <row r="195" spans="1:6" s="24" customFormat="1" ht="11.25" customHeight="1" x14ac:dyDescent="0.2">
      <c r="A195" s="63" t="s">
        <v>1626</v>
      </c>
      <c r="B195" s="73">
        <v>2000000</v>
      </c>
      <c r="C195" s="74">
        <v>4</v>
      </c>
      <c r="D195" s="75">
        <v>44423</v>
      </c>
      <c r="E195" s="76">
        <v>44423</v>
      </c>
      <c r="F195" s="77">
        <v>2001077.5214</v>
      </c>
    </row>
    <row r="196" spans="1:6" s="24" customFormat="1" ht="11.25" customHeight="1" x14ac:dyDescent="0.2">
      <c r="A196" s="63" t="s">
        <v>672</v>
      </c>
      <c r="B196" s="73">
        <v>1000000</v>
      </c>
      <c r="C196" s="74">
        <v>4</v>
      </c>
      <c r="D196" s="75">
        <v>46569</v>
      </c>
      <c r="E196" s="76">
        <v>46569</v>
      </c>
      <c r="F196" s="77">
        <v>1027038.6849</v>
      </c>
    </row>
    <row r="197" spans="1:6" s="24" customFormat="1" ht="11.25" customHeight="1" x14ac:dyDescent="0.2">
      <c r="A197" s="63" t="s">
        <v>677</v>
      </c>
      <c r="B197" s="73">
        <v>750000</v>
      </c>
      <c r="C197" s="74">
        <v>4</v>
      </c>
      <c r="D197" s="75">
        <v>45261</v>
      </c>
      <c r="E197" s="76">
        <v>45261</v>
      </c>
      <c r="F197" s="77">
        <v>770864.4743</v>
      </c>
    </row>
    <row r="198" spans="1:6" s="24" customFormat="1" ht="11.25" customHeight="1" x14ac:dyDescent="0.2">
      <c r="A198" s="63" t="s">
        <v>1627</v>
      </c>
      <c r="B198" s="73">
        <v>1000000</v>
      </c>
      <c r="C198" s="74">
        <v>4</v>
      </c>
      <c r="D198" s="75">
        <v>47665</v>
      </c>
      <c r="E198" s="76">
        <v>47665</v>
      </c>
      <c r="F198" s="77">
        <v>1016240.973</v>
      </c>
    </row>
    <row r="199" spans="1:6" s="24" customFormat="1" ht="11.25" customHeight="1" x14ac:dyDescent="0.2">
      <c r="A199" s="63" t="s">
        <v>2107</v>
      </c>
      <c r="B199" s="73">
        <v>400000</v>
      </c>
      <c r="C199" s="74">
        <v>4</v>
      </c>
      <c r="D199" s="75">
        <v>49857</v>
      </c>
      <c r="E199" s="76">
        <v>49857</v>
      </c>
      <c r="F199" s="77">
        <v>427673.05469999998</v>
      </c>
    </row>
    <row r="200" spans="1:6" s="24" customFormat="1" ht="11.25" customHeight="1" x14ac:dyDescent="0.2">
      <c r="A200" s="63" t="s">
        <v>680</v>
      </c>
      <c r="B200" s="73">
        <v>1500000</v>
      </c>
      <c r="C200" s="74">
        <v>4</v>
      </c>
      <c r="D200" s="75">
        <v>49126</v>
      </c>
      <c r="E200" s="76">
        <v>49126</v>
      </c>
      <c r="F200" s="77">
        <v>1570531.5713</v>
      </c>
    </row>
    <row r="201" spans="1:6" s="24" customFormat="1" ht="11.25" customHeight="1" x14ac:dyDescent="0.2">
      <c r="A201" s="63" t="s">
        <v>2668</v>
      </c>
      <c r="B201" s="73">
        <v>250000</v>
      </c>
      <c r="C201" s="74">
        <v>4</v>
      </c>
      <c r="D201" s="75">
        <v>50100</v>
      </c>
      <c r="E201" s="76">
        <v>50100</v>
      </c>
      <c r="F201" s="77">
        <v>291459.97659999999</v>
      </c>
    </row>
    <row r="202" spans="1:6" s="24" customFormat="1" ht="11.25" customHeight="1" x14ac:dyDescent="0.2">
      <c r="A202" s="63" t="s">
        <v>1628</v>
      </c>
      <c r="B202" s="73">
        <v>500000</v>
      </c>
      <c r="C202" s="74">
        <v>5</v>
      </c>
      <c r="D202" s="75">
        <v>49553</v>
      </c>
      <c r="E202" s="76">
        <v>49553</v>
      </c>
      <c r="F202" s="77">
        <v>543865.90060000005</v>
      </c>
    </row>
    <row r="203" spans="1:6" s="24" customFormat="1" ht="11.25" customHeight="1" x14ac:dyDescent="0.2">
      <c r="A203" s="63" t="s">
        <v>690</v>
      </c>
      <c r="B203" s="73">
        <v>2655000</v>
      </c>
      <c r="C203" s="74">
        <v>3.375</v>
      </c>
      <c r="D203" s="75">
        <v>50161</v>
      </c>
      <c r="E203" s="76">
        <v>50161</v>
      </c>
      <c r="F203" s="77">
        <v>2611790.2899000002</v>
      </c>
    </row>
    <row r="204" spans="1:6" s="24" customFormat="1" ht="11.25" customHeight="1" x14ac:dyDescent="0.2">
      <c r="A204" s="63" t="s">
        <v>2954</v>
      </c>
      <c r="B204" s="73">
        <v>2090000</v>
      </c>
      <c r="C204" s="74">
        <v>3.06</v>
      </c>
      <c r="D204" s="75">
        <v>51471</v>
      </c>
      <c r="E204" s="76">
        <v>51471</v>
      </c>
      <c r="F204" s="77">
        <v>2090000</v>
      </c>
    </row>
    <row r="205" spans="1:6" s="24" customFormat="1" ht="11.25" customHeight="1" x14ac:dyDescent="0.2">
      <c r="A205" s="63" t="s">
        <v>692</v>
      </c>
      <c r="B205" s="73">
        <v>1565000</v>
      </c>
      <c r="C205" s="74">
        <v>4</v>
      </c>
      <c r="D205" s="75">
        <v>45078</v>
      </c>
      <c r="E205" s="76">
        <v>45078</v>
      </c>
      <c r="F205" s="77">
        <v>1585784.3788000001</v>
      </c>
    </row>
    <row r="206" spans="1:6" s="24" customFormat="1" ht="11.25" customHeight="1" x14ac:dyDescent="0.2">
      <c r="A206" s="63" t="s">
        <v>1629</v>
      </c>
      <c r="B206" s="73">
        <v>2360000</v>
      </c>
      <c r="C206" s="74">
        <v>4</v>
      </c>
      <c r="D206" s="75">
        <v>47665</v>
      </c>
      <c r="E206" s="76">
        <v>47665</v>
      </c>
      <c r="F206" s="77">
        <v>2416971.9339000001</v>
      </c>
    </row>
    <row r="207" spans="1:6" s="24" customFormat="1" ht="11.25" customHeight="1" x14ac:dyDescent="0.2">
      <c r="A207" s="63" t="s">
        <v>2108</v>
      </c>
      <c r="B207" s="73">
        <v>1000000</v>
      </c>
      <c r="C207" s="74">
        <v>4</v>
      </c>
      <c r="D207" s="75">
        <v>50345</v>
      </c>
      <c r="E207" s="76">
        <v>50345</v>
      </c>
      <c r="F207" s="77">
        <v>1082388.6558000001</v>
      </c>
    </row>
    <row r="208" spans="1:6" s="24" customFormat="1" ht="11.25" customHeight="1" x14ac:dyDescent="0.2">
      <c r="A208" s="63" t="s">
        <v>1630</v>
      </c>
      <c r="B208" s="73">
        <v>1000000</v>
      </c>
      <c r="C208" s="74">
        <v>4</v>
      </c>
      <c r="D208" s="75">
        <v>44896</v>
      </c>
      <c r="E208" s="76">
        <v>44896</v>
      </c>
      <c r="F208" s="77">
        <v>1021461.1769</v>
      </c>
    </row>
    <row r="209" spans="1:6" s="24" customFormat="1" ht="11.25" customHeight="1" x14ac:dyDescent="0.2">
      <c r="A209" s="63" t="s">
        <v>1631</v>
      </c>
      <c r="B209" s="73">
        <v>2000000</v>
      </c>
      <c r="C209" s="74">
        <v>5</v>
      </c>
      <c r="D209" s="75">
        <v>47515</v>
      </c>
      <c r="E209" s="76">
        <v>47515</v>
      </c>
      <c r="F209" s="77">
        <v>2086475.0433</v>
      </c>
    </row>
    <row r="210" spans="1:6" s="24" customFormat="1" ht="11.25" customHeight="1" x14ac:dyDescent="0.2">
      <c r="A210" s="63" t="s">
        <v>704</v>
      </c>
      <c r="B210" s="73">
        <v>1000000</v>
      </c>
      <c r="C210" s="74">
        <v>5</v>
      </c>
      <c r="D210" s="75">
        <v>44713</v>
      </c>
      <c r="E210" s="76">
        <v>44713</v>
      </c>
      <c r="F210" s="77">
        <v>1014960.1806</v>
      </c>
    </row>
    <row r="211" spans="1:6" s="24" customFormat="1" ht="11.25" customHeight="1" x14ac:dyDescent="0.2">
      <c r="A211" s="63" t="s">
        <v>2526</v>
      </c>
      <c r="B211" s="73">
        <v>510000</v>
      </c>
      <c r="C211" s="74">
        <v>4</v>
      </c>
      <c r="D211" s="75">
        <v>51181</v>
      </c>
      <c r="E211" s="76">
        <v>51181</v>
      </c>
      <c r="F211" s="77">
        <v>574311.21189999999</v>
      </c>
    </row>
    <row r="212" spans="1:6" s="24" customFormat="1" ht="11.25" customHeight="1" x14ac:dyDescent="0.2">
      <c r="A212" s="63" t="s">
        <v>2526</v>
      </c>
      <c r="B212" s="73">
        <v>750000</v>
      </c>
      <c r="C212" s="74">
        <v>4</v>
      </c>
      <c r="D212" s="75">
        <v>50816</v>
      </c>
      <c r="E212" s="76">
        <v>50816</v>
      </c>
      <c r="F212" s="77">
        <v>845762.69079999998</v>
      </c>
    </row>
    <row r="213" spans="1:6" s="24" customFormat="1" ht="11.25" customHeight="1" x14ac:dyDescent="0.2">
      <c r="A213" s="63" t="s">
        <v>2669</v>
      </c>
      <c r="B213" s="73">
        <v>1620000</v>
      </c>
      <c r="C213" s="74">
        <v>3</v>
      </c>
      <c r="D213" s="75">
        <v>47818</v>
      </c>
      <c r="E213" s="76">
        <v>47818</v>
      </c>
      <c r="F213" s="77">
        <v>1745013.4095999999</v>
      </c>
    </row>
    <row r="214" spans="1:6" s="24" customFormat="1" ht="11.25" customHeight="1" x14ac:dyDescent="0.2">
      <c r="A214" s="63" t="s">
        <v>1632</v>
      </c>
      <c r="B214" s="73">
        <v>3385000</v>
      </c>
      <c r="C214" s="74">
        <v>4</v>
      </c>
      <c r="D214" s="75">
        <v>49341</v>
      </c>
      <c r="E214" s="76">
        <v>49341</v>
      </c>
      <c r="F214" s="77">
        <v>3550761.2425000002</v>
      </c>
    </row>
    <row r="215" spans="1:6" s="24" customFormat="1" ht="11.25" customHeight="1" x14ac:dyDescent="0.2">
      <c r="A215" s="63" t="s">
        <v>2185</v>
      </c>
      <c r="B215" s="73">
        <v>1230000</v>
      </c>
      <c r="C215" s="74">
        <v>3</v>
      </c>
      <c r="D215" s="75">
        <v>50086</v>
      </c>
      <c r="E215" s="76">
        <v>50086</v>
      </c>
      <c r="F215" s="77">
        <v>1238921.0854</v>
      </c>
    </row>
    <row r="216" spans="1:6" s="24" customFormat="1" ht="11.25" customHeight="1" x14ac:dyDescent="0.2">
      <c r="A216" s="63" t="s">
        <v>2185</v>
      </c>
      <c r="B216" s="73">
        <v>1270000</v>
      </c>
      <c r="C216" s="74">
        <v>3</v>
      </c>
      <c r="D216" s="75">
        <v>50451</v>
      </c>
      <c r="E216" s="76">
        <v>50451</v>
      </c>
      <c r="F216" s="77">
        <v>1276085.3828</v>
      </c>
    </row>
    <row r="217" spans="1:6" s="24" customFormat="1" ht="11.25" customHeight="1" x14ac:dyDescent="0.2">
      <c r="A217" s="63" t="s">
        <v>718</v>
      </c>
      <c r="B217" s="73">
        <v>500000</v>
      </c>
      <c r="C217" s="74">
        <v>3</v>
      </c>
      <c r="D217" s="75">
        <v>51471</v>
      </c>
      <c r="E217" s="76">
        <v>51471</v>
      </c>
      <c r="F217" s="77">
        <v>527745.24300000002</v>
      </c>
    </row>
    <row r="218" spans="1:6" s="24" customFormat="1" ht="11.25" customHeight="1" x14ac:dyDescent="0.2">
      <c r="A218" s="63" t="s">
        <v>723</v>
      </c>
      <c r="B218" s="73">
        <v>2500000</v>
      </c>
      <c r="C218" s="74">
        <v>3.25</v>
      </c>
      <c r="D218" s="75">
        <v>46935</v>
      </c>
      <c r="E218" s="76">
        <v>46935</v>
      </c>
      <c r="F218" s="77">
        <v>2509336.0540999998</v>
      </c>
    </row>
    <row r="219" spans="1:6" s="24" customFormat="1" ht="11.25" customHeight="1" x14ac:dyDescent="0.2">
      <c r="A219" s="63" t="s">
        <v>731</v>
      </c>
      <c r="B219" s="73">
        <v>1000000</v>
      </c>
      <c r="C219" s="74">
        <v>3</v>
      </c>
      <c r="D219" s="75">
        <v>46600</v>
      </c>
      <c r="E219" s="76">
        <v>46600</v>
      </c>
      <c r="F219" s="77">
        <v>989001.42890000006</v>
      </c>
    </row>
    <row r="220" spans="1:6" s="24" customFormat="1" ht="11.25" customHeight="1" x14ac:dyDescent="0.2">
      <c r="A220" s="63" t="s">
        <v>731</v>
      </c>
      <c r="B220" s="73">
        <v>1750000</v>
      </c>
      <c r="C220" s="74">
        <v>2.734</v>
      </c>
      <c r="D220" s="75">
        <v>52079</v>
      </c>
      <c r="E220" s="76">
        <v>52079</v>
      </c>
      <c r="F220" s="77">
        <v>1750000</v>
      </c>
    </row>
    <row r="221" spans="1:6" s="24" customFormat="1" ht="11.25" customHeight="1" x14ac:dyDescent="0.2">
      <c r="A221" s="63" t="s">
        <v>1633</v>
      </c>
      <c r="B221" s="73">
        <v>2850000</v>
      </c>
      <c r="C221" s="74">
        <v>3.65</v>
      </c>
      <c r="D221" s="75">
        <v>50253</v>
      </c>
      <c r="E221" s="76">
        <v>50253</v>
      </c>
      <c r="F221" s="77">
        <v>2850000</v>
      </c>
    </row>
    <row r="222" spans="1:6" s="24" customFormat="1" ht="11.25" customHeight="1" x14ac:dyDescent="0.2">
      <c r="A222" s="63" t="s">
        <v>734</v>
      </c>
      <c r="B222" s="73">
        <v>2000000</v>
      </c>
      <c r="C222" s="74">
        <v>4</v>
      </c>
      <c r="D222" s="75">
        <v>47150</v>
      </c>
      <c r="E222" s="76">
        <v>47150</v>
      </c>
      <c r="F222" s="77">
        <v>2026704.3196</v>
      </c>
    </row>
    <row r="223" spans="1:6" s="24" customFormat="1" ht="11.25" customHeight="1" x14ac:dyDescent="0.2">
      <c r="A223" s="63" t="s">
        <v>1634</v>
      </c>
      <c r="B223" s="73">
        <v>2000000</v>
      </c>
      <c r="C223" s="74">
        <v>6.22</v>
      </c>
      <c r="D223" s="75">
        <v>47027</v>
      </c>
      <c r="E223" s="76">
        <v>47027</v>
      </c>
      <c r="F223" s="77">
        <v>2000000</v>
      </c>
    </row>
    <row r="224" spans="1:6" s="24" customFormat="1" ht="11.25" customHeight="1" x14ac:dyDescent="0.2">
      <c r="A224" s="63" t="s">
        <v>1635</v>
      </c>
      <c r="B224" s="73">
        <v>1000000</v>
      </c>
      <c r="C224" s="74">
        <v>4</v>
      </c>
      <c r="D224" s="75">
        <v>45536</v>
      </c>
      <c r="E224" s="76">
        <v>45536</v>
      </c>
      <c r="F224" s="77">
        <v>1024299.349</v>
      </c>
    </row>
    <row r="225" spans="1:6" s="24" customFormat="1" ht="11.25" customHeight="1" x14ac:dyDescent="0.2">
      <c r="A225" s="63" t="s">
        <v>2109</v>
      </c>
      <c r="B225" s="73">
        <v>2690000</v>
      </c>
      <c r="C225" s="74">
        <v>3</v>
      </c>
      <c r="D225" s="75">
        <v>50345</v>
      </c>
      <c r="E225" s="76">
        <v>50345</v>
      </c>
      <c r="F225" s="77">
        <v>2665877.7058000001</v>
      </c>
    </row>
    <row r="226" spans="1:6" s="24" customFormat="1" ht="11.25" customHeight="1" x14ac:dyDescent="0.2">
      <c r="A226" s="63" t="s">
        <v>1499</v>
      </c>
      <c r="B226" s="73">
        <v>1500000</v>
      </c>
      <c r="C226" s="74">
        <v>5</v>
      </c>
      <c r="D226" s="75">
        <v>50649</v>
      </c>
      <c r="E226" s="76">
        <v>50649</v>
      </c>
      <c r="F226" s="77">
        <v>1739341.0203</v>
      </c>
    </row>
    <row r="227" spans="1:6" s="24" customFormat="1" ht="11.25" customHeight="1" x14ac:dyDescent="0.2">
      <c r="A227" s="63" t="s">
        <v>2110</v>
      </c>
      <c r="B227" s="73">
        <v>500000</v>
      </c>
      <c r="C227" s="74">
        <v>3</v>
      </c>
      <c r="D227" s="75">
        <v>50253</v>
      </c>
      <c r="E227" s="76">
        <v>50253</v>
      </c>
      <c r="F227" s="77">
        <v>503585.90860000002</v>
      </c>
    </row>
    <row r="228" spans="1:6" s="24" customFormat="1" ht="11.25" customHeight="1" x14ac:dyDescent="0.2">
      <c r="A228" s="63" t="s">
        <v>745</v>
      </c>
      <c r="B228" s="73">
        <v>1000000</v>
      </c>
      <c r="C228" s="74">
        <v>4</v>
      </c>
      <c r="D228" s="75">
        <v>44562</v>
      </c>
      <c r="E228" s="76">
        <v>44562</v>
      </c>
      <c r="F228" s="77">
        <v>1003338.9887</v>
      </c>
    </row>
    <row r="229" spans="1:6" s="24" customFormat="1" ht="11.25" customHeight="1" x14ac:dyDescent="0.2">
      <c r="A229" s="63" t="s">
        <v>1636</v>
      </c>
      <c r="B229" s="73">
        <v>2000000</v>
      </c>
      <c r="C229" s="74">
        <v>5</v>
      </c>
      <c r="D229" s="75">
        <v>48061</v>
      </c>
      <c r="E229" s="76">
        <v>48061</v>
      </c>
      <c r="F229" s="77">
        <v>2135981.0369000002</v>
      </c>
    </row>
    <row r="230" spans="1:6" s="24" customFormat="1" ht="11.25" customHeight="1" x14ac:dyDescent="0.2">
      <c r="A230" s="63" t="s">
        <v>2955</v>
      </c>
      <c r="B230" s="73">
        <v>520000</v>
      </c>
      <c r="C230" s="74">
        <v>2.25</v>
      </c>
      <c r="D230" s="75">
        <v>51714</v>
      </c>
      <c r="E230" s="76">
        <v>51714</v>
      </c>
      <c r="F230" s="77">
        <v>510065.26150000002</v>
      </c>
    </row>
    <row r="231" spans="1:6" s="24" customFormat="1" ht="11.25" customHeight="1" x14ac:dyDescent="0.2">
      <c r="A231" s="63" t="s">
        <v>2955</v>
      </c>
      <c r="B231" s="73">
        <v>1045000</v>
      </c>
      <c r="C231" s="74">
        <v>2.25</v>
      </c>
      <c r="D231" s="75">
        <v>51349</v>
      </c>
      <c r="E231" s="76">
        <v>51349</v>
      </c>
      <c r="F231" s="77">
        <v>1028982.9608999999</v>
      </c>
    </row>
    <row r="232" spans="1:6" s="24" customFormat="1" ht="11.25" customHeight="1" x14ac:dyDescent="0.2">
      <c r="A232" s="63" t="s">
        <v>1637</v>
      </c>
      <c r="B232" s="73">
        <v>1190000</v>
      </c>
      <c r="C232" s="74">
        <v>4</v>
      </c>
      <c r="D232" s="75">
        <v>49522</v>
      </c>
      <c r="E232" s="76">
        <v>49522</v>
      </c>
      <c r="F232" s="77">
        <v>1228241.26</v>
      </c>
    </row>
    <row r="233" spans="1:6" s="24" customFormat="1" ht="11.25" customHeight="1" x14ac:dyDescent="0.2">
      <c r="A233" s="63" t="s">
        <v>1638</v>
      </c>
      <c r="B233" s="73">
        <v>500000</v>
      </c>
      <c r="C233" s="74">
        <v>4</v>
      </c>
      <c r="D233" s="75">
        <v>44713</v>
      </c>
      <c r="E233" s="76">
        <v>44713</v>
      </c>
      <c r="F233" s="77">
        <v>506942.21759999997</v>
      </c>
    </row>
    <row r="234" spans="1:6" s="24" customFormat="1" ht="11.25" customHeight="1" x14ac:dyDescent="0.2">
      <c r="A234" s="63" t="s">
        <v>1639</v>
      </c>
      <c r="B234" s="73">
        <v>2315000</v>
      </c>
      <c r="C234" s="74">
        <v>4</v>
      </c>
      <c r="D234" s="75">
        <v>45170</v>
      </c>
      <c r="E234" s="76">
        <v>45170</v>
      </c>
      <c r="F234" s="77">
        <v>2318112.3708000001</v>
      </c>
    </row>
    <row r="235" spans="1:6" s="24" customFormat="1" ht="11.25" customHeight="1" x14ac:dyDescent="0.2">
      <c r="A235" s="63" t="s">
        <v>1640</v>
      </c>
      <c r="B235" s="73">
        <v>2530000</v>
      </c>
      <c r="C235" s="74">
        <v>4</v>
      </c>
      <c r="D235" s="75">
        <v>50010</v>
      </c>
      <c r="E235" s="76">
        <v>50010</v>
      </c>
      <c r="F235" s="77">
        <v>2606675.5315999999</v>
      </c>
    </row>
    <row r="236" spans="1:6" s="24" customFormat="1" ht="11.25" customHeight="1" x14ac:dyDescent="0.2">
      <c r="A236" s="63" t="s">
        <v>762</v>
      </c>
      <c r="B236" s="73">
        <v>1000000</v>
      </c>
      <c r="C236" s="74">
        <v>5</v>
      </c>
      <c r="D236" s="75">
        <v>46249</v>
      </c>
      <c r="E236" s="76">
        <v>46249</v>
      </c>
      <c r="F236" s="77">
        <v>1055875.2293</v>
      </c>
    </row>
    <row r="237" spans="1:6" s="24" customFormat="1" ht="11.25" customHeight="1" x14ac:dyDescent="0.2">
      <c r="A237" s="63" t="s">
        <v>2186</v>
      </c>
      <c r="B237" s="73">
        <v>500000</v>
      </c>
      <c r="C237" s="74">
        <v>3</v>
      </c>
      <c r="D237" s="75">
        <v>50100</v>
      </c>
      <c r="E237" s="76">
        <v>50100</v>
      </c>
      <c r="F237" s="77">
        <v>500775.935</v>
      </c>
    </row>
    <row r="238" spans="1:6" s="24" customFormat="1" ht="11.25" customHeight="1" x14ac:dyDescent="0.2">
      <c r="A238" s="63" t="s">
        <v>2186</v>
      </c>
      <c r="B238" s="73">
        <v>400000</v>
      </c>
      <c r="C238" s="74">
        <v>3</v>
      </c>
      <c r="D238" s="75">
        <v>49735</v>
      </c>
      <c r="E238" s="76">
        <v>49735</v>
      </c>
      <c r="F238" s="77">
        <v>401451.33620000002</v>
      </c>
    </row>
    <row r="239" spans="1:6" s="24" customFormat="1" ht="11.25" customHeight="1" x14ac:dyDescent="0.2">
      <c r="A239" s="63" t="s">
        <v>2111</v>
      </c>
      <c r="B239" s="73">
        <v>3000000</v>
      </c>
      <c r="C239" s="74">
        <v>3</v>
      </c>
      <c r="D239" s="75">
        <v>50465</v>
      </c>
      <c r="E239" s="76">
        <v>50465</v>
      </c>
      <c r="F239" s="77">
        <v>2972600.6850999999</v>
      </c>
    </row>
    <row r="240" spans="1:6" s="24" customFormat="1" ht="11.25" customHeight="1" x14ac:dyDescent="0.2">
      <c r="A240" s="63" t="s">
        <v>765</v>
      </c>
      <c r="B240" s="73">
        <v>1225000</v>
      </c>
      <c r="C240" s="74">
        <v>3</v>
      </c>
      <c r="D240" s="75">
        <v>50010</v>
      </c>
      <c r="E240" s="76">
        <v>50010</v>
      </c>
      <c r="F240" s="77">
        <v>1220627.9325000001</v>
      </c>
    </row>
    <row r="241" spans="1:6" s="24" customFormat="1" ht="11.25" customHeight="1" x14ac:dyDescent="0.2">
      <c r="A241" s="63" t="s">
        <v>766</v>
      </c>
      <c r="B241" s="73">
        <v>2300000</v>
      </c>
      <c r="C241" s="74">
        <v>3.25</v>
      </c>
      <c r="D241" s="75">
        <v>47178</v>
      </c>
      <c r="E241" s="76">
        <v>47178</v>
      </c>
      <c r="F241" s="77">
        <v>2279916.7659</v>
      </c>
    </row>
    <row r="242" spans="1:6" s="24" customFormat="1" ht="11.25" customHeight="1" x14ac:dyDescent="0.2">
      <c r="A242" s="63" t="s">
        <v>2042</v>
      </c>
      <c r="B242" s="73">
        <v>2070000</v>
      </c>
      <c r="C242" s="74">
        <v>4</v>
      </c>
      <c r="D242" s="75">
        <v>48670</v>
      </c>
      <c r="E242" s="76">
        <v>48670</v>
      </c>
      <c r="F242" s="77">
        <v>2114681.3272000002</v>
      </c>
    </row>
    <row r="243" spans="1:6" s="24" customFormat="1" ht="11.25" customHeight="1" x14ac:dyDescent="0.2">
      <c r="A243" s="63" t="s">
        <v>1641</v>
      </c>
      <c r="B243" s="73">
        <v>1035000</v>
      </c>
      <c r="C243" s="74">
        <v>5</v>
      </c>
      <c r="D243" s="75">
        <v>49369</v>
      </c>
      <c r="E243" s="76">
        <v>49369</v>
      </c>
      <c r="F243" s="77">
        <v>1127070.8581999999</v>
      </c>
    </row>
    <row r="244" spans="1:6" s="24" customFormat="1" ht="11.25" customHeight="1" x14ac:dyDescent="0.2">
      <c r="A244" s="63" t="s">
        <v>1641</v>
      </c>
      <c r="B244" s="73">
        <v>1090000</v>
      </c>
      <c r="C244" s="74">
        <v>5</v>
      </c>
      <c r="D244" s="75">
        <v>49735</v>
      </c>
      <c r="E244" s="76">
        <v>49735</v>
      </c>
      <c r="F244" s="77">
        <v>1184613.8811000001</v>
      </c>
    </row>
    <row r="245" spans="1:6" s="24" customFormat="1" ht="11.25" customHeight="1" x14ac:dyDescent="0.2">
      <c r="A245" s="63" t="s">
        <v>1642</v>
      </c>
      <c r="B245" s="73">
        <v>785000</v>
      </c>
      <c r="C245" s="74">
        <v>5</v>
      </c>
      <c r="D245" s="75">
        <v>49004</v>
      </c>
      <c r="E245" s="76">
        <v>49004</v>
      </c>
      <c r="F245" s="77">
        <v>856475.24820000003</v>
      </c>
    </row>
    <row r="246" spans="1:6" s="24" customFormat="1" ht="11.25" customHeight="1" x14ac:dyDescent="0.2">
      <c r="A246" s="63" t="s">
        <v>1643</v>
      </c>
      <c r="B246" s="73">
        <v>670000</v>
      </c>
      <c r="C246" s="74">
        <v>3.125</v>
      </c>
      <c r="D246" s="75">
        <v>50100</v>
      </c>
      <c r="E246" s="76">
        <v>50100</v>
      </c>
      <c r="F246" s="77">
        <v>665444.94570000004</v>
      </c>
    </row>
    <row r="247" spans="1:6" s="24" customFormat="1" ht="11.25" customHeight="1" x14ac:dyDescent="0.2">
      <c r="A247" s="63" t="s">
        <v>2527</v>
      </c>
      <c r="B247" s="73">
        <v>725000</v>
      </c>
      <c r="C247" s="74">
        <v>3</v>
      </c>
      <c r="D247" s="75">
        <v>51471</v>
      </c>
      <c r="E247" s="76">
        <v>51471</v>
      </c>
      <c r="F247" s="77">
        <v>721807.10250000004</v>
      </c>
    </row>
    <row r="248" spans="1:6" s="24" customFormat="1" ht="11.25" customHeight="1" x14ac:dyDescent="0.2">
      <c r="A248" s="63" t="s">
        <v>778</v>
      </c>
      <c r="B248" s="73">
        <v>2000000</v>
      </c>
      <c r="C248" s="74">
        <v>3</v>
      </c>
      <c r="D248" s="75">
        <v>50465</v>
      </c>
      <c r="E248" s="76">
        <v>50465</v>
      </c>
      <c r="F248" s="77">
        <v>2012032.2238</v>
      </c>
    </row>
    <row r="249" spans="1:6" s="24" customFormat="1" ht="11.25" customHeight="1" x14ac:dyDescent="0.2">
      <c r="A249" s="63" t="s">
        <v>1644</v>
      </c>
      <c r="B249" s="73">
        <v>1000000</v>
      </c>
      <c r="C249" s="74">
        <v>3.5</v>
      </c>
      <c r="D249" s="75">
        <v>47665</v>
      </c>
      <c r="E249" s="76">
        <v>47665</v>
      </c>
      <c r="F249" s="77">
        <v>1000373.7642</v>
      </c>
    </row>
    <row r="250" spans="1:6" s="24" customFormat="1" ht="11.25" customHeight="1" x14ac:dyDescent="0.2">
      <c r="A250" s="63" t="s">
        <v>1645</v>
      </c>
      <c r="B250" s="73">
        <v>500000</v>
      </c>
      <c r="C250" s="74">
        <v>4</v>
      </c>
      <c r="D250" s="75">
        <v>49188</v>
      </c>
      <c r="E250" s="76">
        <v>49188</v>
      </c>
      <c r="F250" s="77">
        <v>506668.67060000001</v>
      </c>
    </row>
    <row r="251" spans="1:6" s="24" customFormat="1" ht="11.25" customHeight="1" x14ac:dyDescent="0.2">
      <c r="A251" s="63" t="s">
        <v>793</v>
      </c>
      <c r="B251" s="73">
        <v>1095000</v>
      </c>
      <c r="C251" s="74">
        <v>4</v>
      </c>
      <c r="D251" s="75">
        <v>49157</v>
      </c>
      <c r="E251" s="76">
        <v>49157</v>
      </c>
      <c r="F251" s="77">
        <v>1133219.1723</v>
      </c>
    </row>
    <row r="252" spans="1:6" s="24" customFormat="1" ht="11.25" customHeight="1" x14ac:dyDescent="0.2">
      <c r="A252" s="63" t="s">
        <v>1646</v>
      </c>
      <c r="B252" s="73">
        <v>500000</v>
      </c>
      <c r="C252" s="74">
        <v>4</v>
      </c>
      <c r="D252" s="75">
        <v>47529</v>
      </c>
      <c r="E252" s="76">
        <v>47529</v>
      </c>
      <c r="F252" s="77">
        <v>517211.18479999999</v>
      </c>
    </row>
    <row r="253" spans="1:6" s="24" customFormat="1" ht="11.25" customHeight="1" x14ac:dyDescent="0.2">
      <c r="A253" s="63" t="s">
        <v>1647</v>
      </c>
      <c r="B253" s="73">
        <v>300000</v>
      </c>
      <c r="C253" s="74">
        <v>5</v>
      </c>
      <c r="D253" s="75">
        <v>50375</v>
      </c>
      <c r="E253" s="76">
        <v>50375</v>
      </c>
      <c r="F253" s="77">
        <v>322594.54259999999</v>
      </c>
    </row>
    <row r="254" spans="1:6" s="24" customFormat="1" ht="11.25" customHeight="1" x14ac:dyDescent="0.2">
      <c r="A254" s="63" t="s">
        <v>1648</v>
      </c>
      <c r="B254" s="73">
        <v>1115000</v>
      </c>
      <c r="C254" s="74">
        <v>4</v>
      </c>
      <c r="D254" s="75">
        <v>45823</v>
      </c>
      <c r="E254" s="76">
        <v>45823</v>
      </c>
      <c r="F254" s="77">
        <v>1150457.8239</v>
      </c>
    </row>
    <row r="255" spans="1:6" s="24" customFormat="1" ht="11.25" customHeight="1" x14ac:dyDescent="0.2">
      <c r="A255" s="63" t="s">
        <v>799</v>
      </c>
      <c r="B255" s="73">
        <v>1000000</v>
      </c>
      <c r="C255" s="74">
        <v>4</v>
      </c>
      <c r="D255" s="75">
        <v>50161</v>
      </c>
      <c r="E255" s="76">
        <v>50161</v>
      </c>
      <c r="F255" s="77">
        <v>1078019.9498999999</v>
      </c>
    </row>
    <row r="256" spans="1:6" s="24" customFormat="1" ht="11.25" customHeight="1" x14ac:dyDescent="0.2">
      <c r="A256" s="63" t="s">
        <v>1649</v>
      </c>
      <c r="B256" s="73">
        <v>500000</v>
      </c>
      <c r="C256" s="74">
        <v>3.5</v>
      </c>
      <c r="D256" s="75">
        <v>49341</v>
      </c>
      <c r="E256" s="76">
        <v>49341</v>
      </c>
      <c r="F256" s="77">
        <v>502773.99550000002</v>
      </c>
    </row>
    <row r="257" spans="1:6" s="24" customFormat="1" ht="11.25" customHeight="1" x14ac:dyDescent="0.2">
      <c r="A257" s="63" t="s">
        <v>803</v>
      </c>
      <c r="B257" s="73">
        <v>2000000</v>
      </c>
      <c r="C257" s="74">
        <v>3</v>
      </c>
      <c r="D257" s="75">
        <v>49157</v>
      </c>
      <c r="E257" s="76">
        <v>49157</v>
      </c>
      <c r="F257" s="77">
        <v>1974373.6414999999</v>
      </c>
    </row>
    <row r="258" spans="1:6" s="24" customFormat="1" ht="11.25" customHeight="1" x14ac:dyDescent="0.2">
      <c r="A258" s="63" t="s">
        <v>813</v>
      </c>
      <c r="B258" s="73">
        <v>1000000</v>
      </c>
      <c r="C258" s="74">
        <v>4</v>
      </c>
      <c r="D258" s="75">
        <v>44727</v>
      </c>
      <c r="E258" s="76">
        <v>44727</v>
      </c>
      <c r="F258" s="77">
        <v>1017891.7478</v>
      </c>
    </row>
    <row r="259" spans="1:6" s="24" customFormat="1" ht="11.25" customHeight="1" x14ac:dyDescent="0.2">
      <c r="A259" s="63" t="s">
        <v>813</v>
      </c>
      <c r="B259" s="73">
        <v>2000000</v>
      </c>
      <c r="C259" s="74">
        <v>3.125</v>
      </c>
      <c r="D259" s="75">
        <v>45458</v>
      </c>
      <c r="E259" s="76">
        <v>45458</v>
      </c>
      <c r="F259" s="77">
        <v>1998581.5338000001</v>
      </c>
    </row>
    <row r="260" spans="1:6" s="24" customFormat="1" ht="11.25" customHeight="1" x14ac:dyDescent="0.2">
      <c r="A260" s="63" t="s">
        <v>2112</v>
      </c>
      <c r="B260" s="73">
        <v>920000</v>
      </c>
      <c r="C260" s="74">
        <v>4</v>
      </c>
      <c r="D260" s="75">
        <v>49614</v>
      </c>
      <c r="E260" s="76">
        <v>49614</v>
      </c>
      <c r="F260" s="77">
        <v>985760.39439999999</v>
      </c>
    </row>
    <row r="261" spans="1:6" s="24" customFormat="1" ht="11.25" customHeight="1" x14ac:dyDescent="0.2">
      <c r="A261" s="63" t="s">
        <v>1650</v>
      </c>
      <c r="B261" s="73">
        <v>1130000</v>
      </c>
      <c r="C261" s="74">
        <v>4</v>
      </c>
      <c r="D261" s="75">
        <v>46188</v>
      </c>
      <c r="E261" s="76">
        <v>46188</v>
      </c>
      <c r="F261" s="77">
        <v>1135684.4749</v>
      </c>
    </row>
    <row r="262" spans="1:6" s="24" customFormat="1" ht="11.25" customHeight="1" x14ac:dyDescent="0.2">
      <c r="A262" s="63" t="s">
        <v>825</v>
      </c>
      <c r="B262" s="73">
        <v>1000000</v>
      </c>
      <c r="C262" s="74">
        <v>3</v>
      </c>
      <c r="D262" s="75">
        <v>47423</v>
      </c>
      <c r="E262" s="76">
        <v>47423</v>
      </c>
      <c r="F262" s="77">
        <v>987666.6827</v>
      </c>
    </row>
    <row r="263" spans="1:6" s="24" customFormat="1" ht="11.25" customHeight="1" x14ac:dyDescent="0.2">
      <c r="A263" s="63" t="s">
        <v>1651</v>
      </c>
      <c r="B263" s="73">
        <v>1250000</v>
      </c>
      <c r="C263" s="74">
        <v>4</v>
      </c>
      <c r="D263" s="75">
        <v>46813</v>
      </c>
      <c r="E263" s="76">
        <v>46813</v>
      </c>
      <c r="F263" s="77">
        <v>1287642.5101999999</v>
      </c>
    </row>
    <row r="264" spans="1:6" s="24" customFormat="1" ht="11.25" customHeight="1" x14ac:dyDescent="0.2">
      <c r="A264" s="63" t="s">
        <v>829</v>
      </c>
      <c r="B264" s="73">
        <v>2000000</v>
      </c>
      <c r="C264" s="74">
        <v>3.5</v>
      </c>
      <c r="D264" s="75">
        <v>48153</v>
      </c>
      <c r="E264" s="76">
        <v>48153</v>
      </c>
      <c r="F264" s="77">
        <v>1998336.378</v>
      </c>
    </row>
    <row r="265" spans="1:6" s="24" customFormat="1" ht="11.25" customHeight="1" x14ac:dyDescent="0.2">
      <c r="A265" s="63" t="s">
        <v>834</v>
      </c>
      <c r="B265" s="73">
        <v>1400000</v>
      </c>
      <c r="C265" s="74">
        <v>3</v>
      </c>
      <c r="D265" s="75">
        <v>48670</v>
      </c>
      <c r="E265" s="76">
        <v>48670</v>
      </c>
      <c r="F265" s="77">
        <v>1388964.1098</v>
      </c>
    </row>
    <row r="266" spans="1:6" s="24" customFormat="1" ht="11.25" customHeight="1" x14ac:dyDescent="0.2">
      <c r="A266" s="63" t="s">
        <v>1505</v>
      </c>
      <c r="B266" s="73">
        <v>2000000</v>
      </c>
      <c r="C266" s="74">
        <v>3</v>
      </c>
      <c r="D266" s="75">
        <v>48427</v>
      </c>
      <c r="E266" s="76">
        <v>48427</v>
      </c>
      <c r="F266" s="77">
        <v>1985033.3299</v>
      </c>
    </row>
    <row r="267" spans="1:6" s="24" customFormat="1" ht="11.25" customHeight="1" x14ac:dyDescent="0.2">
      <c r="A267" s="63" t="s">
        <v>1652</v>
      </c>
      <c r="B267" s="73">
        <v>1500000</v>
      </c>
      <c r="C267" s="74">
        <v>3.5</v>
      </c>
      <c r="D267" s="75">
        <v>49279</v>
      </c>
      <c r="E267" s="76">
        <v>49279</v>
      </c>
      <c r="F267" s="77">
        <v>1504270.1043</v>
      </c>
    </row>
    <row r="268" spans="1:6" s="24" customFormat="1" ht="11.25" customHeight="1" x14ac:dyDescent="0.2">
      <c r="A268" s="63" t="s">
        <v>1653</v>
      </c>
      <c r="B268" s="73">
        <v>1200000</v>
      </c>
      <c r="C268" s="74">
        <v>3</v>
      </c>
      <c r="D268" s="75">
        <v>49644</v>
      </c>
      <c r="E268" s="76">
        <v>49644</v>
      </c>
      <c r="F268" s="77">
        <v>1190368.1706000001</v>
      </c>
    </row>
    <row r="269" spans="1:6" s="24" customFormat="1" ht="11.25" customHeight="1" x14ac:dyDescent="0.2">
      <c r="A269" s="63" t="s">
        <v>2059</v>
      </c>
      <c r="B269" s="73">
        <v>1165000</v>
      </c>
      <c r="C269" s="74">
        <v>3</v>
      </c>
      <c r="D269" s="75">
        <v>49079</v>
      </c>
      <c r="E269" s="76">
        <v>49079</v>
      </c>
      <c r="F269" s="77">
        <v>1161248.7128000001</v>
      </c>
    </row>
    <row r="270" spans="1:6" s="24" customFormat="1" ht="11.25" customHeight="1" x14ac:dyDescent="0.2">
      <c r="A270" s="63" t="s">
        <v>2305</v>
      </c>
      <c r="B270" s="73">
        <v>425000</v>
      </c>
      <c r="C270" s="74">
        <v>3.02</v>
      </c>
      <c r="D270" s="75">
        <v>47484</v>
      </c>
      <c r="E270" s="76">
        <v>47484</v>
      </c>
      <c r="F270" s="77">
        <v>425000</v>
      </c>
    </row>
    <row r="271" spans="1:6" s="24" customFormat="1" ht="11.25" customHeight="1" x14ac:dyDescent="0.2">
      <c r="A271" s="63" t="s">
        <v>1654</v>
      </c>
      <c r="B271" s="73">
        <v>3150000</v>
      </c>
      <c r="C271" s="74">
        <v>3</v>
      </c>
      <c r="D271" s="75">
        <v>49188</v>
      </c>
      <c r="E271" s="76">
        <v>49188</v>
      </c>
      <c r="F271" s="77">
        <v>3119633.8749000002</v>
      </c>
    </row>
    <row r="272" spans="1:6" s="24" customFormat="1" ht="11.25" customHeight="1" x14ac:dyDescent="0.2">
      <c r="A272" s="63" t="s">
        <v>1655</v>
      </c>
      <c r="B272" s="73">
        <v>1725000</v>
      </c>
      <c r="C272" s="74">
        <v>4</v>
      </c>
      <c r="D272" s="75">
        <v>49110</v>
      </c>
      <c r="E272" s="76">
        <v>49110</v>
      </c>
      <c r="F272" s="77">
        <v>1844031.8352999999</v>
      </c>
    </row>
    <row r="273" spans="1:6" s="24" customFormat="1" ht="11.25" customHeight="1" thickBot="1" x14ac:dyDescent="0.25">
      <c r="A273" s="97" t="s">
        <v>65</v>
      </c>
      <c r="B273" s="82">
        <f>SUBTOTAL(9,B17:B272)</f>
        <v>306630000</v>
      </c>
      <c r="C273" s="83"/>
      <c r="D273" s="84"/>
      <c r="E273" s="85"/>
      <c r="F273" s="86">
        <f>SUBTOTAL(9,F17:F272)</f>
        <v>312787917.49070007</v>
      </c>
    </row>
    <row r="274" spans="1:6" s="24" customFormat="1" ht="11.25" customHeight="1" x14ac:dyDescent="0.2">
      <c r="A274" s="64"/>
      <c r="B274" s="78"/>
      <c r="C274" s="78"/>
      <c r="D274" s="79"/>
      <c r="E274" s="80"/>
      <c r="F274" s="81"/>
    </row>
    <row r="275" spans="1:6" s="24" customFormat="1" ht="11.25" customHeight="1" x14ac:dyDescent="0.2">
      <c r="A275" s="63" t="s">
        <v>2113</v>
      </c>
      <c r="B275" s="73">
        <v>2610000</v>
      </c>
      <c r="C275" s="74">
        <v>3</v>
      </c>
      <c r="D275" s="75">
        <v>49827</v>
      </c>
      <c r="E275" s="76">
        <v>49827</v>
      </c>
      <c r="F275" s="77">
        <v>2582079.1394000002</v>
      </c>
    </row>
    <row r="276" spans="1:6" s="24" customFormat="1" ht="11.25" customHeight="1" x14ac:dyDescent="0.2">
      <c r="A276" s="63" t="s">
        <v>856</v>
      </c>
      <c r="B276" s="73">
        <v>2685000</v>
      </c>
      <c r="C276" s="74">
        <v>3</v>
      </c>
      <c r="D276" s="75">
        <v>47270</v>
      </c>
      <c r="E276" s="76">
        <v>47270</v>
      </c>
      <c r="F276" s="77">
        <v>2642201.1444000001</v>
      </c>
    </row>
    <row r="277" spans="1:6" s="24" customFormat="1" ht="11.25" customHeight="1" x14ac:dyDescent="0.2">
      <c r="A277" s="63" t="s">
        <v>857</v>
      </c>
      <c r="B277" s="73">
        <v>420000</v>
      </c>
      <c r="C277" s="74">
        <v>4</v>
      </c>
      <c r="D277" s="75">
        <v>51105</v>
      </c>
      <c r="E277" s="76">
        <v>51105</v>
      </c>
      <c r="F277" s="77">
        <v>472931.49939999997</v>
      </c>
    </row>
    <row r="278" spans="1:6" s="24" customFormat="1" ht="11.25" customHeight="1" x14ac:dyDescent="0.2">
      <c r="A278" s="63" t="s">
        <v>857</v>
      </c>
      <c r="B278" s="73">
        <v>695000</v>
      </c>
      <c r="C278" s="74">
        <v>4</v>
      </c>
      <c r="D278" s="75">
        <v>50740</v>
      </c>
      <c r="E278" s="76">
        <v>50740</v>
      </c>
      <c r="F278" s="77">
        <v>785081.92460000003</v>
      </c>
    </row>
    <row r="279" spans="1:6" s="24" customFormat="1" ht="11.25" customHeight="1" x14ac:dyDescent="0.2">
      <c r="A279" s="63" t="s">
        <v>859</v>
      </c>
      <c r="B279" s="73">
        <v>1035000</v>
      </c>
      <c r="C279" s="74">
        <v>4</v>
      </c>
      <c r="D279" s="75">
        <v>48030</v>
      </c>
      <c r="E279" s="76">
        <v>48030</v>
      </c>
      <c r="F279" s="77">
        <v>1053388.1143</v>
      </c>
    </row>
    <row r="280" spans="1:6" s="24" customFormat="1" ht="11.25" customHeight="1" x14ac:dyDescent="0.2">
      <c r="A280" s="63" t="s">
        <v>859</v>
      </c>
      <c r="B280" s="73">
        <v>1000000</v>
      </c>
      <c r="C280" s="74">
        <v>4</v>
      </c>
      <c r="D280" s="75">
        <v>47665</v>
      </c>
      <c r="E280" s="76">
        <v>47665</v>
      </c>
      <c r="F280" s="77">
        <v>1021889.8752</v>
      </c>
    </row>
    <row r="281" spans="1:6" s="24" customFormat="1" ht="11.25" customHeight="1" x14ac:dyDescent="0.2">
      <c r="A281" s="63" t="s">
        <v>860</v>
      </c>
      <c r="B281" s="73">
        <v>1000000</v>
      </c>
      <c r="C281" s="74">
        <v>4</v>
      </c>
      <c r="D281" s="75">
        <v>49096</v>
      </c>
      <c r="E281" s="76">
        <v>49096</v>
      </c>
      <c r="F281" s="77">
        <v>1027939.7222</v>
      </c>
    </row>
    <row r="282" spans="1:6" s="24" customFormat="1" ht="11.25" customHeight="1" x14ac:dyDescent="0.2">
      <c r="A282" s="63" t="s">
        <v>2114</v>
      </c>
      <c r="B282" s="73">
        <v>250000</v>
      </c>
      <c r="C282" s="74">
        <v>4</v>
      </c>
      <c r="D282" s="75">
        <v>49096</v>
      </c>
      <c r="E282" s="76">
        <v>49096</v>
      </c>
      <c r="F282" s="77">
        <v>267494.9154</v>
      </c>
    </row>
    <row r="283" spans="1:6" s="24" customFormat="1" ht="11.25" customHeight="1" x14ac:dyDescent="0.2">
      <c r="A283" s="63" t="s">
        <v>1656</v>
      </c>
      <c r="B283" s="73">
        <v>750000</v>
      </c>
      <c r="C283" s="74">
        <v>4</v>
      </c>
      <c r="D283" s="75">
        <v>48427</v>
      </c>
      <c r="E283" s="76">
        <v>48427</v>
      </c>
      <c r="F283" s="77">
        <v>780453.45319999999</v>
      </c>
    </row>
    <row r="284" spans="1:6" s="24" customFormat="1" ht="11.25" customHeight="1" x14ac:dyDescent="0.2">
      <c r="A284" s="63" t="s">
        <v>871</v>
      </c>
      <c r="B284" s="73">
        <v>1000000</v>
      </c>
      <c r="C284" s="74">
        <v>5</v>
      </c>
      <c r="D284" s="75">
        <v>47423</v>
      </c>
      <c r="E284" s="76">
        <v>47423</v>
      </c>
      <c r="F284" s="77">
        <v>1071564.5083999999</v>
      </c>
    </row>
    <row r="285" spans="1:6" s="24" customFormat="1" ht="11.25" customHeight="1" x14ac:dyDescent="0.2">
      <c r="A285" s="63" t="s">
        <v>881</v>
      </c>
      <c r="B285" s="73">
        <v>750000</v>
      </c>
      <c r="C285" s="74">
        <v>4</v>
      </c>
      <c r="D285" s="75">
        <v>50222</v>
      </c>
      <c r="E285" s="76">
        <v>50222</v>
      </c>
      <c r="F285" s="77">
        <v>813511.98580000002</v>
      </c>
    </row>
    <row r="286" spans="1:6" s="24" customFormat="1" ht="11.25" customHeight="1" x14ac:dyDescent="0.2">
      <c r="A286" s="63" t="s">
        <v>1657</v>
      </c>
      <c r="B286" s="73">
        <v>1000000</v>
      </c>
      <c r="C286" s="74">
        <v>5</v>
      </c>
      <c r="D286" s="75">
        <v>45292</v>
      </c>
      <c r="E286" s="76">
        <v>45292</v>
      </c>
      <c r="F286" s="77">
        <v>1038041.9163</v>
      </c>
    </row>
    <row r="287" spans="1:6" s="24" customFormat="1" ht="11.25" customHeight="1" x14ac:dyDescent="0.2">
      <c r="A287" s="63" t="s">
        <v>1657</v>
      </c>
      <c r="B287" s="73">
        <v>2000000</v>
      </c>
      <c r="C287" s="74">
        <v>5</v>
      </c>
      <c r="D287" s="75">
        <v>45292</v>
      </c>
      <c r="E287" s="76">
        <v>45292</v>
      </c>
      <c r="F287" s="77">
        <v>2082924.1947000001</v>
      </c>
    </row>
    <row r="288" spans="1:6" s="24" customFormat="1" ht="11.25" customHeight="1" x14ac:dyDescent="0.2">
      <c r="A288" s="63" t="s">
        <v>2956</v>
      </c>
      <c r="B288" s="73">
        <v>1175000</v>
      </c>
      <c r="C288" s="74">
        <v>3.04</v>
      </c>
      <c r="D288" s="75">
        <v>51653</v>
      </c>
      <c r="E288" s="76">
        <v>51653</v>
      </c>
      <c r="F288" s="77">
        <v>1175000</v>
      </c>
    </row>
    <row r="289" spans="1:6" s="24" customFormat="1" ht="11.25" customHeight="1" x14ac:dyDescent="0.2">
      <c r="A289" s="63" t="s">
        <v>891</v>
      </c>
      <c r="B289" s="73">
        <v>625000</v>
      </c>
      <c r="C289" s="74">
        <v>4</v>
      </c>
      <c r="D289" s="75">
        <v>49491</v>
      </c>
      <c r="E289" s="76">
        <v>49491</v>
      </c>
      <c r="F289" s="77">
        <v>642090.88179999997</v>
      </c>
    </row>
    <row r="290" spans="1:6" s="24" customFormat="1" ht="11.25" customHeight="1" x14ac:dyDescent="0.2">
      <c r="A290" s="63" t="s">
        <v>2528</v>
      </c>
      <c r="B290" s="73">
        <v>350000</v>
      </c>
      <c r="C290" s="74">
        <v>4</v>
      </c>
      <c r="D290" s="75">
        <v>49491</v>
      </c>
      <c r="E290" s="76">
        <v>49491</v>
      </c>
      <c r="F290" s="77">
        <v>394177.8064</v>
      </c>
    </row>
    <row r="291" spans="1:6" s="24" customFormat="1" ht="11.25" customHeight="1" x14ac:dyDescent="0.2">
      <c r="A291" s="63" t="s">
        <v>892</v>
      </c>
      <c r="B291" s="73">
        <v>1350000</v>
      </c>
      <c r="C291" s="74">
        <v>3.25</v>
      </c>
      <c r="D291" s="75">
        <v>47484</v>
      </c>
      <c r="E291" s="76">
        <v>47484</v>
      </c>
      <c r="F291" s="77">
        <v>1332152.1699000001</v>
      </c>
    </row>
    <row r="292" spans="1:6" s="24" customFormat="1" ht="11.25" customHeight="1" x14ac:dyDescent="0.2">
      <c r="A292" s="63" t="s">
        <v>895</v>
      </c>
      <c r="B292" s="73">
        <v>2000000</v>
      </c>
      <c r="C292" s="74">
        <v>4</v>
      </c>
      <c r="D292" s="75">
        <v>45566</v>
      </c>
      <c r="E292" s="76">
        <v>45566</v>
      </c>
      <c r="F292" s="77">
        <v>2037267.9661999999</v>
      </c>
    </row>
    <row r="293" spans="1:6" s="24" customFormat="1" ht="11.25" customHeight="1" x14ac:dyDescent="0.2">
      <c r="A293" s="63" t="s">
        <v>2529</v>
      </c>
      <c r="B293" s="73">
        <v>425000</v>
      </c>
      <c r="C293" s="74">
        <v>4</v>
      </c>
      <c r="D293" s="75">
        <v>51318</v>
      </c>
      <c r="E293" s="76">
        <v>51318</v>
      </c>
      <c r="F293" s="77">
        <v>473911.34450000001</v>
      </c>
    </row>
    <row r="294" spans="1:6" s="24" customFormat="1" ht="11.25" customHeight="1" x14ac:dyDescent="0.2">
      <c r="A294" s="63" t="s">
        <v>1658</v>
      </c>
      <c r="B294" s="73">
        <v>1000000</v>
      </c>
      <c r="C294" s="74">
        <v>4</v>
      </c>
      <c r="D294" s="75">
        <v>47574</v>
      </c>
      <c r="E294" s="76">
        <v>47574</v>
      </c>
      <c r="F294" s="77">
        <v>1017417.5706</v>
      </c>
    </row>
    <row r="295" spans="1:6" s="24" customFormat="1" ht="11.25" customHeight="1" x14ac:dyDescent="0.2">
      <c r="A295" s="63" t="s">
        <v>1659</v>
      </c>
      <c r="B295" s="73">
        <v>1250000</v>
      </c>
      <c r="C295" s="74">
        <v>5</v>
      </c>
      <c r="D295" s="75">
        <v>48731</v>
      </c>
      <c r="E295" s="76">
        <v>48731</v>
      </c>
      <c r="F295" s="77">
        <v>1341768.3517</v>
      </c>
    </row>
    <row r="296" spans="1:6" s="24" customFormat="1" ht="11.25" customHeight="1" x14ac:dyDescent="0.2">
      <c r="A296" s="63" t="s">
        <v>1659</v>
      </c>
      <c r="B296" s="73">
        <v>450000</v>
      </c>
      <c r="C296" s="74">
        <v>3</v>
      </c>
      <c r="D296" s="75">
        <v>50557</v>
      </c>
      <c r="E296" s="76">
        <v>50557</v>
      </c>
      <c r="F296" s="77">
        <v>458822.84869999997</v>
      </c>
    </row>
    <row r="297" spans="1:6" s="24" customFormat="1" ht="11.25" customHeight="1" x14ac:dyDescent="0.2">
      <c r="A297" s="63" t="s">
        <v>2530</v>
      </c>
      <c r="B297" s="73">
        <v>750000</v>
      </c>
      <c r="C297" s="74">
        <v>4</v>
      </c>
      <c r="D297" s="75">
        <v>51441</v>
      </c>
      <c r="E297" s="76">
        <v>51441</v>
      </c>
      <c r="F297" s="77">
        <v>824670.09160000004</v>
      </c>
    </row>
    <row r="298" spans="1:6" s="24" customFormat="1" ht="11.25" customHeight="1" x14ac:dyDescent="0.2">
      <c r="A298" s="63" t="s">
        <v>2531</v>
      </c>
      <c r="B298" s="73">
        <v>500000</v>
      </c>
      <c r="C298" s="74">
        <v>4</v>
      </c>
      <c r="D298" s="75">
        <v>51105</v>
      </c>
      <c r="E298" s="76">
        <v>51105</v>
      </c>
      <c r="F298" s="77">
        <v>549805.84259999997</v>
      </c>
    </row>
    <row r="299" spans="1:6" s="24" customFormat="1" ht="11.25" customHeight="1" x14ac:dyDescent="0.2">
      <c r="A299" s="63" t="s">
        <v>1910</v>
      </c>
      <c r="B299" s="73">
        <v>2470000</v>
      </c>
      <c r="C299" s="74">
        <v>2.9649999999999999</v>
      </c>
      <c r="D299" s="75">
        <v>51075</v>
      </c>
      <c r="E299" s="76">
        <v>51075</v>
      </c>
      <c r="F299" s="77">
        <v>2470000</v>
      </c>
    </row>
    <row r="300" spans="1:6" s="24" customFormat="1" ht="11.25" customHeight="1" x14ac:dyDescent="0.2">
      <c r="A300" s="63" t="s">
        <v>1660</v>
      </c>
      <c r="B300" s="73">
        <v>825000</v>
      </c>
      <c r="C300" s="74">
        <v>4</v>
      </c>
      <c r="D300" s="75">
        <v>50055</v>
      </c>
      <c r="E300" s="76">
        <v>50055</v>
      </c>
      <c r="F300" s="77">
        <v>855247.0355</v>
      </c>
    </row>
    <row r="301" spans="1:6" s="24" customFormat="1" ht="11.25" customHeight="1" x14ac:dyDescent="0.2">
      <c r="A301" s="63" t="s">
        <v>1661</v>
      </c>
      <c r="B301" s="73">
        <v>1590000</v>
      </c>
      <c r="C301" s="74">
        <v>5</v>
      </c>
      <c r="D301" s="75">
        <v>49218</v>
      </c>
      <c r="E301" s="76">
        <v>49218</v>
      </c>
      <c r="F301" s="77">
        <v>1752829.9047999999</v>
      </c>
    </row>
    <row r="302" spans="1:6" s="24" customFormat="1" ht="11.25" customHeight="1" x14ac:dyDescent="0.2">
      <c r="A302" s="63" t="s">
        <v>923</v>
      </c>
      <c r="B302" s="73">
        <v>1995000</v>
      </c>
      <c r="C302" s="74">
        <v>5</v>
      </c>
      <c r="D302" s="75">
        <v>47665</v>
      </c>
      <c r="E302" s="76">
        <v>47665</v>
      </c>
      <c r="F302" s="77">
        <v>2111855.7897999999</v>
      </c>
    </row>
    <row r="303" spans="1:6" s="24" customFormat="1" ht="11.25" customHeight="1" x14ac:dyDescent="0.2">
      <c r="A303" s="63" t="s">
        <v>2957</v>
      </c>
      <c r="B303" s="73">
        <v>1500000</v>
      </c>
      <c r="C303" s="74">
        <v>2.5</v>
      </c>
      <c r="D303" s="75">
        <v>51318</v>
      </c>
      <c r="E303" s="76">
        <v>51318</v>
      </c>
      <c r="F303" s="77">
        <v>1503911.9395000001</v>
      </c>
    </row>
    <row r="304" spans="1:6" s="24" customFormat="1" ht="11.25" customHeight="1" x14ac:dyDescent="0.2">
      <c r="A304" s="63" t="s">
        <v>1662</v>
      </c>
      <c r="B304" s="73">
        <v>1715000</v>
      </c>
      <c r="C304" s="74">
        <v>4</v>
      </c>
      <c r="D304" s="75">
        <v>50679</v>
      </c>
      <c r="E304" s="76">
        <v>50679</v>
      </c>
      <c r="F304" s="77">
        <v>1781217.4804</v>
      </c>
    </row>
    <row r="305" spans="1:6" s="24" customFormat="1" ht="11.25" customHeight="1" x14ac:dyDescent="0.2">
      <c r="A305" s="63" t="s">
        <v>1513</v>
      </c>
      <c r="B305" s="73">
        <v>1000000</v>
      </c>
      <c r="C305" s="74">
        <v>4</v>
      </c>
      <c r="D305" s="75">
        <v>50557</v>
      </c>
      <c r="E305" s="76">
        <v>50557</v>
      </c>
      <c r="F305" s="77">
        <v>1083936.8822000001</v>
      </c>
    </row>
    <row r="306" spans="1:6" s="24" customFormat="1" ht="11.25" customHeight="1" x14ac:dyDescent="0.2">
      <c r="A306" s="63" t="s">
        <v>1514</v>
      </c>
      <c r="B306" s="73">
        <v>1000000</v>
      </c>
      <c r="C306" s="74">
        <v>5</v>
      </c>
      <c r="D306" s="75">
        <v>49310</v>
      </c>
      <c r="E306" s="76">
        <v>49310</v>
      </c>
      <c r="F306" s="77">
        <v>1094871.0208999999</v>
      </c>
    </row>
    <row r="307" spans="1:6" s="24" customFormat="1" ht="11.25" customHeight="1" x14ac:dyDescent="0.2">
      <c r="A307" s="63" t="s">
        <v>2854</v>
      </c>
      <c r="B307" s="73">
        <v>4000000</v>
      </c>
      <c r="C307" s="74">
        <v>2.7050000000000001</v>
      </c>
      <c r="D307" s="75">
        <v>51653</v>
      </c>
      <c r="E307" s="76">
        <v>51653</v>
      </c>
      <c r="F307" s="77">
        <v>4000000</v>
      </c>
    </row>
    <row r="308" spans="1:6" s="24" customFormat="1" ht="11.25" customHeight="1" x14ac:dyDescent="0.2">
      <c r="A308" s="63" t="s">
        <v>2670</v>
      </c>
      <c r="B308" s="73">
        <v>2500000</v>
      </c>
      <c r="C308" s="74">
        <v>4</v>
      </c>
      <c r="D308" s="75">
        <v>49079</v>
      </c>
      <c r="E308" s="76">
        <v>49079</v>
      </c>
      <c r="F308" s="77">
        <v>2553763.4125000001</v>
      </c>
    </row>
    <row r="309" spans="1:6" s="24" customFormat="1" ht="11.25" customHeight="1" x14ac:dyDescent="0.2">
      <c r="A309" s="63" t="s">
        <v>2958</v>
      </c>
      <c r="B309" s="73">
        <v>500000</v>
      </c>
      <c r="C309" s="74">
        <v>2.375</v>
      </c>
      <c r="D309" s="75">
        <v>51318</v>
      </c>
      <c r="E309" s="76">
        <v>51318</v>
      </c>
      <c r="F309" s="77">
        <v>488344.00290000002</v>
      </c>
    </row>
    <row r="310" spans="1:6" s="24" customFormat="1" ht="11.25" customHeight="1" x14ac:dyDescent="0.2">
      <c r="A310" s="63" t="s">
        <v>1663</v>
      </c>
      <c r="B310" s="73">
        <v>1000000</v>
      </c>
      <c r="C310" s="74">
        <v>5</v>
      </c>
      <c r="D310" s="75">
        <v>47423</v>
      </c>
      <c r="E310" s="76">
        <v>47423</v>
      </c>
      <c r="F310" s="77">
        <v>1058569.1986</v>
      </c>
    </row>
    <row r="311" spans="1:6" s="24" customFormat="1" ht="11.25" customHeight="1" x14ac:dyDescent="0.2">
      <c r="A311" s="63" t="s">
        <v>932</v>
      </c>
      <c r="B311" s="73">
        <v>2660000</v>
      </c>
      <c r="C311" s="74">
        <v>4</v>
      </c>
      <c r="D311" s="75">
        <v>49171</v>
      </c>
      <c r="E311" s="76">
        <v>49171</v>
      </c>
      <c r="F311" s="77">
        <v>2731244.4961999999</v>
      </c>
    </row>
    <row r="312" spans="1:6" s="24" customFormat="1" ht="11.25" customHeight="1" x14ac:dyDescent="0.2">
      <c r="A312" s="63" t="s">
        <v>2855</v>
      </c>
      <c r="B312" s="73">
        <v>1000000</v>
      </c>
      <c r="C312" s="74">
        <v>2.25</v>
      </c>
      <c r="D312" s="75">
        <v>51806</v>
      </c>
      <c r="E312" s="76">
        <v>51806</v>
      </c>
      <c r="F312" s="77">
        <v>966546.45550000004</v>
      </c>
    </row>
    <row r="313" spans="1:6" s="24" customFormat="1" ht="11.25" customHeight="1" x14ac:dyDescent="0.2">
      <c r="A313" s="63" t="s">
        <v>1664</v>
      </c>
      <c r="B313" s="73">
        <v>1385000</v>
      </c>
      <c r="C313" s="74">
        <v>4</v>
      </c>
      <c r="D313" s="75">
        <v>49475</v>
      </c>
      <c r="E313" s="76">
        <v>49475</v>
      </c>
      <c r="F313" s="77">
        <v>1409970.7013999999</v>
      </c>
    </row>
    <row r="314" spans="1:6" s="24" customFormat="1" ht="11.25" customHeight="1" x14ac:dyDescent="0.2">
      <c r="A314" s="63" t="s">
        <v>1665</v>
      </c>
      <c r="B314" s="73">
        <v>500000</v>
      </c>
      <c r="C314" s="74">
        <v>4</v>
      </c>
      <c r="D314" s="75">
        <v>50010</v>
      </c>
      <c r="E314" s="76">
        <v>50010</v>
      </c>
      <c r="F314" s="77">
        <v>523917.28139999998</v>
      </c>
    </row>
    <row r="315" spans="1:6" s="24" customFormat="1" ht="11.25" customHeight="1" x14ac:dyDescent="0.2">
      <c r="A315" s="63" t="s">
        <v>2532</v>
      </c>
      <c r="B315" s="73">
        <v>500000</v>
      </c>
      <c r="C315" s="74">
        <v>3</v>
      </c>
      <c r="D315" s="75">
        <v>51288</v>
      </c>
      <c r="E315" s="76">
        <v>51288</v>
      </c>
      <c r="F315" s="77">
        <v>500000</v>
      </c>
    </row>
    <row r="316" spans="1:6" s="24" customFormat="1" ht="11.25" customHeight="1" x14ac:dyDescent="0.2">
      <c r="A316" s="63" t="s">
        <v>1666</v>
      </c>
      <c r="B316" s="73">
        <v>1000000</v>
      </c>
      <c r="C316" s="74">
        <v>4</v>
      </c>
      <c r="D316" s="75">
        <v>48611</v>
      </c>
      <c r="E316" s="76">
        <v>48611</v>
      </c>
      <c r="F316" s="77">
        <v>1028202.1276</v>
      </c>
    </row>
    <row r="317" spans="1:6" s="24" customFormat="1" ht="11.25" customHeight="1" x14ac:dyDescent="0.2">
      <c r="A317" s="63" t="s">
        <v>2115</v>
      </c>
      <c r="B317" s="73">
        <v>1000000</v>
      </c>
      <c r="C317" s="74">
        <v>3.919</v>
      </c>
      <c r="D317" s="75">
        <v>49293</v>
      </c>
      <c r="E317" s="76">
        <v>49293</v>
      </c>
      <c r="F317" s="77">
        <v>1000000</v>
      </c>
    </row>
    <row r="318" spans="1:6" s="24" customFormat="1" ht="11.25" customHeight="1" x14ac:dyDescent="0.2">
      <c r="A318" s="63" t="s">
        <v>940</v>
      </c>
      <c r="B318" s="73">
        <v>900000</v>
      </c>
      <c r="C318" s="74">
        <v>2.5</v>
      </c>
      <c r="D318" s="75">
        <v>51820</v>
      </c>
      <c r="E318" s="76">
        <v>51820</v>
      </c>
      <c r="F318" s="77">
        <v>885834.07609999995</v>
      </c>
    </row>
    <row r="319" spans="1:6" s="24" customFormat="1" ht="11.25" customHeight="1" x14ac:dyDescent="0.2">
      <c r="A319" s="63" t="s">
        <v>1667</v>
      </c>
      <c r="B319" s="73">
        <v>1515000</v>
      </c>
      <c r="C319" s="74">
        <v>3</v>
      </c>
      <c r="D319" s="75">
        <v>45200</v>
      </c>
      <c r="E319" s="76">
        <v>45200</v>
      </c>
      <c r="F319" s="77">
        <v>1515000</v>
      </c>
    </row>
    <row r="320" spans="1:6" s="24" customFormat="1" ht="11.25" customHeight="1" x14ac:dyDescent="0.2">
      <c r="A320" s="63" t="s">
        <v>1668</v>
      </c>
      <c r="B320" s="73">
        <v>1000000</v>
      </c>
      <c r="C320" s="74">
        <v>4.5</v>
      </c>
      <c r="D320" s="75">
        <v>47604</v>
      </c>
      <c r="E320" s="76">
        <v>47604</v>
      </c>
      <c r="F320" s="77">
        <v>1024237.1843</v>
      </c>
    </row>
    <row r="321" spans="1:6" s="24" customFormat="1" ht="11.25" customHeight="1" x14ac:dyDescent="0.2">
      <c r="A321" s="63" t="s">
        <v>2671</v>
      </c>
      <c r="B321" s="73">
        <v>1000000</v>
      </c>
      <c r="C321" s="74">
        <v>2</v>
      </c>
      <c r="D321" s="75">
        <v>51044</v>
      </c>
      <c r="E321" s="76">
        <v>51044</v>
      </c>
      <c r="F321" s="77">
        <v>983404.37049999996</v>
      </c>
    </row>
    <row r="322" spans="1:6" s="24" customFormat="1" ht="11.25" customHeight="1" x14ac:dyDescent="0.2">
      <c r="A322" s="63" t="s">
        <v>1669</v>
      </c>
      <c r="B322" s="73">
        <v>2180000</v>
      </c>
      <c r="C322" s="74">
        <v>3.125</v>
      </c>
      <c r="D322" s="75">
        <v>48611</v>
      </c>
      <c r="E322" s="76">
        <v>48611</v>
      </c>
      <c r="F322" s="77">
        <v>2149961.2784000002</v>
      </c>
    </row>
    <row r="323" spans="1:6" s="24" customFormat="1" ht="11.25" customHeight="1" x14ac:dyDescent="0.2">
      <c r="A323" s="63" t="s">
        <v>1670</v>
      </c>
      <c r="B323" s="73">
        <v>750000</v>
      </c>
      <c r="C323" s="74">
        <v>3.4</v>
      </c>
      <c r="D323" s="75">
        <v>48092</v>
      </c>
      <c r="E323" s="76">
        <v>48092</v>
      </c>
      <c r="F323" s="77">
        <v>738577.89430000004</v>
      </c>
    </row>
    <row r="324" spans="1:6" s="24" customFormat="1" ht="11.25" customHeight="1" x14ac:dyDescent="0.2">
      <c r="A324" s="63" t="s">
        <v>1672</v>
      </c>
      <c r="B324" s="73">
        <v>1175000</v>
      </c>
      <c r="C324" s="74">
        <v>3.375</v>
      </c>
      <c r="D324" s="75">
        <v>50222</v>
      </c>
      <c r="E324" s="76">
        <v>50222</v>
      </c>
      <c r="F324" s="77">
        <v>1159983.3193000001</v>
      </c>
    </row>
    <row r="325" spans="1:6" s="24" customFormat="1" ht="11.25" customHeight="1" x14ac:dyDescent="0.2">
      <c r="A325" s="63" t="s">
        <v>1673</v>
      </c>
      <c r="B325" s="73">
        <v>2000000</v>
      </c>
      <c r="C325" s="74">
        <v>3.5</v>
      </c>
      <c r="D325" s="75">
        <v>46539</v>
      </c>
      <c r="E325" s="76">
        <v>46539</v>
      </c>
      <c r="F325" s="77">
        <v>2000000</v>
      </c>
    </row>
    <row r="326" spans="1:6" s="24" customFormat="1" ht="11.25" customHeight="1" x14ac:dyDescent="0.2">
      <c r="A326" s="63" t="s">
        <v>1674</v>
      </c>
      <c r="B326" s="73">
        <v>600000</v>
      </c>
      <c r="C326" s="74">
        <v>4</v>
      </c>
      <c r="D326" s="75">
        <v>47072</v>
      </c>
      <c r="E326" s="76">
        <v>47072</v>
      </c>
      <c r="F326" s="77">
        <v>614495.42779999995</v>
      </c>
    </row>
    <row r="327" spans="1:6" s="24" customFormat="1" ht="11.25" customHeight="1" x14ac:dyDescent="0.2">
      <c r="A327" s="63" t="s">
        <v>2533</v>
      </c>
      <c r="B327" s="73">
        <v>400000</v>
      </c>
      <c r="C327" s="74">
        <v>4</v>
      </c>
      <c r="D327" s="75">
        <v>51471</v>
      </c>
      <c r="E327" s="76">
        <v>51471</v>
      </c>
      <c r="F327" s="77">
        <v>447562.81949999998</v>
      </c>
    </row>
    <row r="328" spans="1:6" s="24" customFormat="1" ht="11.25" customHeight="1" x14ac:dyDescent="0.2">
      <c r="A328" s="63" t="s">
        <v>1675</v>
      </c>
      <c r="B328" s="73">
        <v>1200000</v>
      </c>
      <c r="C328" s="74">
        <v>5</v>
      </c>
      <c r="D328" s="75">
        <v>47392</v>
      </c>
      <c r="E328" s="76">
        <v>47392</v>
      </c>
      <c r="F328" s="77">
        <v>1266920.0739</v>
      </c>
    </row>
    <row r="329" spans="1:6" s="24" customFormat="1" ht="11.25" customHeight="1" x14ac:dyDescent="0.2">
      <c r="A329" s="63" t="s">
        <v>1676</v>
      </c>
      <c r="B329" s="73">
        <v>680000</v>
      </c>
      <c r="C329" s="74">
        <v>3.25</v>
      </c>
      <c r="D329" s="75">
        <v>48549</v>
      </c>
      <c r="E329" s="76">
        <v>48549</v>
      </c>
      <c r="F329" s="77">
        <v>671062.17310000001</v>
      </c>
    </row>
    <row r="330" spans="1:6" s="24" customFormat="1" ht="11.25" customHeight="1" x14ac:dyDescent="0.2">
      <c r="A330" s="63" t="s">
        <v>1947</v>
      </c>
      <c r="B330" s="73">
        <v>1675000</v>
      </c>
      <c r="C330" s="74">
        <v>4</v>
      </c>
      <c r="D330" s="75">
        <v>49279</v>
      </c>
      <c r="E330" s="76">
        <v>49279</v>
      </c>
      <c r="F330" s="77">
        <v>1719254.8289999999</v>
      </c>
    </row>
    <row r="331" spans="1:6" s="24" customFormat="1" ht="11.25" customHeight="1" x14ac:dyDescent="0.2">
      <c r="A331" s="63" t="s">
        <v>975</v>
      </c>
      <c r="B331" s="73">
        <v>1605000</v>
      </c>
      <c r="C331" s="74">
        <v>3.125</v>
      </c>
      <c r="D331" s="75">
        <v>48549</v>
      </c>
      <c r="E331" s="76">
        <v>48549</v>
      </c>
      <c r="F331" s="77">
        <v>1584545.3254</v>
      </c>
    </row>
    <row r="332" spans="1:6" s="24" customFormat="1" ht="11.25" customHeight="1" x14ac:dyDescent="0.2">
      <c r="A332" s="63" t="s">
        <v>975</v>
      </c>
      <c r="B332" s="73">
        <v>2175000</v>
      </c>
      <c r="C332" s="74">
        <v>3.2</v>
      </c>
      <c r="D332" s="75">
        <v>48914</v>
      </c>
      <c r="E332" s="76">
        <v>48914</v>
      </c>
      <c r="F332" s="77">
        <v>2150977.8760000002</v>
      </c>
    </row>
    <row r="333" spans="1:6" s="24" customFormat="1" ht="11.25" customHeight="1" x14ac:dyDescent="0.2">
      <c r="A333" s="63" t="s">
        <v>1677</v>
      </c>
      <c r="B333" s="73">
        <v>1590000</v>
      </c>
      <c r="C333" s="74">
        <v>3</v>
      </c>
      <c r="D333" s="75">
        <v>44757</v>
      </c>
      <c r="E333" s="76">
        <v>44757</v>
      </c>
      <c r="F333" s="77">
        <v>1598639.9834</v>
      </c>
    </row>
    <row r="334" spans="1:6" s="24" customFormat="1" ht="11.25" customHeight="1" x14ac:dyDescent="0.2">
      <c r="A334" s="63" t="s">
        <v>1948</v>
      </c>
      <c r="B334" s="73">
        <v>685000</v>
      </c>
      <c r="C334" s="74">
        <v>4.26</v>
      </c>
      <c r="D334" s="75">
        <v>48700</v>
      </c>
      <c r="E334" s="76">
        <v>48700</v>
      </c>
      <c r="F334" s="77">
        <v>685000</v>
      </c>
    </row>
    <row r="335" spans="1:6" s="24" customFormat="1" ht="11.25" customHeight="1" x14ac:dyDescent="0.2">
      <c r="A335" s="63" t="s">
        <v>976</v>
      </c>
      <c r="B335" s="73">
        <v>1000000</v>
      </c>
      <c r="C335" s="74">
        <v>2.375</v>
      </c>
      <c r="D335" s="75">
        <v>44986</v>
      </c>
      <c r="E335" s="76">
        <v>44986</v>
      </c>
      <c r="F335" s="77">
        <v>997972.49329999997</v>
      </c>
    </row>
    <row r="336" spans="1:6" s="24" customFormat="1" ht="11.25" customHeight="1" x14ac:dyDescent="0.2">
      <c r="A336" s="63" t="s">
        <v>1756</v>
      </c>
      <c r="B336" s="73">
        <v>1210000</v>
      </c>
      <c r="C336" s="74">
        <v>4.5</v>
      </c>
      <c r="D336" s="75">
        <v>49157</v>
      </c>
      <c r="E336" s="76">
        <v>49157</v>
      </c>
      <c r="F336" s="77">
        <v>1225598.8728</v>
      </c>
    </row>
    <row r="337" spans="1:6" s="24" customFormat="1" ht="11.25" customHeight="1" x14ac:dyDescent="0.2">
      <c r="A337" s="63" t="s">
        <v>1994</v>
      </c>
      <c r="B337" s="73">
        <v>1420000</v>
      </c>
      <c r="C337" s="74">
        <v>4</v>
      </c>
      <c r="D337" s="75">
        <v>48761</v>
      </c>
      <c r="E337" s="76">
        <v>48761</v>
      </c>
      <c r="F337" s="77">
        <v>1454790.6732999999</v>
      </c>
    </row>
    <row r="338" spans="1:6" s="24" customFormat="1" ht="11.25" customHeight="1" x14ac:dyDescent="0.2">
      <c r="A338" s="63" t="s">
        <v>1678</v>
      </c>
      <c r="B338" s="73">
        <v>1050000</v>
      </c>
      <c r="C338" s="74">
        <v>3.25</v>
      </c>
      <c r="D338" s="75">
        <v>48700</v>
      </c>
      <c r="E338" s="76">
        <v>48700</v>
      </c>
      <c r="F338" s="77">
        <v>1030791.3149</v>
      </c>
    </row>
    <row r="339" spans="1:6" s="24" customFormat="1" ht="11.25" customHeight="1" x14ac:dyDescent="0.2">
      <c r="A339" s="63" t="s">
        <v>982</v>
      </c>
      <c r="B339" s="73">
        <v>635000</v>
      </c>
      <c r="C339" s="74">
        <v>4.5199999999999996</v>
      </c>
      <c r="D339" s="75">
        <v>48914</v>
      </c>
      <c r="E339" s="76">
        <v>48914</v>
      </c>
      <c r="F339" s="77">
        <v>635000</v>
      </c>
    </row>
    <row r="340" spans="1:6" s="24" customFormat="1" ht="11.25" customHeight="1" x14ac:dyDescent="0.2">
      <c r="A340" s="63" t="s">
        <v>2116</v>
      </c>
      <c r="B340" s="73">
        <v>870000</v>
      </c>
      <c r="C340" s="74">
        <v>4</v>
      </c>
      <c r="D340" s="75">
        <v>50375</v>
      </c>
      <c r="E340" s="76">
        <v>50375</v>
      </c>
      <c r="F340" s="77">
        <v>943722.05810000002</v>
      </c>
    </row>
    <row r="341" spans="1:6" s="24" customFormat="1" ht="11.25" customHeight="1" x14ac:dyDescent="0.2">
      <c r="A341" s="63" t="s">
        <v>2116</v>
      </c>
      <c r="B341" s="73">
        <v>600000</v>
      </c>
      <c r="C341" s="74">
        <v>4</v>
      </c>
      <c r="D341" s="75">
        <v>50740</v>
      </c>
      <c r="E341" s="76">
        <v>50740</v>
      </c>
      <c r="F341" s="77">
        <v>648513.43790000002</v>
      </c>
    </row>
    <row r="342" spans="1:6" s="24" customFormat="1" ht="11.25" customHeight="1" x14ac:dyDescent="0.2">
      <c r="A342" s="63" t="s">
        <v>1679</v>
      </c>
      <c r="B342" s="73">
        <v>1425000</v>
      </c>
      <c r="C342" s="74">
        <v>3.5</v>
      </c>
      <c r="D342" s="75">
        <v>47423</v>
      </c>
      <c r="E342" s="76">
        <v>47423</v>
      </c>
      <c r="F342" s="77">
        <v>1433948.7206999999</v>
      </c>
    </row>
    <row r="343" spans="1:6" s="24" customFormat="1" ht="11.25" customHeight="1" x14ac:dyDescent="0.2">
      <c r="A343" s="63" t="s">
        <v>1949</v>
      </c>
      <c r="B343" s="73">
        <v>750000</v>
      </c>
      <c r="C343" s="74">
        <v>4</v>
      </c>
      <c r="D343" s="75">
        <v>48823</v>
      </c>
      <c r="E343" s="76">
        <v>48823</v>
      </c>
      <c r="F343" s="77">
        <v>778880.42909999995</v>
      </c>
    </row>
    <row r="344" spans="1:6" s="24" customFormat="1" ht="11.25" customHeight="1" x14ac:dyDescent="0.2">
      <c r="A344" s="63" t="s">
        <v>1680</v>
      </c>
      <c r="B344" s="73">
        <v>1600000</v>
      </c>
      <c r="C344" s="74">
        <v>5</v>
      </c>
      <c r="D344" s="75">
        <v>49491</v>
      </c>
      <c r="E344" s="76">
        <v>49491</v>
      </c>
      <c r="F344" s="77">
        <v>1750914.6277000001</v>
      </c>
    </row>
    <row r="345" spans="1:6" s="24" customFormat="1" ht="11.25" customHeight="1" x14ac:dyDescent="0.2">
      <c r="A345" s="63" t="s">
        <v>1006</v>
      </c>
      <c r="B345" s="73">
        <v>1630000</v>
      </c>
      <c r="C345" s="74">
        <v>4</v>
      </c>
      <c r="D345" s="75">
        <v>45139</v>
      </c>
      <c r="E345" s="76">
        <v>45139</v>
      </c>
      <c r="F345" s="77">
        <v>1656100.4834</v>
      </c>
    </row>
    <row r="346" spans="1:6" s="24" customFormat="1" ht="11.25" customHeight="1" x14ac:dyDescent="0.2">
      <c r="A346" s="63" t="s">
        <v>1681</v>
      </c>
      <c r="B346" s="73">
        <v>1730000</v>
      </c>
      <c r="C346" s="74">
        <v>3.5</v>
      </c>
      <c r="D346" s="75">
        <v>49796</v>
      </c>
      <c r="E346" s="76">
        <v>49796</v>
      </c>
      <c r="F346" s="77">
        <v>1710298.7527999999</v>
      </c>
    </row>
    <row r="347" spans="1:6" s="24" customFormat="1" ht="11.25" customHeight="1" x14ac:dyDescent="0.2">
      <c r="A347" s="63" t="s">
        <v>1008</v>
      </c>
      <c r="B347" s="73">
        <v>1615000</v>
      </c>
      <c r="C347" s="74">
        <v>3</v>
      </c>
      <c r="D347" s="75">
        <v>50891</v>
      </c>
      <c r="E347" s="76">
        <v>50891</v>
      </c>
      <c r="F347" s="77">
        <v>1617242.7574</v>
      </c>
    </row>
    <row r="348" spans="1:6" s="24" customFormat="1" ht="11.25" customHeight="1" x14ac:dyDescent="0.2">
      <c r="A348" s="63" t="s">
        <v>1682</v>
      </c>
      <c r="B348" s="73">
        <v>750000</v>
      </c>
      <c r="C348" s="74">
        <v>3</v>
      </c>
      <c r="D348" s="75">
        <v>48884</v>
      </c>
      <c r="E348" s="76">
        <v>48884</v>
      </c>
      <c r="F348" s="77">
        <v>748472.58849999995</v>
      </c>
    </row>
    <row r="349" spans="1:6" s="24" customFormat="1" ht="11.25" customHeight="1" x14ac:dyDescent="0.2">
      <c r="A349" s="63" t="s">
        <v>2672</v>
      </c>
      <c r="B349" s="73">
        <v>750000</v>
      </c>
      <c r="C349" s="74">
        <v>4</v>
      </c>
      <c r="D349" s="75">
        <v>51471</v>
      </c>
      <c r="E349" s="76">
        <v>51471</v>
      </c>
      <c r="F349" s="77">
        <v>866621.58109999995</v>
      </c>
    </row>
    <row r="350" spans="1:6" s="24" customFormat="1" ht="11.25" customHeight="1" x14ac:dyDescent="0.2">
      <c r="A350" s="63" t="s">
        <v>2306</v>
      </c>
      <c r="B350" s="73">
        <v>640000</v>
      </c>
      <c r="C350" s="74">
        <v>3.2</v>
      </c>
      <c r="D350" s="75">
        <v>49827</v>
      </c>
      <c r="E350" s="76">
        <v>49827</v>
      </c>
      <c r="F350" s="77">
        <v>640000</v>
      </c>
    </row>
    <row r="351" spans="1:6" s="24" customFormat="1" ht="11.25" customHeight="1" x14ac:dyDescent="0.2">
      <c r="A351" s="63" t="s">
        <v>2306</v>
      </c>
      <c r="B351" s="73">
        <v>805000</v>
      </c>
      <c r="C351" s="74">
        <v>3.05</v>
      </c>
      <c r="D351" s="75">
        <v>49096</v>
      </c>
      <c r="E351" s="76">
        <v>49096</v>
      </c>
      <c r="F351" s="77">
        <v>805000</v>
      </c>
    </row>
    <row r="352" spans="1:6" s="24" customFormat="1" ht="11.25" customHeight="1" x14ac:dyDescent="0.2">
      <c r="A352" s="63" t="s">
        <v>1524</v>
      </c>
      <c r="B352" s="73">
        <v>2000000</v>
      </c>
      <c r="C352" s="74">
        <v>3</v>
      </c>
      <c r="D352" s="75">
        <v>48030</v>
      </c>
      <c r="E352" s="76">
        <v>48030</v>
      </c>
      <c r="F352" s="77">
        <v>1989647.2895</v>
      </c>
    </row>
    <row r="353" spans="1:6" s="24" customFormat="1" ht="11.25" customHeight="1" x14ac:dyDescent="0.2">
      <c r="A353" s="63" t="s">
        <v>1683</v>
      </c>
      <c r="B353" s="73">
        <v>1100000</v>
      </c>
      <c r="C353" s="74">
        <v>5</v>
      </c>
      <c r="D353" s="75">
        <v>44819</v>
      </c>
      <c r="E353" s="76">
        <v>44819</v>
      </c>
      <c r="F353" s="77">
        <v>1141130.9576999999</v>
      </c>
    </row>
    <row r="354" spans="1:6" s="24" customFormat="1" ht="11.25" customHeight="1" x14ac:dyDescent="0.2">
      <c r="A354" s="63" t="s">
        <v>2117</v>
      </c>
      <c r="B354" s="73">
        <v>700000</v>
      </c>
      <c r="C354" s="74">
        <v>3.98</v>
      </c>
      <c r="D354" s="75">
        <v>49583</v>
      </c>
      <c r="E354" s="76">
        <v>49583</v>
      </c>
      <c r="F354" s="77">
        <v>700000</v>
      </c>
    </row>
    <row r="355" spans="1:6" s="24" customFormat="1" ht="11.25" customHeight="1" x14ac:dyDescent="0.2">
      <c r="A355" s="63" t="s">
        <v>1019</v>
      </c>
      <c r="B355" s="73">
        <v>1250000</v>
      </c>
      <c r="C355" s="74">
        <v>3</v>
      </c>
      <c r="D355" s="75">
        <v>50389</v>
      </c>
      <c r="E355" s="76">
        <v>50389</v>
      </c>
      <c r="F355" s="77">
        <v>1286730.5142000001</v>
      </c>
    </row>
    <row r="356" spans="1:6" s="24" customFormat="1" ht="11.25" customHeight="1" x14ac:dyDescent="0.2">
      <c r="A356" s="63" t="s">
        <v>1995</v>
      </c>
      <c r="B356" s="73">
        <v>1725000</v>
      </c>
      <c r="C356" s="74">
        <v>4.4669999999999996</v>
      </c>
      <c r="D356" s="75">
        <v>48884</v>
      </c>
      <c r="E356" s="76">
        <v>48884</v>
      </c>
      <c r="F356" s="77">
        <v>1725000</v>
      </c>
    </row>
    <row r="357" spans="1:6" s="24" customFormat="1" ht="11.25" customHeight="1" x14ac:dyDescent="0.2">
      <c r="A357" s="63" t="s">
        <v>1023</v>
      </c>
      <c r="B357" s="73">
        <v>2000000</v>
      </c>
      <c r="C357" s="74">
        <v>4</v>
      </c>
      <c r="D357" s="75">
        <v>51653</v>
      </c>
      <c r="E357" s="76">
        <v>51653</v>
      </c>
      <c r="F357" s="77">
        <v>2254535.4501</v>
      </c>
    </row>
    <row r="358" spans="1:6" s="24" customFormat="1" ht="11.25" customHeight="1" x14ac:dyDescent="0.2">
      <c r="A358" s="63" t="s">
        <v>1025</v>
      </c>
      <c r="B358" s="73">
        <v>1000000</v>
      </c>
      <c r="C358" s="74">
        <v>4</v>
      </c>
      <c r="D358" s="75">
        <v>45597</v>
      </c>
      <c r="E358" s="76">
        <v>45597</v>
      </c>
      <c r="F358" s="77">
        <v>1023517.6662</v>
      </c>
    </row>
    <row r="359" spans="1:6" s="24" customFormat="1" ht="11.25" customHeight="1" x14ac:dyDescent="0.2">
      <c r="A359" s="63" t="s">
        <v>2043</v>
      </c>
      <c r="B359" s="73">
        <v>605000</v>
      </c>
      <c r="C359" s="74">
        <v>4</v>
      </c>
      <c r="D359" s="75">
        <v>49430</v>
      </c>
      <c r="E359" s="76">
        <v>49430</v>
      </c>
      <c r="F359" s="77">
        <v>599869.2169</v>
      </c>
    </row>
    <row r="360" spans="1:6" s="24" customFormat="1" ht="11.25" customHeight="1" x14ac:dyDescent="0.2">
      <c r="A360" s="63" t="s">
        <v>2043</v>
      </c>
      <c r="B360" s="73">
        <v>760000</v>
      </c>
      <c r="C360" s="74">
        <v>3.9</v>
      </c>
      <c r="D360" s="75">
        <v>49065</v>
      </c>
      <c r="E360" s="76">
        <v>49065</v>
      </c>
      <c r="F360" s="77">
        <v>750860.96580000001</v>
      </c>
    </row>
    <row r="361" spans="1:6" s="24" customFormat="1" ht="11.25" customHeight="1" x14ac:dyDescent="0.2">
      <c r="A361" s="63" t="s">
        <v>2673</v>
      </c>
      <c r="B361" s="73">
        <v>1395000</v>
      </c>
      <c r="C361" s="74">
        <v>4</v>
      </c>
      <c r="D361" s="75">
        <v>51410</v>
      </c>
      <c r="E361" s="76">
        <v>51410</v>
      </c>
      <c r="F361" s="77">
        <v>1615465.8404000001</v>
      </c>
    </row>
    <row r="362" spans="1:6" s="24" customFormat="1" ht="11.25" customHeight="1" x14ac:dyDescent="0.2">
      <c r="A362" s="63" t="s">
        <v>2959</v>
      </c>
      <c r="B362" s="73">
        <v>1230000</v>
      </c>
      <c r="C362" s="74">
        <v>2.25</v>
      </c>
      <c r="D362" s="75">
        <v>51653</v>
      </c>
      <c r="E362" s="76">
        <v>51653</v>
      </c>
      <c r="F362" s="77">
        <v>1183936.5</v>
      </c>
    </row>
    <row r="363" spans="1:6" s="24" customFormat="1" ht="11.25" customHeight="1" x14ac:dyDescent="0.2">
      <c r="A363" s="63" t="s">
        <v>2674</v>
      </c>
      <c r="B363" s="73">
        <v>800000</v>
      </c>
      <c r="C363" s="74">
        <v>4</v>
      </c>
      <c r="D363" s="75">
        <v>51349</v>
      </c>
      <c r="E363" s="76">
        <v>51349</v>
      </c>
      <c r="F363" s="77">
        <v>930862.66890000005</v>
      </c>
    </row>
    <row r="364" spans="1:6" s="24" customFormat="1" ht="11.25" customHeight="1" x14ac:dyDescent="0.2">
      <c r="A364" s="63" t="s">
        <v>1034</v>
      </c>
      <c r="B364" s="73">
        <v>1150000</v>
      </c>
      <c r="C364" s="74">
        <v>2</v>
      </c>
      <c r="D364" s="75">
        <v>44743</v>
      </c>
      <c r="E364" s="76">
        <v>44743</v>
      </c>
      <c r="F364" s="77">
        <v>1148073.6084</v>
      </c>
    </row>
    <row r="365" spans="1:6" s="24" customFormat="1" ht="11.25" customHeight="1" x14ac:dyDescent="0.2">
      <c r="A365" s="63" t="s">
        <v>1526</v>
      </c>
      <c r="B365" s="73">
        <v>1000000</v>
      </c>
      <c r="C365" s="74">
        <v>5</v>
      </c>
      <c r="D365" s="75">
        <v>49644</v>
      </c>
      <c r="E365" s="76">
        <v>49644</v>
      </c>
      <c r="F365" s="77">
        <v>1084378.7183999999</v>
      </c>
    </row>
    <row r="366" spans="1:6" s="24" customFormat="1" ht="11.25" customHeight="1" x14ac:dyDescent="0.2">
      <c r="A366" s="63" t="s">
        <v>1035</v>
      </c>
      <c r="B366" s="73">
        <v>2220000</v>
      </c>
      <c r="C366" s="74">
        <v>3</v>
      </c>
      <c r="D366" s="75">
        <v>46784</v>
      </c>
      <c r="E366" s="76">
        <v>46784</v>
      </c>
      <c r="F366" s="77">
        <v>2206808.9452</v>
      </c>
    </row>
    <row r="367" spans="1:6" s="24" customFormat="1" ht="11.25" customHeight="1" x14ac:dyDescent="0.2">
      <c r="A367" s="63" t="s">
        <v>1684</v>
      </c>
      <c r="B367" s="73">
        <v>2000000</v>
      </c>
      <c r="C367" s="74">
        <v>5</v>
      </c>
      <c r="D367" s="75">
        <v>47239</v>
      </c>
      <c r="E367" s="76">
        <v>47239</v>
      </c>
      <c r="F367" s="77">
        <v>2070095.0929</v>
      </c>
    </row>
    <row r="368" spans="1:6" s="24" customFormat="1" ht="11.25" customHeight="1" x14ac:dyDescent="0.2">
      <c r="A368" s="63" t="s">
        <v>2960</v>
      </c>
      <c r="B368" s="73">
        <v>535000</v>
      </c>
      <c r="C368" s="74">
        <v>3</v>
      </c>
      <c r="D368" s="75">
        <v>51653</v>
      </c>
      <c r="E368" s="76">
        <v>51653</v>
      </c>
      <c r="F368" s="77">
        <v>568527.05299999996</v>
      </c>
    </row>
    <row r="369" spans="1:6" s="24" customFormat="1" ht="11.25" customHeight="1" x14ac:dyDescent="0.2">
      <c r="A369" s="63" t="s">
        <v>1917</v>
      </c>
      <c r="B369" s="73">
        <v>340000</v>
      </c>
      <c r="C369" s="74">
        <v>3.835</v>
      </c>
      <c r="D369" s="75">
        <v>49096</v>
      </c>
      <c r="E369" s="76">
        <v>49096</v>
      </c>
      <c r="F369" s="77">
        <v>340000</v>
      </c>
    </row>
    <row r="370" spans="1:6" s="24" customFormat="1" ht="11.25" customHeight="1" x14ac:dyDescent="0.2">
      <c r="A370" s="63" t="s">
        <v>1050</v>
      </c>
      <c r="B370" s="73">
        <v>250000</v>
      </c>
      <c r="C370" s="74">
        <v>4</v>
      </c>
      <c r="D370" s="75">
        <v>50710</v>
      </c>
      <c r="E370" s="76">
        <v>50710</v>
      </c>
      <c r="F370" s="77">
        <v>272533.82299999997</v>
      </c>
    </row>
    <row r="371" spans="1:6" s="24" customFormat="1" ht="11.25" customHeight="1" x14ac:dyDescent="0.2">
      <c r="A371" s="63" t="s">
        <v>1685</v>
      </c>
      <c r="B371" s="73">
        <v>1305000</v>
      </c>
      <c r="C371" s="74">
        <v>3</v>
      </c>
      <c r="D371" s="75">
        <v>49491</v>
      </c>
      <c r="E371" s="76">
        <v>49491</v>
      </c>
      <c r="F371" s="77">
        <v>1290204.7119</v>
      </c>
    </row>
    <row r="372" spans="1:6" s="24" customFormat="1" ht="11.25" customHeight="1" x14ac:dyDescent="0.2">
      <c r="A372" s="63" t="s">
        <v>1685</v>
      </c>
      <c r="B372" s="73">
        <v>1070000</v>
      </c>
      <c r="C372" s="74">
        <v>3</v>
      </c>
      <c r="D372" s="75">
        <v>49857</v>
      </c>
      <c r="E372" s="76">
        <v>49857</v>
      </c>
      <c r="F372" s="77">
        <v>1053393.1307999999</v>
      </c>
    </row>
    <row r="373" spans="1:6" s="24" customFormat="1" ht="11.25" customHeight="1" x14ac:dyDescent="0.2">
      <c r="A373" s="63" t="s">
        <v>2675</v>
      </c>
      <c r="B373" s="73">
        <v>1260000</v>
      </c>
      <c r="C373" s="74">
        <v>5</v>
      </c>
      <c r="D373" s="75">
        <v>50601</v>
      </c>
      <c r="E373" s="76">
        <v>50601</v>
      </c>
      <c r="F373" s="77">
        <v>1567590.0001000001</v>
      </c>
    </row>
    <row r="374" spans="1:6" s="24" customFormat="1" ht="11.25" customHeight="1" x14ac:dyDescent="0.2">
      <c r="A374" s="63" t="s">
        <v>2675</v>
      </c>
      <c r="B374" s="73">
        <v>1030000</v>
      </c>
      <c r="C374" s="74">
        <v>5</v>
      </c>
      <c r="D374" s="75">
        <v>51150</v>
      </c>
      <c r="E374" s="76">
        <v>51150</v>
      </c>
      <c r="F374" s="77">
        <v>1273767.8858</v>
      </c>
    </row>
    <row r="375" spans="1:6" s="24" customFormat="1" ht="11.25" customHeight="1" x14ac:dyDescent="0.2">
      <c r="A375" s="63" t="s">
        <v>2118</v>
      </c>
      <c r="B375" s="73">
        <v>1000000</v>
      </c>
      <c r="C375" s="74">
        <v>3.125</v>
      </c>
      <c r="D375" s="75">
        <v>50770</v>
      </c>
      <c r="E375" s="76">
        <v>50770</v>
      </c>
      <c r="F375" s="77">
        <v>987300.13219999999</v>
      </c>
    </row>
    <row r="376" spans="1:6" s="24" customFormat="1" ht="11.25" customHeight="1" x14ac:dyDescent="0.2">
      <c r="A376" s="63" t="s">
        <v>1686</v>
      </c>
      <c r="B376" s="73">
        <v>1000000</v>
      </c>
      <c r="C376" s="74">
        <v>5</v>
      </c>
      <c r="D376" s="75">
        <v>48153</v>
      </c>
      <c r="E376" s="76">
        <v>48153</v>
      </c>
      <c r="F376" s="77">
        <v>1070209.1492000001</v>
      </c>
    </row>
    <row r="377" spans="1:6" s="24" customFormat="1" ht="11.25" customHeight="1" x14ac:dyDescent="0.2">
      <c r="A377" s="63" t="s">
        <v>1686</v>
      </c>
      <c r="B377" s="73">
        <v>375000</v>
      </c>
      <c r="C377" s="74">
        <v>4</v>
      </c>
      <c r="D377" s="75">
        <v>45231</v>
      </c>
      <c r="E377" s="76">
        <v>45231</v>
      </c>
      <c r="F377" s="77">
        <v>383324.79499999998</v>
      </c>
    </row>
    <row r="378" spans="1:6" s="24" customFormat="1" ht="11.25" customHeight="1" x14ac:dyDescent="0.2">
      <c r="A378" s="63" t="s">
        <v>1686</v>
      </c>
      <c r="B378" s="73">
        <v>375000</v>
      </c>
      <c r="C378" s="74">
        <v>5</v>
      </c>
      <c r="D378" s="75">
        <v>44866</v>
      </c>
      <c r="E378" s="76">
        <v>44866</v>
      </c>
      <c r="F378" s="77">
        <v>389076.14779999998</v>
      </c>
    </row>
    <row r="379" spans="1:6" s="24" customFormat="1" ht="11.25" customHeight="1" x14ac:dyDescent="0.2">
      <c r="A379" s="63" t="s">
        <v>1687</v>
      </c>
      <c r="B379" s="73">
        <v>1000000</v>
      </c>
      <c r="C379" s="74">
        <v>4</v>
      </c>
      <c r="D379" s="75">
        <v>48761</v>
      </c>
      <c r="E379" s="76">
        <v>48761</v>
      </c>
      <c r="F379" s="77">
        <v>1052259.5134000001</v>
      </c>
    </row>
    <row r="380" spans="1:6" s="24" customFormat="1" ht="11.25" customHeight="1" x14ac:dyDescent="0.2">
      <c r="A380" s="63" t="s">
        <v>1688</v>
      </c>
      <c r="B380" s="73">
        <v>1000000</v>
      </c>
      <c r="C380" s="74">
        <v>4</v>
      </c>
      <c r="D380" s="75">
        <v>49491</v>
      </c>
      <c r="E380" s="76">
        <v>49491</v>
      </c>
      <c r="F380" s="77">
        <v>1014045.9271</v>
      </c>
    </row>
    <row r="381" spans="1:6" s="24" customFormat="1" ht="11.25" customHeight="1" x14ac:dyDescent="0.2">
      <c r="A381" s="63" t="s">
        <v>1072</v>
      </c>
      <c r="B381" s="73">
        <v>720000</v>
      </c>
      <c r="C381" s="74">
        <v>4</v>
      </c>
      <c r="D381" s="75">
        <v>50192</v>
      </c>
      <c r="E381" s="76">
        <v>50192</v>
      </c>
      <c r="F381" s="77">
        <v>773521.86380000005</v>
      </c>
    </row>
    <row r="382" spans="1:6" s="24" customFormat="1" ht="11.25" customHeight="1" x14ac:dyDescent="0.2">
      <c r="A382" s="63" t="s">
        <v>2961</v>
      </c>
      <c r="B382" s="73">
        <v>895000</v>
      </c>
      <c r="C382" s="74">
        <v>2.25</v>
      </c>
      <c r="D382" s="75">
        <v>50983</v>
      </c>
      <c r="E382" s="76">
        <v>50983</v>
      </c>
      <c r="F382" s="77">
        <v>883955.7</v>
      </c>
    </row>
    <row r="383" spans="1:6" s="24" customFormat="1" ht="11.25" customHeight="1" x14ac:dyDescent="0.2">
      <c r="A383" s="63" t="s">
        <v>1689</v>
      </c>
      <c r="B383" s="73">
        <v>1750000</v>
      </c>
      <c r="C383" s="74">
        <v>3</v>
      </c>
      <c r="D383" s="75">
        <v>49126</v>
      </c>
      <c r="E383" s="76">
        <v>49126</v>
      </c>
      <c r="F383" s="77">
        <v>1733265.9264</v>
      </c>
    </row>
    <row r="384" spans="1:6" s="24" customFormat="1" ht="11.25" customHeight="1" x14ac:dyDescent="0.2">
      <c r="A384" s="63" t="s">
        <v>1690</v>
      </c>
      <c r="B384" s="73">
        <v>2000000</v>
      </c>
      <c r="C384" s="74">
        <v>3.25</v>
      </c>
      <c r="D384" s="75">
        <v>47757</v>
      </c>
      <c r="E384" s="76">
        <v>47757</v>
      </c>
      <c r="F384" s="77">
        <v>1976413.2183999999</v>
      </c>
    </row>
    <row r="385" spans="1:6" s="24" customFormat="1" ht="11.25" customHeight="1" x14ac:dyDescent="0.2">
      <c r="A385" s="63" t="s">
        <v>2534</v>
      </c>
      <c r="B385" s="73">
        <v>2000000</v>
      </c>
      <c r="C385" s="74">
        <v>4</v>
      </c>
      <c r="D385" s="75">
        <v>49461</v>
      </c>
      <c r="E385" s="76">
        <v>49461</v>
      </c>
      <c r="F385" s="77">
        <v>2134519.9432999999</v>
      </c>
    </row>
    <row r="386" spans="1:6" s="24" customFormat="1" ht="11.25" customHeight="1" x14ac:dyDescent="0.2">
      <c r="A386" s="63" t="s">
        <v>1091</v>
      </c>
      <c r="B386" s="73">
        <v>1000000</v>
      </c>
      <c r="C386" s="74">
        <v>4</v>
      </c>
      <c r="D386" s="75">
        <v>47453</v>
      </c>
      <c r="E386" s="76">
        <v>47453</v>
      </c>
      <c r="F386" s="77">
        <v>1013782.5422</v>
      </c>
    </row>
    <row r="387" spans="1:6" s="24" customFormat="1" ht="11.25" customHeight="1" x14ac:dyDescent="0.2">
      <c r="A387" s="63" t="s">
        <v>1988</v>
      </c>
      <c r="B387" s="73">
        <v>3740000</v>
      </c>
      <c r="C387" s="74">
        <v>3</v>
      </c>
      <c r="D387" s="75">
        <v>50345</v>
      </c>
      <c r="E387" s="76">
        <v>50345</v>
      </c>
      <c r="F387" s="77">
        <v>3678079.3738000002</v>
      </c>
    </row>
    <row r="388" spans="1:6" s="24" customFormat="1" ht="11.25" customHeight="1" x14ac:dyDescent="0.2">
      <c r="A388" s="63" t="s">
        <v>1691</v>
      </c>
      <c r="B388" s="73">
        <v>1250000</v>
      </c>
      <c r="C388" s="74">
        <v>5</v>
      </c>
      <c r="D388" s="75">
        <v>48488</v>
      </c>
      <c r="E388" s="76">
        <v>48488</v>
      </c>
      <c r="F388" s="77">
        <v>1353641.6943999999</v>
      </c>
    </row>
    <row r="389" spans="1:6" s="24" customFormat="1" ht="11.25" customHeight="1" x14ac:dyDescent="0.2">
      <c r="A389" s="63" t="s">
        <v>1097</v>
      </c>
      <c r="B389" s="73">
        <v>700000</v>
      </c>
      <c r="C389" s="74">
        <v>4</v>
      </c>
      <c r="D389" s="75">
        <v>49857</v>
      </c>
      <c r="E389" s="76">
        <v>49857</v>
      </c>
      <c r="F389" s="77">
        <v>710099.81579999998</v>
      </c>
    </row>
    <row r="390" spans="1:6" s="24" customFormat="1" ht="11.25" customHeight="1" x14ac:dyDescent="0.2">
      <c r="A390" s="63" t="s">
        <v>1098</v>
      </c>
      <c r="B390" s="73">
        <v>200000</v>
      </c>
      <c r="C390" s="74">
        <v>5</v>
      </c>
      <c r="D390" s="75">
        <v>50222</v>
      </c>
      <c r="E390" s="76">
        <v>50222</v>
      </c>
      <c r="F390" s="77">
        <v>221227.4908</v>
      </c>
    </row>
    <row r="391" spans="1:6" s="24" customFormat="1" ht="11.25" customHeight="1" x14ac:dyDescent="0.2">
      <c r="A391" s="63" t="s">
        <v>1692</v>
      </c>
      <c r="B391" s="73">
        <v>1595000</v>
      </c>
      <c r="C391" s="74">
        <v>3</v>
      </c>
      <c r="D391" s="75">
        <v>46844</v>
      </c>
      <c r="E391" s="76">
        <v>46844</v>
      </c>
      <c r="F391" s="77">
        <v>1585363.2738999999</v>
      </c>
    </row>
    <row r="392" spans="1:6" s="24" customFormat="1" ht="11.25" customHeight="1" x14ac:dyDescent="0.2">
      <c r="A392" s="63" t="s">
        <v>1570</v>
      </c>
      <c r="B392" s="73">
        <v>500000</v>
      </c>
      <c r="C392" s="74">
        <v>5</v>
      </c>
      <c r="D392" s="75">
        <v>49430</v>
      </c>
      <c r="E392" s="76">
        <v>49430</v>
      </c>
      <c r="F392" s="77">
        <v>537606.37560000003</v>
      </c>
    </row>
    <row r="393" spans="1:6" s="24" customFormat="1" ht="11.25" customHeight="1" x14ac:dyDescent="0.2">
      <c r="A393" s="63" t="s">
        <v>2119</v>
      </c>
      <c r="B393" s="73">
        <v>1000000</v>
      </c>
      <c r="C393" s="74">
        <v>4</v>
      </c>
      <c r="D393" s="75">
        <v>50587</v>
      </c>
      <c r="E393" s="76">
        <v>50587</v>
      </c>
      <c r="F393" s="77">
        <v>1084733.8137000001</v>
      </c>
    </row>
    <row r="394" spans="1:6" s="24" customFormat="1" ht="11.25" customHeight="1" x14ac:dyDescent="0.2">
      <c r="A394" s="63" t="s">
        <v>1531</v>
      </c>
      <c r="B394" s="73">
        <v>2000000</v>
      </c>
      <c r="C394" s="74">
        <v>3.25</v>
      </c>
      <c r="D394" s="75">
        <v>45992</v>
      </c>
      <c r="E394" s="76">
        <v>45992</v>
      </c>
      <c r="F394" s="77">
        <v>1995929.0268999999</v>
      </c>
    </row>
    <row r="395" spans="1:6" s="24" customFormat="1" ht="11.25" customHeight="1" x14ac:dyDescent="0.2">
      <c r="A395" s="63" t="s">
        <v>1104</v>
      </c>
      <c r="B395" s="73">
        <v>2000000</v>
      </c>
      <c r="C395" s="74">
        <v>4</v>
      </c>
      <c r="D395" s="75">
        <v>46722</v>
      </c>
      <c r="E395" s="76">
        <v>46722</v>
      </c>
      <c r="F395" s="77">
        <v>2035812.5366</v>
      </c>
    </row>
    <row r="396" spans="1:6" s="24" customFormat="1" ht="11.25" customHeight="1" x14ac:dyDescent="0.2">
      <c r="A396" s="63" t="s">
        <v>2676</v>
      </c>
      <c r="B396" s="73">
        <v>200000</v>
      </c>
      <c r="C396" s="74">
        <v>4</v>
      </c>
      <c r="D396" s="75">
        <v>50997</v>
      </c>
      <c r="E396" s="76">
        <v>50997</v>
      </c>
      <c r="F396" s="77">
        <v>226782.57190000001</v>
      </c>
    </row>
    <row r="397" spans="1:6" s="24" customFormat="1" ht="11.25" customHeight="1" x14ac:dyDescent="0.2">
      <c r="A397" s="63" t="s">
        <v>1950</v>
      </c>
      <c r="B397" s="73">
        <v>1000000</v>
      </c>
      <c r="C397" s="74">
        <v>5</v>
      </c>
      <c r="D397" s="75">
        <v>49126</v>
      </c>
      <c r="E397" s="76">
        <v>49126</v>
      </c>
      <c r="F397" s="77">
        <v>1100166.2320999999</v>
      </c>
    </row>
    <row r="398" spans="1:6" s="24" customFormat="1" ht="11.25" customHeight="1" x14ac:dyDescent="0.2">
      <c r="A398" s="63" t="s">
        <v>1997</v>
      </c>
      <c r="B398" s="73">
        <v>3000000</v>
      </c>
      <c r="C398" s="74">
        <v>4.5919999999999996</v>
      </c>
      <c r="D398" s="75">
        <v>48580</v>
      </c>
      <c r="E398" s="76">
        <v>48580</v>
      </c>
      <c r="F398" s="77">
        <v>3000000</v>
      </c>
    </row>
    <row r="399" spans="1:6" s="24" customFormat="1" ht="11.25" customHeight="1" x14ac:dyDescent="0.2">
      <c r="A399" s="63" t="s">
        <v>1116</v>
      </c>
      <c r="B399" s="73">
        <v>575000</v>
      </c>
      <c r="C399" s="74">
        <v>4</v>
      </c>
      <c r="D399" s="75">
        <v>50936</v>
      </c>
      <c r="E399" s="76">
        <v>50936</v>
      </c>
      <c r="F399" s="77">
        <v>655761.97779999999</v>
      </c>
    </row>
    <row r="400" spans="1:6" s="24" customFormat="1" ht="11.25" customHeight="1" x14ac:dyDescent="0.2">
      <c r="A400" s="63" t="s">
        <v>1116</v>
      </c>
      <c r="B400" s="73">
        <v>500000</v>
      </c>
      <c r="C400" s="74">
        <v>4</v>
      </c>
      <c r="D400" s="75">
        <v>50571</v>
      </c>
      <c r="E400" s="76">
        <v>50571</v>
      </c>
      <c r="F400" s="77">
        <v>571969.50410000002</v>
      </c>
    </row>
    <row r="401" spans="1:6" s="24" customFormat="1" ht="11.25" customHeight="1" x14ac:dyDescent="0.2">
      <c r="A401" s="63" t="s">
        <v>1693</v>
      </c>
      <c r="B401" s="73">
        <v>2110000</v>
      </c>
      <c r="C401" s="74">
        <v>3</v>
      </c>
      <c r="D401" s="75">
        <v>49644</v>
      </c>
      <c r="E401" s="76">
        <v>49644</v>
      </c>
      <c r="F401" s="77">
        <v>2051975.503</v>
      </c>
    </row>
    <row r="402" spans="1:6" s="24" customFormat="1" ht="11.25" customHeight="1" x14ac:dyDescent="0.2">
      <c r="A402" s="63" t="s">
        <v>590</v>
      </c>
      <c r="B402" s="73">
        <v>1000000</v>
      </c>
      <c r="C402" s="74">
        <v>4</v>
      </c>
      <c r="D402" s="75">
        <v>48549</v>
      </c>
      <c r="E402" s="76">
        <v>48549</v>
      </c>
      <c r="F402" s="77">
        <v>1044066.8978</v>
      </c>
    </row>
    <row r="403" spans="1:6" s="24" customFormat="1" ht="11.25" customHeight="1" x14ac:dyDescent="0.2">
      <c r="A403" s="63" t="s">
        <v>590</v>
      </c>
      <c r="B403" s="73">
        <v>450000</v>
      </c>
      <c r="C403" s="74">
        <v>4</v>
      </c>
      <c r="D403" s="75">
        <v>49766</v>
      </c>
      <c r="E403" s="76">
        <v>49766</v>
      </c>
      <c r="F403" s="77">
        <v>477701.23550000001</v>
      </c>
    </row>
    <row r="404" spans="1:6" s="24" customFormat="1" ht="11.25" customHeight="1" x14ac:dyDescent="0.2">
      <c r="A404" s="63" t="s">
        <v>2535</v>
      </c>
      <c r="B404" s="73">
        <v>500000</v>
      </c>
      <c r="C404" s="74">
        <v>4</v>
      </c>
      <c r="D404" s="75">
        <v>51288</v>
      </c>
      <c r="E404" s="76">
        <v>51288</v>
      </c>
      <c r="F404" s="77">
        <v>564718.42330000002</v>
      </c>
    </row>
    <row r="405" spans="1:6" s="24" customFormat="1" ht="11.25" customHeight="1" x14ac:dyDescent="0.2">
      <c r="A405" s="63" t="s">
        <v>2535</v>
      </c>
      <c r="B405" s="73">
        <v>500000</v>
      </c>
      <c r="C405" s="74">
        <v>4</v>
      </c>
      <c r="D405" s="75">
        <v>50557</v>
      </c>
      <c r="E405" s="76">
        <v>50557</v>
      </c>
      <c r="F405" s="77">
        <v>567297.66579999996</v>
      </c>
    </row>
    <row r="406" spans="1:6" s="24" customFormat="1" ht="11.25" customHeight="1" x14ac:dyDescent="0.2">
      <c r="A406" s="63" t="s">
        <v>2535</v>
      </c>
      <c r="B406" s="73">
        <v>500000</v>
      </c>
      <c r="C406" s="74">
        <v>4</v>
      </c>
      <c r="D406" s="75">
        <v>50922</v>
      </c>
      <c r="E406" s="76">
        <v>50922</v>
      </c>
      <c r="F406" s="77">
        <v>566005.95460000006</v>
      </c>
    </row>
    <row r="407" spans="1:6" s="24" customFormat="1" ht="11.25" customHeight="1" x14ac:dyDescent="0.2">
      <c r="A407" s="63" t="s">
        <v>1694</v>
      </c>
      <c r="B407" s="73">
        <v>1000000</v>
      </c>
      <c r="C407" s="74">
        <v>3.75</v>
      </c>
      <c r="D407" s="75">
        <v>50314</v>
      </c>
      <c r="E407" s="76">
        <v>50314</v>
      </c>
      <c r="F407" s="77">
        <v>984360.72919999994</v>
      </c>
    </row>
    <row r="408" spans="1:6" s="24" customFormat="1" ht="11.25" customHeight="1" x14ac:dyDescent="0.2">
      <c r="A408" s="63" t="s">
        <v>1128</v>
      </c>
      <c r="B408" s="73">
        <v>1000000</v>
      </c>
      <c r="C408" s="74">
        <v>5</v>
      </c>
      <c r="D408" s="75">
        <v>44621</v>
      </c>
      <c r="E408" s="76">
        <v>44621</v>
      </c>
      <c r="F408" s="77">
        <v>1019807.9166999999</v>
      </c>
    </row>
    <row r="409" spans="1:6" s="24" customFormat="1" ht="11.25" customHeight="1" x14ac:dyDescent="0.2">
      <c r="A409" s="63" t="s">
        <v>1695</v>
      </c>
      <c r="B409" s="73">
        <v>2245000</v>
      </c>
      <c r="C409" s="74">
        <v>5</v>
      </c>
      <c r="D409" s="75">
        <v>48670</v>
      </c>
      <c r="E409" s="76">
        <v>48670</v>
      </c>
      <c r="F409" s="77">
        <v>2381838.2335999999</v>
      </c>
    </row>
    <row r="410" spans="1:6" s="24" customFormat="1" ht="11.25" customHeight="1" x14ac:dyDescent="0.2">
      <c r="A410" s="63" t="s">
        <v>1129</v>
      </c>
      <c r="B410" s="73">
        <v>1190000</v>
      </c>
      <c r="C410" s="74">
        <v>3.25</v>
      </c>
      <c r="D410" s="75">
        <v>47362</v>
      </c>
      <c r="E410" s="76">
        <v>47362</v>
      </c>
      <c r="F410" s="77">
        <v>1181583.9342</v>
      </c>
    </row>
    <row r="411" spans="1:6" s="24" customFormat="1" ht="11.25" customHeight="1" x14ac:dyDescent="0.2">
      <c r="A411" s="63" t="s">
        <v>2307</v>
      </c>
      <c r="B411" s="73">
        <v>1000000</v>
      </c>
      <c r="C411" s="74">
        <v>4</v>
      </c>
      <c r="D411" s="75">
        <v>50465</v>
      </c>
      <c r="E411" s="76">
        <v>50465</v>
      </c>
      <c r="F411" s="77">
        <v>1090059.1949</v>
      </c>
    </row>
    <row r="412" spans="1:6" s="24" customFormat="1" ht="11.25" customHeight="1" x14ac:dyDescent="0.2">
      <c r="A412" s="63" t="s">
        <v>1696</v>
      </c>
      <c r="B412" s="73">
        <v>1000000</v>
      </c>
      <c r="C412" s="74">
        <v>4</v>
      </c>
      <c r="D412" s="75">
        <v>48549</v>
      </c>
      <c r="E412" s="76">
        <v>48549</v>
      </c>
      <c r="F412" s="77">
        <v>1016581.3491</v>
      </c>
    </row>
    <row r="413" spans="1:6" s="24" customFormat="1" ht="11.25" customHeight="1" x14ac:dyDescent="0.2">
      <c r="A413" s="63" t="s">
        <v>1998</v>
      </c>
      <c r="B413" s="73">
        <v>1315000</v>
      </c>
      <c r="C413" s="74">
        <v>3.75</v>
      </c>
      <c r="D413" s="75">
        <v>49430</v>
      </c>
      <c r="E413" s="76">
        <v>49430</v>
      </c>
      <c r="F413" s="77">
        <v>1296756.2046000001</v>
      </c>
    </row>
    <row r="414" spans="1:6" s="24" customFormat="1" ht="11.25" customHeight="1" x14ac:dyDescent="0.2">
      <c r="A414" s="63" t="s">
        <v>2774</v>
      </c>
      <c r="B414" s="73">
        <v>300000</v>
      </c>
      <c r="C414" s="74">
        <v>4</v>
      </c>
      <c r="D414" s="75">
        <v>51471</v>
      </c>
      <c r="E414" s="76">
        <v>51471</v>
      </c>
      <c r="F414" s="77">
        <v>338894.9878</v>
      </c>
    </row>
    <row r="415" spans="1:6" s="24" customFormat="1" ht="11.25" customHeight="1" x14ac:dyDescent="0.2">
      <c r="A415" s="63" t="s">
        <v>2774</v>
      </c>
      <c r="B415" s="73">
        <v>275000</v>
      </c>
      <c r="C415" s="74">
        <v>4</v>
      </c>
      <c r="D415" s="75">
        <v>51105</v>
      </c>
      <c r="E415" s="76">
        <v>51105</v>
      </c>
      <c r="F415" s="77">
        <v>311645.26130000001</v>
      </c>
    </row>
    <row r="416" spans="1:6" s="24" customFormat="1" ht="11.25" customHeight="1" x14ac:dyDescent="0.2">
      <c r="A416" s="63" t="s">
        <v>1697</v>
      </c>
      <c r="B416" s="73">
        <v>1470000</v>
      </c>
      <c r="C416" s="74">
        <v>4</v>
      </c>
      <c r="D416" s="75">
        <v>50375</v>
      </c>
      <c r="E416" s="76">
        <v>50375</v>
      </c>
      <c r="F416" s="77">
        <v>1512654.6292999999</v>
      </c>
    </row>
    <row r="417" spans="1:6" s="24" customFormat="1" ht="11.25" customHeight="1" x14ac:dyDescent="0.2">
      <c r="A417" s="63" t="s">
        <v>1140</v>
      </c>
      <c r="B417" s="73">
        <v>1235000</v>
      </c>
      <c r="C417" s="74">
        <v>4</v>
      </c>
      <c r="D417" s="75">
        <v>46949</v>
      </c>
      <c r="E417" s="76">
        <v>46949</v>
      </c>
      <c r="F417" s="77">
        <v>1257972.8483</v>
      </c>
    </row>
    <row r="418" spans="1:6" s="24" customFormat="1" ht="11.25" customHeight="1" x14ac:dyDescent="0.2">
      <c r="A418" s="63" t="s">
        <v>1698</v>
      </c>
      <c r="B418" s="73">
        <v>500000</v>
      </c>
      <c r="C418" s="74">
        <v>5</v>
      </c>
      <c r="D418" s="75">
        <v>46478</v>
      </c>
      <c r="E418" s="76">
        <v>46478</v>
      </c>
      <c r="F418" s="77">
        <v>527524.6777</v>
      </c>
    </row>
    <row r="419" spans="1:6" s="24" customFormat="1" ht="11.25" customHeight="1" x14ac:dyDescent="0.2">
      <c r="A419" s="63" t="s">
        <v>1146</v>
      </c>
      <c r="B419" s="73">
        <v>2000000</v>
      </c>
      <c r="C419" s="74">
        <v>5</v>
      </c>
      <c r="D419" s="75">
        <v>49110</v>
      </c>
      <c r="E419" s="76">
        <v>49110</v>
      </c>
      <c r="F419" s="77">
        <v>2137038.2256</v>
      </c>
    </row>
    <row r="420" spans="1:6" s="24" customFormat="1" ht="11.25" customHeight="1" x14ac:dyDescent="0.2">
      <c r="A420" s="63" t="s">
        <v>1699</v>
      </c>
      <c r="B420" s="73">
        <v>1250000</v>
      </c>
      <c r="C420" s="74">
        <v>5</v>
      </c>
      <c r="D420" s="75">
        <v>46553</v>
      </c>
      <c r="E420" s="76">
        <v>46553</v>
      </c>
      <c r="F420" s="77">
        <v>1312963.1066000001</v>
      </c>
    </row>
    <row r="421" spans="1:6" s="24" customFormat="1" ht="11.25" customHeight="1" x14ac:dyDescent="0.2">
      <c r="A421" s="63" t="s">
        <v>1700</v>
      </c>
      <c r="B421" s="73">
        <v>200000</v>
      </c>
      <c r="C421" s="74">
        <v>5</v>
      </c>
      <c r="D421" s="75">
        <v>45809</v>
      </c>
      <c r="E421" s="76">
        <v>45809</v>
      </c>
      <c r="F421" s="77">
        <v>211794.09580000001</v>
      </c>
    </row>
    <row r="422" spans="1:6" s="24" customFormat="1" ht="11.25" customHeight="1" x14ac:dyDescent="0.2">
      <c r="A422" s="63" t="s">
        <v>1148</v>
      </c>
      <c r="B422" s="73">
        <v>250000</v>
      </c>
      <c r="C422" s="74">
        <v>5</v>
      </c>
      <c r="D422" s="75">
        <v>45992</v>
      </c>
      <c r="E422" s="76">
        <v>45992</v>
      </c>
      <c r="F422" s="77">
        <v>265961.63370000001</v>
      </c>
    </row>
    <row r="423" spans="1:6" s="24" customFormat="1" ht="11.25" customHeight="1" x14ac:dyDescent="0.2">
      <c r="A423" s="63" t="s">
        <v>1151</v>
      </c>
      <c r="B423" s="73">
        <v>3000000</v>
      </c>
      <c r="C423" s="74">
        <v>3.9</v>
      </c>
      <c r="D423" s="75">
        <v>48653</v>
      </c>
      <c r="E423" s="76">
        <v>48653</v>
      </c>
      <c r="F423" s="77">
        <v>2997851.6379999998</v>
      </c>
    </row>
    <row r="424" spans="1:6" s="24" customFormat="1" ht="11.25" customHeight="1" x14ac:dyDescent="0.2">
      <c r="A424" s="63" t="s">
        <v>1701</v>
      </c>
      <c r="B424" s="73">
        <v>1805000</v>
      </c>
      <c r="C424" s="74">
        <v>3.125</v>
      </c>
      <c r="D424" s="75">
        <v>46478</v>
      </c>
      <c r="E424" s="76">
        <v>46478</v>
      </c>
      <c r="F424" s="77">
        <v>1785758.8666999999</v>
      </c>
    </row>
    <row r="425" spans="1:6" s="24" customFormat="1" ht="11.25" customHeight="1" x14ac:dyDescent="0.2">
      <c r="A425" s="63" t="s">
        <v>1701</v>
      </c>
      <c r="B425" s="73">
        <v>1860000</v>
      </c>
      <c r="C425" s="74">
        <v>3.25</v>
      </c>
      <c r="D425" s="75">
        <v>46844</v>
      </c>
      <c r="E425" s="76">
        <v>46844</v>
      </c>
      <c r="F425" s="77">
        <v>1833339.7309999999</v>
      </c>
    </row>
    <row r="426" spans="1:6" s="24" customFormat="1" ht="11.25" customHeight="1" x14ac:dyDescent="0.2">
      <c r="A426" s="63" t="s">
        <v>2023</v>
      </c>
      <c r="B426" s="73">
        <v>725000</v>
      </c>
      <c r="C426" s="74">
        <v>3.65</v>
      </c>
      <c r="D426" s="75">
        <v>49888</v>
      </c>
      <c r="E426" s="76">
        <v>49888</v>
      </c>
      <c r="F426" s="77">
        <v>725000</v>
      </c>
    </row>
    <row r="427" spans="1:6" s="24" customFormat="1" ht="11.25" customHeight="1" x14ac:dyDescent="0.2">
      <c r="A427" s="63" t="s">
        <v>1702</v>
      </c>
      <c r="B427" s="73">
        <v>1125000</v>
      </c>
      <c r="C427" s="74">
        <v>3.55</v>
      </c>
      <c r="D427" s="75">
        <v>48761</v>
      </c>
      <c r="E427" s="76">
        <v>48761</v>
      </c>
      <c r="F427" s="77">
        <v>1125000</v>
      </c>
    </row>
    <row r="428" spans="1:6" s="24" customFormat="1" ht="11.25" customHeight="1" x14ac:dyDescent="0.2">
      <c r="A428" s="63" t="s">
        <v>1703</v>
      </c>
      <c r="B428" s="73">
        <v>750000</v>
      </c>
      <c r="C428" s="74">
        <v>4</v>
      </c>
      <c r="D428" s="75">
        <v>48410</v>
      </c>
      <c r="E428" s="76">
        <v>48410</v>
      </c>
      <c r="F428" s="77">
        <v>778376.91700000002</v>
      </c>
    </row>
    <row r="429" spans="1:6" s="24" customFormat="1" ht="11.25" customHeight="1" x14ac:dyDescent="0.2">
      <c r="A429" s="63" t="s">
        <v>2308</v>
      </c>
      <c r="B429" s="73">
        <v>650000</v>
      </c>
      <c r="C429" s="74">
        <v>3</v>
      </c>
      <c r="D429" s="75">
        <v>49919</v>
      </c>
      <c r="E429" s="76">
        <v>49919</v>
      </c>
      <c r="F429" s="77">
        <v>648393.17209999997</v>
      </c>
    </row>
    <row r="430" spans="1:6" s="24" customFormat="1" ht="11.25" customHeight="1" x14ac:dyDescent="0.2">
      <c r="A430" s="63" t="s">
        <v>1158</v>
      </c>
      <c r="B430" s="73">
        <v>2000000</v>
      </c>
      <c r="C430" s="74">
        <v>3</v>
      </c>
      <c r="D430" s="75">
        <v>49263</v>
      </c>
      <c r="E430" s="76">
        <v>49263</v>
      </c>
      <c r="F430" s="77">
        <v>1986876.0112999999</v>
      </c>
    </row>
    <row r="431" spans="1:6" s="24" customFormat="1" ht="11.25" customHeight="1" x14ac:dyDescent="0.2">
      <c r="A431" s="63" t="s">
        <v>1158</v>
      </c>
      <c r="B431" s="73">
        <v>450000</v>
      </c>
      <c r="C431" s="74">
        <v>3.1</v>
      </c>
      <c r="D431" s="75">
        <v>51089</v>
      </c>
      <c r="E431" s="76">
        <v>51089</v>
      </c>
      <c r="F431" s="77">
        <v>450000</v>
      </c>
    </row>
    <row r="432" spans="1:6" s="24" customFormat="1" ht="11.25" customHeight="1" x14ac:dyDescent="0.2">
      <c r="A432" s="63" t="s">
        <v>1704</v>
      </c>
      <c r="B432" s="73">
        <v>1255000</v>
      </c>
      <c r="C432" s="74">
        <v>5</v>
      </c>
      <c r="D432" s="75">
        <v>47498</v>
      </c>
      <c r="E432" s="76">
        <v>47498</v>
      </c>
      <c r="F432" s="77">
        <v>1313685.9524000001</v>
      </c>
    </row>
    <row r="433" spans="1:6" s="24" customFormat="1" ht="11.25" customHeight="1" x14ac:dyDescent="0.2">
      <c r="A433" s="63" t="s">
        <v>1170</v>
      </c>
      <c r="B433" s="73">
        <v>1095000</v>
      </c>
      <c r="C433" s="74">
        <v>5</v>
      </c>
      <c r="D433" s="75">
        <v>45245</v>
      </c>
      <c r="E433" s="76">
        <v>45245</v>
      </c>
      <c r="F433" s="77">
        <v>1139838.3839</v>
      </c>
    </row>
    <row r="434" spans="1:6" s="24" customFormat="1" ht="11.25" customHeight="1" x14ac:dyDescent="0.2">
      <c r="A434" s="63" t="s">
        <v>1170</v>
      </c>
      <c r="B434" s="73">
        <v>1250000</v>
      </c>
      <c r="C434" s="74">
        <v>4</v>
      </c>
      <c r="D434" s="75">
        <v>49035</v>
      </c>
      <c r="E434" s="76">
        <v>49035</v>
      </c>
      <c r="F434" s="77">
        <v>1308322.9849</v>
      </c>
    </row>
    <row r="435" spans="1:6" s="24" customFormat="1" ht="11.25" customHeight="1" x14ac:dyDescent="0.2">
      <c r="A435" s="63" t="s">
        <v>2677</v>
      </c>
      <c r="B435" s="73">
        <v>1125000</v>
      </c>
      <c r="C435" s="74">
        <v>4</v>
      </c>
      <c r="D435" s="75">
        <v>51441</v>
      </c>
      <c r="E435" s="76">
        <v>51441</v>
      </c>
      <c r="F435" s="77">
        <v>1264642.0297999999</v>
      </c>
    </row>
    <row r="436" spans="1:6" s="24" customFormat="1" ht="11.25" customHeight="1" x14ac:dyDescent="0.2">
      <c r="A436" s="63" t="s">
        <v>1705</v>
      </c>
      <c r="B436" s="73">
        <v>285000</v>
      </c>
      <c r="C436" s="74">
        <v>4</v>
      </c>
      <c r="D436" s="75">
        <v>48214</v>
      </c>
      <c r="E436" s="76">
        <v>48214</v>
      </c>
      <c r="F436" s="77">
        <v>295525.40350000001</v>
      </c>
    </row>
    <row r="437" spans="1:6" s="24" customFormat="1" ht="11.25" customHeight="1" x14ac:dyDescent="0.2">
      <c r="A437" s="63" t="s">
        <v>2856</v>
      </c>
      <c r="B437" s="73">
        <v>980000</v>
      </c>
      <c r="C437" s="74">
        <v>3</v>
      </c>
      <c r="D437" s="75">
        <v>51714</v>
      </c>
      <c r="E437" s="76">
        <v>51714</v>
      </c>
      <c r="F437" s="77">
        <v>1037353.1310000001</v>
      </c>
    </row>
    <row r="438" spans="1:6" s="24" customFormat="1" ht="11.25" customHeight="1" x14ac:dyDescent="0.2">
      <c r="A438" s="63" t="s">
        <v>1775</v>
      </c>
      <c r="B438" s="73">
        <v>2000000</v>
      </c>
      <c r="C438" s="74">
        <v>3.097</v>
      </c>
      <c r="D438" s="75">
        <v>51257</v>
      </c>
      <c r="E438" s="76">
        <v>51257</v>
      </c>
      <c r="F438" s="77">
        <v>2000000</v>
      </c>
    </row>
    <row r="439" spans="1:6" s="24" customFormat="1" ht="11.25" customHeight="1" x14ac:dyDescent="0.2">
      <c r="A439" s="63" t="s">
        <v>1706</v>
      </c>
      <c r="B439" s="73">
        <v>275000</v>
      </c>
      <c r="C439" s="74">
        <v>5</v>
      </c>
      <c r="D439" s="75">
        <v>46371</v>
      </c>
      <c r="E439" s="76">
        <v>46371</v>
      </c>
      <c r="F439" s="77">
        <v>293115.34889999998</v>
      </c>
    </row>
    <row r="440" spans="1:6" s="24" customFormat="1" ht="11.25" customHeight="1" x14ac:dyDescent="0.2">
      <c r="A440" s="63" t="s">
        <v>1706</v>
      </c>
      <c r="B440" s="73">
        <v>410000</v>
      </c>
      <c r="C440" s="74">
        <v>3.125</v>
      </c>
      <c r="D440" s="75">
        <v>46736</v>
      </c>
      <c r="E440" s="76">
        <v>46736</v>
      </c>
      <c r="F440" s="77">
        <v>406096.08689999999</v>
      </c>
    </row>
    <row r="441" spans="1:6" s="24" customFormat="1" ht="11.25" customHeight="1" x14ac:dyDescent="0.2">
      <c r="A441" s="63" t="s">
        <v>1707</v>
      </c>
      <c r="B441" s="73">
        <v>600000</v>
      </c>
      <c r="C441" s="74">
        <v>4</v>
      </c>
      <c r="D441" s="75">
        <v>49157</v>
      </c>
      <c r="E441" s="76">
        <v>49157</v>
      </c>
      <c r="F441" s="77">
        <v>626853.16319999995</v>
      </c>
    </row>
    <row r="442" spans="1:6" s="24" customFormat="1" ht="11.25" customHeight="1" x14ac:dyDescent="0.2">
      <c r="A442" s="63" t="s">
        <v>1188</v>
      </c>
      <c r="B442" s="73">
        <v>1000000</v>
      </c>
      <c r="C442" s="74">
        <v>4</v>
      </c>
      <c r="D442" s="75">
        <v>50145</v>
      </c>
      <c r="E442" s="76">
        <v>50145</v>
      </c>
      <c r="F442" s="77">
        <v>1056125.8496999999</v>
      </c>
    </row>
    <row r="443" spans="1:6" s="24" customFormat="1" ht="11.25" customHeight="1" x14ac:dyDescent="0.2">
      <c r="A443" s="63" t="s">
        <v>1188</v>
      </c>
      <c r="B443" s="73">
        <v>1840000</v>
      </c>
      <c r="C443" s="74">
        <v>3</v>
      </c>
      <c r="D443" s="75">
        <v>50693</v>
      </c>
      <c r="E443" s="76">
        <v>50693</v>
      </c>
      <c r="F443" s="77">
        <v>1950459.9002</v>
      </c>
    </row>
    <row r="444" spans="1:6" s="24" customFormat="1" ht="11.25" customHeight="1" x14ac:dyDescent="0.2">
      <c r="A444" s="63" t="s">
        <v>1190</v>
      </c>
      <c r="B444" s="73">
        <v>1000000</v>
      </c>
      <c r="C444" s="74">
        <v>5</v>
      </c>
      <c r="D444" s="75">
        <v>50010</v>
      </c>
      <c r="E444" s="76">
        <v>50010</v>
      </c>
      <c r="F444" s="77">
        <v>1110989.5676</v>
      </c>
    </row>
    <row r="445" spans="1:6" s="24" customFormat="1" ht="11.25" customHeight="1" x14ac:dyDescent="0.2">
      <c r="A445" s="63" t="s">
        <v>2678</v>
      </c>
      <c r="B445" s="73">
        <v>1465000</v>
      </c>
      <c r="C445" s="74">
        <v>3</v>
      </c>
      <c r="D445" s="75">
        <v>51471</v>
      </c>
      <c r="E445" s="76">
        <v>51471</v>
      </c>
      <c r="F445" s="77">
        <v>1542358.2472000001</v>
      </c>
    </row>
    <row r="446" spans="1:6" s="24" customFormat="1" ht="11.25" customHeight="1" x14ac:dyDescent="0.2">
      <c r="A446" s="63" t="s">
        <v>1201</v>
      </c>
      <c r="B446" s="73">
        <v>2000000</v>
      </c>
      <c r="C446" s="74">
        <v>5</v>
      </c>
      <c r="D446" s="75">
        <v>47696</v>
      </c>
      <c r="E446" s="76">
        <v>47696</v>
      </c>
      <c r="F446" s="77">
        <v>2112222.5211999998</v>
      </c>
    </row>
    <row r="447" spans="1:6" s="24" customFormat="1" ht="11.25" customHeight="1" x14ac:dyDescent="0.2">
      <c r="A447" s="63" t="s">
        <v>1203</v>
      </c>
      <c r="B447" s="73">
        <v>2000000</v>
      </c>
      <c r="C447" s="74">
        <v>4</v>
      </c>
      <c r="D447" s="75">
        <v>46949</v>
      </c>
      <c r="E447" s="76">
        <v>46949</v>
      </c>
      <c r="F447" s="77">
        <v>2049443.2324000001</v>
      </c>
    </row>
    <row r="448" spans="1:6" s="24" customFormat="1" ht="11.25" customHeight="1" x14ac:dyDescent="0.2">
      <c r="A448" s="63" t="s">
        <v>2536</v>
      </c>
      <c r="B448" s="73">
        <v>350000</v>
      </c>
      <c r="C448" s="74">
        <v>4</v>
      </c>
      <c r="D448" s="75">
        <v>49400</v>
      </c>
      <c r="E448" s="76">
        <v>49400</v>
      </c>
      <c r="F448" s="77">
        <v>377855.84519999998</v>
      </c>
    </row>
    <row r="449" spans="1:6" s="24" customFormat="1" ht="11.25" customHeight="1" x14ac:dyDescent="0.2">
      <c r="A449" s="63" t="s">
        <v>2536</v>
      </c>
      <c r="B449" s="73">
        <v>345000</v>
      </c>
      <c r="C449" s="74">
        <v>4</v>
      </c>
      <c r="D449" s="75">
        <v>49766</v>
      </c>
      <c r="E449" s="76">
        <v>49766</v>
      </c>
      <c r="F449" s="77">
        <v>371355.14350000001</v>
      </c>
    </row>
    <row r="450" spans="1:6" s="24" customFormat="1" ht="11.25" customHeight="1" x14ac:dyDescent="0.2">
      <c r="A450" s="63" t="s">
        <v>1543</v>
      </c>
      <c r="B450" s="73">
        <v>1430000</v>
      </c>
      <c r="C450" s="74">
        <v>3</v>
      </c>
      <c r="D450" s="75">
        <v>46784</v>
      </c>
      <c r="E450" s="76">
        <v>46784</v>
      </c>
      <c r="F450" s="77">
        <v>1430000</v>
      </c>
    </row>
    <row r="451" spans="1:6" s="24" customFormat="1" ht="11.25" customHeight="1" x14ac:dyDescent="0.2">
      <c r="A451" s="63" t="s">
        <v>1708</v>
      </c>
      <c r="B451" s="73">
        <v>255000</v>
      </c>
      <c r="C451" s="74">
        <v>4</v>
      </c>
      <c r="D451" s="75">
        <v>46722</v>
      </c>
      <c r="E451" s="76">
        <v>46722</v>
      </c>
      <c r="F451" s="77">
        <v>253296.54300000001</v>
      </c>
    </row>
    <row r="452" spans="1:6" s="24" customFormat="1" ht="11.25" customHeight="1" x14ac:dyDescent="0.2">
      <c r="A452" s="63" t="s">
        <v>1708</v>
      </c>
      <c r="B452" s="73">
        <v>250000</v>
      </c>
      <c r="C452" s="74">
        <v>4.8499999999999996</v>
      </c>
      <c r="D452" s="75">
        <v>52201</v>
      </c>
      <c r="E452" s="76">
        <v>52201</v>
      </c>
      <c r="F452" s="77">
        <v>246078.21969999999</v>
      </c>
    </row>
    <row r="453" spans="1:6" s="24" customFormat="1" ht="11.25" customHeight="1" x14ac:dyDescent="0.2">
      <c r="A453" s="63" t="s">
        <v>1709</v>
      </c>
      <c r="B453" s="73">
        <v>3000000</v>
      </c>
      <c r="C453" s="74">
        <v>4</v>
      </c>
      <c r="D453" s="75">
        <v>49188</v>
      </c>
      <c r="E453" s="76">
        <v>49188</v>
      </c>
      <c r="F453" s="77">
        <v>3163157.6745000002</v>
      </c>
    </row>
    <row r="454" spans="1:6" s="24" customFormat="1" ht="11.25" customHeight="1" x14ac:dyDescent="0.2">
      <c r="A454" s="63" t="s">
        <v>1544</v>
      </c>
      <c r="B454" s="73">
        <v>1000000</v>
      </c>
      <c r="C454" s="74">
        <v>3.4</v>
      </c>
      <c r="D454" s="75">
        <v>49949</v>
      </c>
      <c r="E454" s="76">
        <v>49949</v>
      </c>
      <c r="F454" s="77">
        <v>1000000</v>
      </c>
    </row>
    <row r="455" spans="1:6" s="24" customFormat="1" ht="11.25" customHeight="1" x14ac:dyDescent="0.2">
      <c r="A455" s="63" t="s">
        <v>1220</v>
      </c>
      <c r="B455" s="73">
        <v>1350000</v>
      </c>
      <c r="C455" s="74">
        <v>4</v>
      </c>
      <c r="D455" s="75">
        <v>47618</v>
      </c>
      <c r="E455" s="76">
        <v>47618</v>
      </c>
      <c r="F455" s="77">
        <v>1379214.8606</v>
      </c>
    </row>
    <row r="456" spans="1:6" s="24" customFormat="1" ht="11.25" customHeight="1" x14ac:dyDescent="0.2">
      <c r="A456" s="63" t="s">
        <v>2679</v>
      </c>
      <c r="B456" s="73">
        <v>500000</v>
      </c>
      <c r="C456" s="74">
        <v>4</v>
      </c>
      <c r="D456" s="75">
        <v>51380</v>
      </c>
      <c r="E456" s="76">
        <v>51380</v>
      </c>
      <c r="F456" s="77">
        <v>572114.5919</v>
      </c>
    </row>
    <row r="457" spans="1:6" s="24" customFormat="1" ht="11.25" customHeight="1" x14ac:dyDescent="0.2">
      <c r="A457" s="63" t="s">
        <v>2537</v>
      </c>
      <c r="B457" s="73">
        <v>1000000</v>
      </c>
      <c r="C457" s="74">
        <v>3.8180000000000001</v>
      </c>
      <c r="D457" s="75">
        <v>50451</v>
      </c>
      <c r="E457" s="76">
        <v>50451</v>
      </c>
      <c r="F457" s="77">
        <v>1000000</v>
      </c>
    </row>
    <row r="458" spans="1:6" s="24" customFormat="1" ht="11.25" customHeight="1" x14ac:dyDescent="0.2">
      <c r="A458" s="63" t="s">
        <v>1710</v>
      </c>
      <c r="B458" s="73">
        <v>1000000</v>
      </c>
      <c r="C458" s="74">
        <v>4</v>
      </c>
      <c r="D458" s="75">
        <v>50100</v>
      </c>
      <c r="E458" s="76">
        <v>50100</v>
      </c>
      <c r="F458" s="77">
        <v>1032456.1283</v>
      </c>
    </row>
    <row r="459" spans="1:6" s="24" customFormat="1" ht="11.25" customHeight="1" x14ac:dyDescent="0.2">
      <c r="A459" s="63" t="s">
        <v>2538</v>
      </c>
      <c r="B459" s="73">
        <v>2620000</v>
      </c>
      <c r="C459" s="74">
        <v>2.8969999999999998</v>
      </c>
      <c r="D459" s="75">
        <v>49553</v>
      </c>
      <c r="E459" s="76">
        <v>49553</v>
      </c>
      <c r="F459" s="77">
        <v>2620000</v>
      </c>
    </row>
    <row r="460" spans="1:6" s="24" customFormat="1" ht="11.25" customHeight="1" x14ac:dyDescent="0.2">
      <c r="A460" s="63" t="s">
        <v>1711</v>
      </c>
      <c r="B460" s="73">
        <v>915000</v>
      </c>
      <c r="C460" s="74">
        <v>5</v>
      </c>
      <c r="D460" s="75">
        <v>49188</v>
      </c>
      <c r="E460" s="76">
        <v>49188</v>
      </c>
      <c r="F460" s="77">
        <v>991985.58059999999</v>
      </c>
    </row>
    <row r="461" spans="1:6" s="24" customFormat="1" ht="11.25" customHeight="1" x14ac:dyDescent="0.2">
      <c r="A461" s="63" t="s">
        <v>2962</v>
      </c>
      <c r="B461" s="73">
        <v>2005000</v>
      </c>
      <c r="C461" s="74">
        <v>2.35</v>
      </c>
      <c r="D461" s="75">
        <v>51014</v>
      </c>
      <c r="E461" s="76">
        <v>51014</v>
      </c>
      <c r="F461" s="77">
        <v>2005000</v>
      </c>
    </row>
    <row r="462" spans="1:6" s="24" customFormat="1" ht="11.25" customHeight="1" x14ac:dyDescent="0.2">
      <c r="A462" s="63" t="s">
        <v>2680</v>
      </c>
      <c r="B462" s="73">
        <v>300000</v>
      </c>
      <c r="C462" s="74">
        <v>4</v>
      </c>
      <c r="D462" s="75">
        <v>51349</v>
      </c>
      <c r="E462" s="76">
        <v>51349</v>
      </c>
      <c r="F462" s="77">
        <v>349335.78570000001</v>
      </c>
    </row>
    <row r="463" spans="1:6" s="24" customFormat="1" ht="11.25" customHeight="1" x14ac:dyDescent="0.2">
      <c r="A463" s="63" t="s">
        <v>2539</v>
      </c>
      <c r="B463" s="73">
        <v>1855000</v>
      </c>
      <c r="C463" s="74">
        <v>3</v>
      </c>
      <c r="D463" s="75">
        <v>50740</v>
      </c>
      <c r="E463" s="76">
        <v>50740</v>
      </c>
      <c r="F463" s="77">
        <v>1919684.0629</v>
      </c>
    </row>
    <row r="464" spans="1:6" s="24" customFormat="1" ht="11.25" customHeight="1" x14ac:dyDescent="0.2">
      <c r="A464" s="63" t="s">
        <v>2540</v>
      </c>
      <c r="B464" s="73">
        <v>1350000</v>
      </c>
      <c r="C464" s="74">
        <v>3</v>
      </c>
      <c r="D464" s="75">
        <v>51441</v>
      </c>
      <c r="E464" s="76">
        <v>51441</v>
      </c>
      <c r="F464" s="77">
        <v>1378655.8577000001</v>
      </c>
    </row>
    <row r="465" spans="1:6" s="24" customFormat="1" ht="11.25" customHeight="1" x14ac:dyDescent="0.2">
      <c r="A465" s="63" t="s">
        <v>1257</v>
      </c>
      <c r="B465" s="73">
        <v>2000000</v>
      </c>
      <c r="C465" s="74">
        <v>5</v>
      </c>
      <c r="D465" s="75">
        <v>48183</v>
      </c>
      <c r="E465" s="76">
        <v>48183</v>
      </c>
      <c r="F465" s="77">
        <v>2158317.9849999999</v>
      </c>
    </row>
    <row r="466" spans="1:6" s="24" customFormat="1" ht="11.25" customHeight="1" x14ac:dyDescent="0.2">
      <c r="A466" s="63" t="s">
        <v>2372</v>
      </c>
      <c r="B466" s="73">
        <v>1530000</v>
      </c>
      <c r="C466" s="74">
        <v>3.1619999999999999</v>
      </c>
      <c r="D466" s="75">
        <v>51349</v>
      </c>
      <c r="E466" s="76">
        <v>51349</v>
      </c>
      <c r="F466" s="77">
        <v>1530000</v>
      </c>
    </row>
    <row r="467" spans="1:6" s="24" customFormat="1" ht="11.25" customHeight="1" x14ac:dyDescent="0.2">
      <c r="A467" s="63" t="s">
        <v>1712</v>
      </c>
      <c r="B467" s="73">
        <v>2500000</v>
      </c>
      <c r="C467" s="74">
        <v>4</v>
      </c>
      <c r="D467" s="75">
        <v>49902</v>
      </c>
      <c r="E467" s="76">
        <v>49902</v>
      </c>
      <c r="F467" s="77">
        <v>2549048.9377000001</v>
      </c>
    </row>
    <row r="468" spans="1:6" s="24" customFormat="1" ht="11.25" customHeight="1" x14ac:dyDescent="0.2">
      <c r="A468" s="63" t="s">
        <v>1713</v>
      </c>
      <c r="B468" s="73">
        <v>2000000</v>
      </c>
      <c r="C468" s="74">
        <v>4</v>
      </c>
      <c r="D468" s="75">
        <v>49218</v>
      </c>
      <c r="E468" s="76">
        <v>49218</v>
      </c>
      <c r="F468" s="77">
        <v>1987914.5304</v>
      </c>
    </row>
    <row r="469" spans="1:6" s="24" customFormat="1" ht="11.25" customHeight="1" x14ac:dyDescent="0.2">
      <c r="A469" s="63" t="s">
        <v>2963</v>
      </c>
      <c r="B469" s="73">
        <v>325000</v>
      </c>
      <c r="C469" s="74">
        <v>3.25</v>
      </c>
      <c r="D469" s="75">
        <v>51775</v>
      </c>
      <c r="E469" s="76">
        <v>51775</v>
      </c>
      <c r="F469" s="77">
        <v>325000</v>
      </c>
    </row>
    <row r="470" spans="1:6" s="24" customFormat="1" ht="11.25" customHeight="1" x14ac:dyDescent="0.2">
      <c r="A470" s="63" t="s">
        <v>2541</v>
      </c>
      <c r="B470" s="73">
        <v>450000</v>
      </c>
      <c r="C470" s="74">
        <v>4</v>
      </c>
      <c r="D470" s="75">
        <v>50510</v>
      </c>
      <c r="E470" s="76">
        <v>50510</v>
      </c>
      <c r="F470" s="77">
        <v>501809.72029999999</v>
      </c>
    </row>
    <row r="471" spans="1:6" s="24" customFormat="1" ht="11.25" customHeight="1" x14ac:dyDescent="0.2">
      <c r="A471" s="63" t="s">
        <v>2964</v>
      </c>
      <c r="B471" s="73">
        <v>495000</v>
      </c>
      <c r="C471" s="74">
        <v>3.15</v>
      </c>
      <c r="D471" s="75">
        <v>49796</v>
      </c>
      <c r="E471" s="76">
        <v>49796</v>
      </c>
      <c r="F471" s="77">
        <v>495000</v>
      </c>
    </row>
    <row r="472" spans="1:6" s="24" customFormat="1" ht="11.25" customHeight="1" x14ac:dyDescent="0.2">
      <c r="A472" s="63" t="s">
        <v>2964</v>
      </c>
      <c r="B472" s="73">
        <v>515000</v>
      </c>
      <c r="C472" s="74">
        <v>3.25</v>
      </c>
      <c r="D472" s="75">
        <v>50161</v>
      </c>
      <c r="E472" s="76">
        <v>50161</v>
      </c>
      <c r="F472" s="77">
        <v>515000</v>
      </c>
    </row>
    <row r="473" spans="1:6" s="24" customFormat="1" ht="11.25" customHeight="1" x14ac:dyDescent="0.2">
      <c r="A473" s="63" t="s">
        <v>1714</v>
      </c>
      <c r="B473" s="73">
        <v>1035000</v>
      </c>
      <c r="C473" s="74">
        <v>3.25</v>
      </c>
      <c r="D473" s="75">
        <v>47209</v>
      </c>
      <c r="E473" s="76">
        <v>47209</v>
      </c>
      <c r="F473" s="77">
        <v>1025881.6494</v>
      </c>
    </row>
    <row r="474" spans="1:6" s="24" customFormat="1" ht="11.25" customHeight="1" x14ac:dyDescent="0.2">
      <c r="A474" s="63" t="s">
        <v>1272</v>
      </c>
      <c r="B474" s="73">
        <v>1150000</v>
      </c>
      <c r="C474" s="74">
        <v>3.5</v>
      </c>
      <c r="D474" s="75">
        <v>48366</v>
      </c>
      <c r="E474" s="76">
        <v>48366</v>
      </c>
      <c r="F474" s="77">
        <v>1139672.3578000001</v>
      </c>
    </row>
    <row r="475" spans="1:6" s="24" customFormat="1" ht="11.25" customHeight="1" x14ac:dyDescent="0.2">
      <c r="A475" s="63" t="s">
        <v>1715</v>
      </c>
      <c r="B475" s="73">
        <v>1475000</v>
      </c>
      <c r="C475" s="74">
        <v>4</v>
      </c>
      <c r="D475" s="75">
        <v>45170</v>
      </c>
      <c r="E475" s="76">
        <v>45170</v>
      </c>
      <c r="F475" s="77">
        <v>1492404.9365000001</v>
      </c>
    </row>
    <row r="476" spans="1:6" s="24" customFormat="1" ht="11.25" customHeight="1" x14ac:dyDescent="0.2">
      <c r="A476" s="63" t="s">
        <v>2965</v>
      </c>
      <c r="B476" s="73">
        <v>2720000</v>
      </c>
      <c r="C476" s="74">
        <v>3.0009999999999999</v>
      </c>
      <c r="D476" s="75">
        <v>50375</v>
      </c>
      <c r="E476" s="76">
        <v>50375</v>
      </c>
      <c r="F476" s="77">
        <v>2720000</v>
      </c>
    </row>
    <row r="477" spans="1:6" s="24" customFormat="1" ht="11.25" customHeight="1" x14ac:dyDescent="0.2">
      <c r="A477" s="63" t="s">
        <v>2542</v>
      </c>
      <c r="B477" s="73">
        <v>1500000</v>
      </c>
      <c r="C477" s="74">
        <v>3</v>
      </c>
      <c r="D477" s="75">
        <v>50055</v>
      </c>
      <c r="E477" s="76">
        <v>50055</v>
      </c>
      <c r="F477" s="77">
        <v>1534526.2981</v>
      </c>
    </row>
    <row r="478" spans="1:6" s="24" customFormat="1" ht="11.25" customHeight="1" x14ac:dyDescent="0.2">
      <c r="A478" s="63" t="s">
        <v>2543</v>
      </c>
      <c r="B478" s="73">
        <v>750000</v>
      </c>
      <c r="C478" s="74">
        <v>5</v>
      </c>
      <c r="D478" s="75">
        <v>51288</v>
      </c>
      <c r="E478" s="76">
        <v>51288</v>
      </c>
      <c r="F478" s="77">
        <v>895731.42</v>
      </c>
    </row>
    <row r="479" spans="1:6" s="24" customFormat="1" ht="11.25" customHeight="1" x14ac:dyDescent="0.2">
      <c r="A479" s="63" t="s">
        <v>1716</v>
      </c>
      <c r="B479" s="73">
        <v>500000</v>
      </c>
      <c r="C479" s="74">
        <v>3.75</v>
      </c>
      <c r="D479" s="75">
        <v>49279</v>
      </c>
      <c r="E479" s="76">
        <v>49279</v>
      </c>
      <c r="F479" s="77">
        <v>520044.92869999999</v>
      </c>
    </row>
    <row r="480" spans="1:6" s="24" customFormat="1" ht="11.25" customHeight="1" x14ac:dyDescent="0.2">
      <c r="A480" s="63" t="s">
        <v>1284</v>
      </c>
      <c r="B480" s="73">
        <v>1000000</v>
      </c>
      <c r="C480" s="74">
        <v>4</v>
      </c>
      <c r="D480" s="75">
        <v>51196</v>
      </c>
      <c r="E480" s="76">
        <v>51196</v>
      </c>
      <c r="F480" s="77">
        <v>1129494.2860000001</v>
      </c>
    </row>
    <row r="481" spans="1:6" s="24" customFormat="1" ht="11.25" customHeight="1" x14ac:dyDescent="0.2">
      <c r="A481" s="63" t="s">
        <v>1717</v>
      </c>
      <c r="B481" s="73">
        <v>1180000</v>
      </c>
      <c r="C481" s="74">
        <v>4</v>
      </c>
      <c r="D481" s="75">
        <v>49126</v>
      </c>
      <c r="E481" s="76">
        <v>49126</v>
      </c>
      <c r="F481" s="77">
        <v>1216150.1239</v>
      </c>
    </row>
    <row r="482" spans="1:6" s="24" customFormat="1" ht="11.25" customHeight="1" x14ac:dyDescent="0.2">
      <c r="A482" s="63" t="s">
        <v>1925</v>
      </c>
      <c r="B482" s="73">
        <v>500000</v>
      </c>
      <c r="C482" s="74">
        <v>4.0419999999999998</v>
      </c>
      <c r="D482" s="75">
        <v>48867</v>
      </c>
      <c r="E482" s="76">
        <v>48867</v>
      </c>
      <c r="F482" s="77">
        <v>500000</v>
      </c>
    </row>
    <row r="483" spans="1:6" s="24" customFormat="1" ht="11.25" customHeight="1" x14ac:dyDescent="0.2">
      <c r="A483" s="63" t="s">
        <v>2966</v>
      </c>
      <c r="B483" s="73">
        <v>1615000</v>
      </c>
      <c r="C483" s="74">
        <v>2.5</v>
      </c>
      <c r="D483" s="75">
        <v>51820</v>
      </c>
      <c r="E483" s="76">
        <v>51820</v>
      </c>
      <c r="F483" s="77">
        <v>1589580.0364999999</v>
      </c>
    </row>
    <row r="484" spans="1:6" s="24" customFormat="1" ht="11.25" customHeight="1" x14ac:dyDescent="0.2">
      <c r="A484" s="63" t="s">
        <v>2967</v>
      </c>
      <c r="B484" s="73">
        <v>650000</v>
      </c>
      <c r="C484" s="74">
        <v>3.25</v>
      </c>
      <c r="D484" s="75">
        <v>51775</v>
      </c>
      <c r="E484" s="76">
        <v>51775</v>
      </c>
      <c r="F484" s="77">
        <v>638595.04269999999</v>
      </c>
    </row>
    <row r="485" spans="1:6" s="24" customFormat="1" ht="11.25" customHeight="1" x14ac:dyDescent="0.2">
      <c r="A485" s="63" t="s">
        <v>2967</v>
      </c>
      <c r="B485" s="73">
        <v>2405000</v>
      </c>
      <c r="C485" s="74">
        <v>3.375</v>
      </c>
      <c r="D485" s="75">
        <v>51775</v>
      </c>
      <c r="E485" s="76">
        <v>51775</v>
      </c>
      <c r="F485" s="77">
        <v>2371865.6669000001</v>
      </c>
    </row>
    <row r="486" spans="1:6" s="24" customFormat="1" ht="11.25" customHeight="1" x14ac:dyDescent="0.2">
      <c r="A486" s="63" t="s">
        <v>2187</v>
      </c>
      <c r="B486" s="73">
        <v>665000</v>
      </c>
      <c r="C486" s="74">
        <v>3</v>
      </c>
      <c r="D486" s="75">
        <v>49249</v>
      </c>
      <c r="E486" s="76">
        <v>49249</v>
      </c>
      <c r="F486" s="77">
        <v>666431.30299999996</v>
      </c>
    </row>
    <row r="487" spans="1:6" s="24" customFormat="1" ht="11.25" customHeight="1" x14ac:dyDescent="0.2">
      <c r="A487" s="63" t="s">
        <v>2187</v>
      </c>
      <c r="B487" s="73">
        <v>685000</v>
      </c>
      <c r="C487" s="74">
        <v>3</v>
      </c>
      <c r="D487" s="75">
        <v>49614</v>
      </c>
      <c r="E487" s="76">
        <v>49614</v>
      </c>
      <c r="F487" s="77">
        <v>685000</v>
      </c>
    </row>
    <row r="488" spans="1:6" s="24" customFormat="1" ht="11.25" customHeight="1" x14ac:dyDescent="0.2">
      <c r="A488" s="63" t="s">
        <v>2417</v>
      </c>
      <c r="B488" s="73">
        <v>1000000</v>
      </c>
      <c r="C488" s="74">
        <v>3</v>
      </c>
      <c r="D488" s="75">
        <v>51471</v>
      </c>
      <c r="E488" s="76">
        <v>51471</v>
      </c>
      <c r="F488" s="77">
        <v>1052030.8108999999</v>
      </c>
    </row>
    <row r="489" spans="1:6" s="24" customFormat="1" ht="11.25" customHeight="1" x14ac:dyDescent="0.2">
      <c r="A489" s="63" t="s">
        <v>1718</v>
      </c>
      <c r="B489" s="73">
        <v>735000</v>
      </c>
      <c r="C489" s="74">
        <v>4.125</v>
      </c>
      <c r="D489" s="75">
        <v>48823</v>
      </c>
      <c r="E489" s="76">
        <v>48823</v>
      </c>
      <c r="F489" s="77">
        <v>725582.02910000004</v>
      </c>
    </row>
    <row r="490" spans="1:6" s="24" customFormat="1" ht="11.25" customHeight="1" x14ac:dyDescent="0.2">
      <c r="A490" s="63" t="s">
        <v>2373</v>
      </c>
      <c r="B490" s="73">
        <v>1085000</v>
      </c>
      <c r="C490" s="74">
        <v>3.149</v>
      </c>
      <c r="D490" s="75">
        <v>48976</v>
      </c>
      <c r="E490" s="76">
        <v>48976</v>
      </c>
      <c r="F490" s="77">
        <v>1085000</v>
      </c>
    </row>
    <row r="491" spans="1:6" s="24" customFormat="1" ht="11.25" customHeight="1" x14ac:dyDescent="0.2">
      <c r="A491" s="63" t="s">
        <v>2681</v>
      </c>
      <c r="B491" s="73">
        <v>300000</v>
      </c>
      <c r="C491" s="74">
        <v>2.9590000000000001</v>
      </c>
      <c r="D491" s="75">
        <v>48488</v>
      </c>
      <c r="E491" s="76">
        <v>48488</v>
      </c>
      <c r="F491" s="77">
        <v>300000</v>
      </c>
    </row>
    <row r="492" spans="1:6" s="24" customFormat="1" ht="11.25" customHeight="1" x14ac:dyDescent="0.2">
      <c r="A492" s="63" t="s">
        <v>1550</v>
      </c>
      <c r="B492" s="73">
        <v>1100000</v>
      </c>
      <c r="C492" s="74">
        <v>5</v>
      </c>
      <c r="D492" s="75">
        <v>49796</v>
      </c>
      <c r="E492" s="76">
        <v>49796</v>
      </c>
      <c r="F492" s="77">
        <v>1183370.4791000001</v>
      </c>
    </row>
    <row r="493" spans="1:6" s="24" customFormat="1" ht="11.25" customHeight="1" x14ac:dyDescent="0.2">
      <c r="A493" s="63" t="s">
        <v>2309</v>
      </c>
      <c r="B493" s="73">
        <v>2130000</v>
      </c>
      <c r="C493" s="74">
        <v>3</v>
      </c>
      <c r="D493" s="75">
        <v>50802</v>
      </c>
      <c r="E493" s="76">
        <v>50802</v>
      </c>
      <c r="F493" s="77">
        <v>2115625.3859000001</v>
      </c>
    </row>
    <row r="494" spans="1:6" s="24" customFormat="1" ht="11.25" customHeight="1" x14ac:dyDescent="0.2">
      <c r="A494" s="63" t="s">
        <v>2857</v>
      </c>
      <c r="B494" s="73">
        <v>500000</v>
      </c>
      <c r="C494" s="74">
        <v>3.464</v>
      </c>
      <c r="D494" s="75">
        <v>51380</v>
      </c>
      <c r="E494" s="76">
        <v>51380</v>
      </c>
      <c r="F494" s="77">
        <v>500000</v>
      </c>
    </row>
    <row r="495" spans="1:6" s="24" customFormat="1" ht="11.25" customHeight="1" x14ac:dyDescent="0.2">
      <c r="A495" s="63" t="s">
        <v>1719</v>
      </c>
      <c r="B495" s="73">
        <v>1600000</v>
      </c>
      <c r="C495" s="74">
        <v>4</v>
      </c>
      <c r="D495" s="75">
        <v>48639</v>
      </c>
      <c r="E495" s="76">
        <v>48639</v>
      </c>
      <c r="F495" s="77">
        <v>1680243.0055</v>
      </c>
    </row>
    <row r="496" spans="1:6" s="24" customFormat="1" ht="11.25" customHeight="1" x14ac:dyDescent="0.2">
      <c r="A496" s="63" t="s">
        <v>1720</v>
      </c>
      <c r="B496" s="73">
        <v>1000000</v>
      </c>
      <c r="C496" s="74">
        <v>3.5</v>
      </c>
      <c r="D496" s="75">
        <v>45122</v>
      </c>
      <c r="E496" s="76">
        <v>45122</v>
      </c>
      <c r="F496" s="77">
        <v>1002756.8393</v>
      </c>
    </row>
    <row r="497" spans="1:6" s="24" customFormat="1" ht="11.25" customHeight="1" x14ac:dyDescent="0.2">
      <c r="A497" s="63" t="s">
        <v>2682</v>
      </c>
      <c r="B497" s="73">
        <v>525000</v>
      </c>
      <c r="C497" s="74">
        <v>3</v>
      </c>
      <c r="D497" s="75">
        <v>50010</v>
      </c>
      <c r="E497" s="76">
        <v>50010</v>
      </c>
      <c r="F497" s="77">
        <v>566562.41520000005</v>
      </c>
    </row>
    <row r="498" spans="1:6" s="24" customFormat="1" ht="11.25" customHeight="1" x14ac:dyDescent="0.2">
      <c r="A498" s="63" t="s">
        <v>2682</v>
      </c>
      <c r="B498" s="73">
        <v>365000</v>
      </c>
      <c r="C498" s="74">
        <v>3</v>
      </c>
      <c r="D498" s="75">
        <v>50375</v>
      </c>
      <c r="E498" s="76">
        <v>50375</v>
      </c>
      <c r="F498" s="77">
        <v>392921.13750000001</v>
      </c>
    </row>
    <row r="499" spans="1:6" s="24" customFormat="1" ht="11.25" customHeight="1" x14ac:dyDescent="0.2">
      <c r="A499" s="63" t="s">
        <v>2858</v>
      </c>
      <c r="B499" s="73">
        <v>1000000</v>
      </c>
      <c r="C499" s="74">
        <v>2.35</v>
      </c>
      <c r="D499" s="75">
        <v>51728</v>
      </c>
      <c r="E499" s="76">
        <v>51728</v>
      </c>
      <c r="F499" s="77">
        <v>1000000</v>
      </c>
    </row>
    <row r="500" spans="1:6" s="24" customFormat="1" ht="11.25" customHeight="1" x14ac:dyDescent="0.2">
      <c r="A500" s="63" t="s">
        <v>1310</v>
      </c>
      <c r="B500" s="73">
        <v>2000000</v>
      </c>
      <c r="C500" s="74">
        <v>3.5</v>
      </c>
      <c r="D500" s="75">
        <v>45139</v>
      </c>
      <c r="E500" s="76">
        <v>45139</v>
      </c>
      <c r="F500" s="77">
        <v>2014837.4046</v>
      </c>
    </row>
    <row r="501" spans="1:6" s="24" customFormat="1" ht="11.25" customHeight="1" x14ac:dyDescent="0.2">
      <c r="A501" s="63" t="s">
        <v>1721</v>
      </c>
      <c r="B501" s="73">
        <v>610000</v>
      </c>
      <c r="C501" s="74">
        <v>3</v>
      </c>
      <c r="D501" s="75">
        <v>48427</v>
      </c>
      <c r="E501" s="76">
        <v>48427</v>
      </c>
      <c r="F501" s="77">
        <v>603749.02209999994</v>
      </c>
    </row>
    <row r="502" spans="1:6" s="24" customFormat="1" ht="11.25" customHeight="1" x14ac:dyDescent="0.2">
      <c r="A502" s="63" t="s">
        <v>1721</v>
      </c>
      <c r="B502" s="73">
        <v>1000000</v>
      </c>
      <c r="C502" s="74">
        <v>5</v>
      </c>
      <c r="D502" s="75">
        <v>46235</v>
      </c>
      <c r="E502" s="76">
        <v>46235</v>
      </c>
      <c r="F502" s="77">
        <v>1051565.8036</v>
      </c>
    </row>
    <row r="503" spans="1:6" s="24" customFormat="1" ht="11.25" customHeight="1" x14ac:dyDescent="0.2">
      <c r="A503" s="63" t="s">
        <v>2188</v>
      </c>
      <c r="B503" s="73">
        <v>375000</v>
      </c>
      <c r="C503" s="74">
        <v>2.9</v>
      </c>
      <c r="D503" s="75">
        <v>48427</v>
      </c>
      <c r="E503" s="76">
        <v>48427</v>
      </c>
      <c r="F503" s="77">
        <v>371475.55459999997</v>
      </c>
    </row>
    <row r="504" spans="1:6" s="24" customFormat="1" ht="11.25" customHeight="1" x14ac:dyDescent="0.2">
      <c r="A504" s="63" t="s">
        <v>1722</v>
      </c>
      <c r="B504" s="73">
        <v>300000</v>
      </c>
      <c r="C504" s="74">
        <v>4</v>
      </c>
      <c r="D504" s="75">
        <v>49126</v>
      </c>
      <c r="E504" s="76">
        <v>49126</v>
      </c>
      <c r="F504" s="77">
        <v>297573.1446</v>
      </c>
    </row>
    <row r="505" spans="1:6" s="24" customFormat="1" ht="11.25" customHeight="1" x14ac:dyDescent="0.2">
      <c r="A505" s="63" t="s">
        <v>2120</v>
      </c>
      <c r="B505" s="73">
        <v>715000</v>
      </c>
      <c r="C505" s="74">
        <v>4</v>
      </c>
      <c r="D505" s="75">
        <v>49888</v>
      </c>
      <c r="E505" s="76">
        <v>49888</v>
      </c>
      <c r="F505" s="77">
        <v>752604.28610000003</v>
      </c>
    </row>
    <row r="506" spans="1:6" s="24" customFormat="1" ht="11.25" customHeight="1" x14ac:dyDescent="0.2">
      <c r="A506" s="63" t="s">
        <v>1951</v>
      </c>
      <c r="B506" s="73">
        <v>1320000</v>
      </c>
      <c r="C506" s="74">
        <v>5</v>
      </c>
      <c r="D506" s="75">
        <v>48214</v>
      </c>
      <c r="E506" s="76">
        <v>48214</v>
      </c>
      <c r="F506" s="77">
        <v>1447686.7485</v>
      </c>
    </row>
    <row r="507" spans="1:6" s="24" customFormat="1" ht="11.25" customHeight="1" x14ac:dyDescent="0.2">
      <c r="A507" s="63" t="s">
        <v>2310</v>
      </c>
      <c r="B507" s="73">
        <v>535000</v>
      </c>
      <c r="C507" s="74">
        <v>3.5</v>
      </c>
      <c r="D507" s="75">
        <v>49249</v>
      </c>
      <c r="E507" s="76">
        <v>49249</v>
      </c>
      <c r="F507" s="77">
        <v>533965.08730000001</v>
      </c>
    </row>
    <row r="508" spans="1:6" s="24" customFormat="1" ht="11.25" customHeight="1" x14ac:dyDescent="0.2">
      <c r="A508" s="63" t="s">
        <v>1723</v>
      </c>
      <c r="B508" s="73">
        <v>625000</v>
      </c>
      <c r="C508" s="74">
        <v>4</v>
      </c>
      <c r="D508" s="75">
        <v>49140</v>
      </c>
      <c r="E508" s="76">
        <v>49140</v>
      </c>
      <c r="F508" s="77">
        <v>651397.14210000006</v>
      </c>
    </row>
    <row r="509" spans="1:6" s="24" customFormat="1" ht="11.25" customHeight="1" x14ac:dyDescent="0.2">
      <c r="A509" s="63" t="s">
        <v>2968</v>
      </c>
      <c r="B509" s="73">
        <v>500000</v>
      </c>
      <c r="C509" s="74">
        <v>3.42</v>
      </c>
      <c r="D509" s="75">
        <v>51349</v>
      </c>
      <c r="E509" s="76">
        <v>51349</v>
      </c>
      <c r="F509" s="77">
        <v>500000</v>
      </c>
    </row>
    <row r="510" spans="1:6" s="24" customFormat="1" ht="11.25" customHeight="1" x14ac:dyDescent="0.2">
      <c r="A510" s="63" t="s">
        <v>2544</v>
      </c>
      <c r="B510" s="73">
        <v>600000</v>
      </c>
      <c r="C510" s="74">
        <v>3</v>
      </c>
      <c r="D510" s="75">
        <v>50451</v>
      </c>
      <c r="E510" s="76">
        <v>50451</v>
      </c>
      <c r="F510" s="77">
        <v>600000</v>
      </c>
    </row>
    <row r="511" spans="1:6" s="24" customFormat="1" ht="11.25" customHeight="1" x14ac:dyDescent="0.2">
      <c r="A511" s="63" t="s">
        <v>2544</v>
      </c>
      <c r="B511" s="73">
        <v>250000</v>
      </c>
      <c r="C511" s="74">
        <v>4</v>
      </c>
      <c r="D511" s="75">
        <v>50086</v>
      </c>
      <c r="E511" s="76">
        <v>50086</v>
      </c>
      <c r="F511" s="77">
        <v>278710.92979999998</v>
      </c>
    </row>
    <row r="512" spans="1:6" s="24" customFormat="1" ht="11.25" customHeight="1" x14ac:dyDescent="0.2">
      <c r="A512" s="63" t="s">
        <v>1724</v>
      </c>
      <c r="B512" s="73">
        <v>500000</v>
      </c>
      <c r="C512" s="74">
        <v>4</v>
      </c>
      <c r="D512" s="75">
        <v>46054</v>
      </c>
      <c r="E512" s="76">
        <v>46054</v>
      </c>
      <c r="F512" s="77">
        <v>517572.65110000002</v>
      </c>
    </row>
    <row r="513" spans="1:6" s="24" customFormat="1" ht="11.25" customHeight="1" x14ac:dyDescent="0.2">
      <c r="A513" s="63" t="s">
        <v>1338</v>
      </c>
      <c r="B513" s="73">
        <v>500000</v>
      </c>
      <c r="C513" s="74">
        <v>3</v>
      </c>
      <c r="D513" s="75">
        <v>51380</v>
      </c>
      <c r="E513" s="76">
        <v>51380</v>
      </c>
      <c r="F513" s="77">
        <v>539508.67929999996</v>
      </c>
    </row>
    <row r="514" spans="1:6" s="24" customFormat="1" ht="11.25" customHeight="1" x14ac:dyDescent="0.2">
      <c r="A514" s="63" t="s">
        <v>1339</v>
      </c>
      <c r="B514" s="73">
        <v>1450000</v>
      </c>
      <c r="C514" s="74">
        <v>5</v>
      </c>
      <c r="D514" s="75">
        <v>46388</v>
      </c>
      <c r="E514" s="76">
        <v>46388</v>
      </c>
      <c r="F514" s="77">
        <v>1538568.8097999999</v>
      </c>
    </row>
    <row r="515" spans="1:6" s="24" customFormat="1" ht="11.25" customHeight="1" x14ac:dyDescent="0.2">
      <c r="A515" s="63" t="s">
        <v>1725</v>
      </c>
      <c r="B515" s="73">
        <v>1300000</v>
      </c>
      <c r="C515" s="74">
        <v>3.375</v>
      </c>
      <c r="D515" s="75">
        <v>48823</v>
      </c>
      <c r="E515" s="76">
        <v>48823</v>
      </c>
      <c r="F515" s="77">
        <v>1276379.5359</v>
      </c>
    </row>
    <row r="516" spans="1:6" s="24" customFormat="1" ht="11.25" customHeight="1" x14ac:dyDescent="0.2">
      <c r="A516" s="63" t="s">
        <v>1342</v>
      </c>
      <c r="B516" s="73">
        <v>2000000</v>
      </c>
      <c r="C516" s="74">
        <v>3</v>
      </c>
      <c r="D516" s="75">
        <v>46218</v>
      </c>
      <c r="E516" s="76">
        <v>46218</v>
      </c>
      <c r="F516" s="77">
        <v>1990762.9351999999</v>
      </c>
    </row>
    <row r="517" spans="1:6" s="24" customFormat="1" ht="11.25" customHeight="1" thickBot="1" x14ac:dyDescent="0.25">
      <c r="A517" s="64" t="s">
        <v>66</v>
      </c>
      <c r="B517" s="82">
        <f>SUBTOTAL(9,B275:B516)</f>
        <v>276245000</v>
      </c>
      <c r="C517" s="83"/>
      <c r="D517" s="84"/>
      <c r="E517" s="85"/>
      <c r="F517" s="86">
        <f>SUBTOTAL(9,F275:F516)</f>
        <v>283991059.20480001</v>
      </c>
    </row>
    <row r="518" spans="1:6" s="24" customFormat="1" ht="11.25" customHeight="1" x14ac:dyDescent="0.2">
      <c r="A518" s="64"/>
      <c r="B518" s="78"/>
      <c r="C518" s="78"/>
      <c r="D518" s="79"/>
      <c r="E518" s="80"/>
      <c r="F518" s="81"/>
    </row>
    <row r="519" spans="1:6" s="24" customFormat="1" ht="11.25" customHeight="1" x14ac:dyDescent="0.2">
      <c r="A519" s="63" t="s">
        <v>1928</v>
      </c>
      <c r="B519" s="73">
        <v>2000000</v>
      </c>
      <c r="C519" s="74">
        <v>4.25</v>
      </c>
      <c r="D519" s="75">
        <v>47071</v>
      </c>
      <c r="E519" s="76">
        <v>47071</v>
      </c>
      <c r="F519" s="77">
        <v>1987014.9504</v>
      </c>
    </row>
    <row r="520" spans="1:6" s="24" customFormat="1" ht="11.25" customHeight="1" x14ac:dyDescent="0.2">
      <c r="A520" s="63" t="s">
        <v>1928</v>
      </c>
      <c r="B520" s="73">
        <v>2000000</v>
      </c>
      <c r="C520" s="74">
        <v>3.45</v>
      </c>
      <c r="D520" s="75">
        <v>44635</v>
      </c>
      <c r="E520" s="76">
        <v>44635</v>
      </c>
      <c r="F520" s="77">
        <v>2013394.2386</v>
      </c>
    </row>
    <row r="521" spans="1:6" s="24" customFormat="1" ht="11.25" customHeight="1" x14ac:dyDescent="0.2">
      <c r="A521" s="63" t="s">
        <v>3</v>
      </c>
      <c r="B521" s="73">
        <v>1000000</v>
      </c>
      <c r="C521" s="74">
        <v>4.95</v>
      </c>
      <c r="D521" s="75">
        <v>44739</v>
      </c>
      <c r="E521" s="76">
        <v>44739</v>
      </c>
      <c r="F521" s="77">
        <v>999877.23919999995</v>
      </c>
    </row>
    <row r="522" spans="1:6" s="24" customFormat="1" ht="11.25" customHeight="1" x14ac:dyDescent="0.2">
      <c r="A522" s="63" t="s">
        <v>67</v>
      </c>
      <c r="B522" s="73">
        <v>2000000</v>
      </c>
      <c r="C522" s="74">
        <v>3.625</v>
      </c>
      <c r="D522" s="75">
        <v>45631</v>
      </c>
      <c r="E522" s="76">
        <v>45631</v>
      </c>
      <c r="F522" s="77">
        <v>2032764.3621</v>
      </c>
    </row>
    <row r="523" spans="1:6" s="24" customFormat="1" ht="11.25" customHeight="1" x14ac:dyDescent="0.2">
      <c r="A523" s="63" t="s">
        <v>1346</v>
      </c>
      <c r="B523" s="73">
        <v>2000000</v>
      </c>
      <c r="C523" s="74">
        <v>4.875</v>
      </c>
      <c r="D523" s="75">
        <v>44713</v>
      </c>
      <c r="E523" s="76">
        <v>44713</v>
      </c>
      <c r="F523" s="77">
        <v>1997928.0388</v>
      </c>
    </row>
    <row r="524" spans="1:6" s="24" customFormat="1" ht="11.25" customHeight="1" x14ac:dyDescent="0.2">
      <c r="A524" s="63" t="s">
        <v>6</v>
      </c>
      <c r="B524" s="73">
        <v>2000000</v>
      </c>
      <c r="C524" s="74">
        <v>5</v>
      </c>
      <c r="D524" s="75">
        <v>45337</v>
      </c>
      <c r="E524" s="76">
        <v>45337</v>
      </c>
      <c r="F524" s="77">
        <v>1997624.0427999999</v>
      </c>
    </row>
    <row r="525" spans="1:6" s="24" customFormat="1" ht="11.25" customHeight="1" x14ac:dyDescent="0.2">
      <c r="A525" s="63" t="s">
        <v>1348</v>
      </c>
      <c r="B525" s="73">
        <v>3000000</v>
      </c>
      <c r="C525" s="74">
        <v>4.5</v>
      </c>
      <c r="D525" s="75">
        <v>46827</v>
      </c>
      <c r="E525" s="76">
        <v>46827</v>
      </c>
      <c r="F525" s="77">
        <v>2990209.4517000001</v>
      </c>
    </row>
    <row r="526" spans="1:6" s="24" customFormat="1" ht="11.25" customHeight="1" x14ac:dyDescent="0.2">
      <c r="A526" s="63" t="s">
        <v>1349</v>
      </c>
      <c r="B526" s="73">
        <v>1000000</v>
      </c>
      <c r="C526" s="74">
        <v>4.75</v>
      </c>
      <c r="D526" s="75">
        <v>47141</v>
      </c>
      <c r="E526" s="76">
        <v>47141</v>
      </c>
      <c r="F526" s="77">
        <v>997487.02980000002</v>
      </c>
    </row>
    <row r="527" spans="1:6" s="24" customFormat="1" ht="11.25" customHeight="1" x14ac:dyDescent="0.2">
      <c r="A527" s="63" t="s">
        <v>1350</v>
      </c>
      <c r="B527" s="73">
        <v>2000000</v>
      </c>
      <c r="C527" s="74">
        <v>4.4000000000000004</v>
      </c>
      <c r="D527" s="75">
        <v>46169</v>
      </c>
      <c r="E527" s="76">
        <v>46169</v>
      </c>
      <c r="F527" s="77">
        <v>1999087.2945000001</v>
      </c>
    </row>
    <row r="528" spans="1:6" s="24" customFormat="1" ht="11.25" customHeight="1" x14ac:dyDescent="0.2">
      <c r="A528" s="63" t="s">
        <v>1351</v>
      </c>
      <c r="B528" s="73">
        <v>3000000</v>
      </c>
      <c r="C528" s="74">
        <v>4.25</v>
      </c>
      <c r="D528" s="75">
        <v>47315</v>
      </c>
      <c r="E528" s="76">
        <v>47315</v>
      </c>
      <c r="F528" s="77">
        <v>2975002.0814</v>
      </c>
    </row>
    <row r="529" spans="1:6" s="24" customFormat="1" ht="11.25" customHeight="1" x14ac:dyDescent="0.2">
      <c r="A529" s="63" t="s">
        <v>1354</v>
      </c>
      <c r="B529" s="73">
        <v>2000000</v>
      </c>
      <c r="C529" s="74">
        <v>4.25</v>
      </c>
      <c r="D529" s="75">
        <v>45672</v>
      </c>
      <c r="E529" s="76">
        <v>45672</v>
      </c>
      <c r="F529" s="77">
        <v>2008210.8865</v>
      </c>
    </row>
    <row r="530" spans="1:6" s="24" customFormat="1" ht="11.25" customHeight="1" x14ac:dyDescent="0.2">
      <c r="A530" s="63" t="s">
        <v>2859</v>
      </c>
      <c r="B530" s="73">
        <v>1720000</v>
      </c>
      <c r="C530" s="74">
        <v>2.875</v>
      </c>
      <c r="D530" s="75">
        <v>47710</v>
      </c>
      <c r="E530" s="76">
        <v>47710</v>
      </c>
      <c r="F530" s="77">
        <v>1643331.3574000001</v>
      </c>
    </row>
    <row r="531" spans="1:6" s="24" customFormat="1" ht="11.25" customHeight="1" x14ac:dyDescent="0.2">
      <c r="A531" s="63" t="s">
        <v>2425</v>
      </c>
      <c r="B531" s="73">
        <v>1000000</v>
      </c>
      <c r="C531" s="74">
        <v>5.5</v>
      </c>
      <c r="D531" s="75">
        <v>46204</v>
      </c>
      <c r="E531" s="76">
        <v>46204</v>
      </c>
      <c r="F531" s="77">
        <v>1000000</v>
      </c>
    </row>
    <row r="532" spans="1:6" s="24" customFormat="1" ht="11.25" customHeight="1" x14ac:dyDescent="0.2">
      <c r="A532" s="63" t="s">
        <v>15</v>
      </c>
      <c r="B532" s="73">
        <v>2000000</v>
      </c>
      <c r="C532" s="74">
        <v>5.5</v>
      </c>
      <c r="D532" s="75">
        <v>44866</v>
      </c>
      <c r="E532" s="76">
        <v>44866</v>
      </c>
      <c r="F532" s="77">
        <v>1998176.9413000001</v>
      </c>
    </row>
    <row r="533" spans="1:6" s="24" customFormat="1" ht="11.25" customHeight="1" x14ac:dyDescent="0.2">
      <c r="A533" s="63" t="s">
        <v>15</v>
      </c>
      <c r="B533" s="73">
        <v>3000000</v>
      </c>
      <c r="C533" s="74">
        <v>5.25</v>
      </c>
      <c r="D533" s="75">
        <v>45931</v>
      </c>
      <c r="E533" s="76">
        <v>45931</v>
      </c>
      <c r="F533" s="77">
        <v>3134620.7009999999</v>
      </c>
    </row>
    <row r="534" spans="1:6" s="24" customFormat="1" ht="11.25" customHeight="1" x14ac:dyDescent="0.2">
      <c r="A534" s="63" t="s">
        <v>2428</v>
      </c>
      <c r="B534" s="73">
        <v>1000000</v>
      </c>
      <c r="C534" s="74">
        <v>5.04</v>
      </c>
      <c r="D534" s="75">
        <v>46508</v>
      </c>
      <c r="E534" s="76">
        <v>46508</v>
      </c>
      <c r="F534" s="77">
        <v>1000000</v>
      </c>
    </row>
    <row r="535" spans="1:6" s="24" customFormat="1" ht="11.25" customHeight="1" x14ac:dyDescent="0.2">
      <c r="A535" s="63" t="s">
        <v>1365</v>
      </c>
      <c r="B535" s="73">
        <v>3000000</v>
      </c>
      <c r="C535" s="74">
        <v>4.3499999999999996</v>
      </c>
      <c r="D535" s="75">
        <v>45366</v>
      </c>
      <c r="E535" s="76">
        <v>45366</v>
      </c>
      <c r="F535" s="77">
        <v>2998105.5487000002</v>
      </c>
    </row>
    <row r="536" spans="1:6" s="24" customFormat="1" ht="11.25" customHeight="1" x14ac:dyDescent="0.2">
      <c r="A536" s="63" t="s">
        <v>2163</v>
      </c>
      <c r="B536" s="73">
        <v>2000000</v>
      </c>
      <c r="C536" s="74">
        <v>5.375</v>
      </c>
      <c r="D536" s="75">
        <v>45566</v>
      </c>
      <c r="E536" s="76">
        <v>45566</v>
      </c>
      <c r="F536" s="77">
        <v>2000000</v>
      </c>
    </row>
    <row r="537" spans="1:6" s="24" customFormat="1" ht="11.25" customHeight="1" x14ac:dyDescent="0.2">
      <c r="A537" s="63" t="s">
        <v>1368</v>
      </c>
      <c r="B537" s="73">
        <v>536000</v>
      </c>
      <c r="C537" s="74">
        <v>3.875</v>
      </c>
      <c r="D537" s="75">
        <v>44958</v>
      </c>
      <c r="E537" s="76">
        <v>44958</v>
      </c>
      <c r="F537" s="77">
        <v>532186.99890000001</v>
      </c>
    </row>
    <row r="538" spans="1:6" s="24" customFormat="1" ht="11.25" customHeight="1" x14ac:dyDescent="0.2">
      <c r="A538" s="63" t="s">
        <v>2860</v>
      </c>
      <c r="B538" s="73">
        <v>2000000</v>
      </c>
      <c r="C538" s="74">
        <v>8</v>
      </c>
      <c r="D538" s="75">
        <v>46023</v>
      </c>
      <c r="E538" s="76">
        <v>46023</v>
      </c>
      <c r="F538" s="77">
        <v>2000000</v>
      </c>
    </row>
    <row r="539" spans="1:6" s="24" customFormat="1" ht="11.25" customHeight="1" x14ac:dyDescent="0.2">
      <c r="A539" s="63" t="s">
        <v>166</v>
      </c>
      <c r="B539" s="73">
        <v>2000000</v>
      </c>
      <c r="C539" s="74">
        <v>4.875</v>
      </c>
      <c r="D539" s="75">
        <v>46082</v>
      </c>
      <c r="E539" s="76">
        <v>46082</v>
      </c>
      <c r="F539" s="77">
        <v>1992417.1806999999</v>
      </c>
    </row>
    <row r="540" spans="1:6" s="24" customFormat="1" ht="11.25" customHeight="1" x14ac:dyDescent="0.2">
      <c r="A540" s="63" t="s">
        <v>1369</v>
      </c>
      <c r="B540" s="73">
        <v>1395000</v>
      </c>
      <c r="C540" s="74">
        <v>4.3</v>
      </c>
      <c r="D540" s="75">
        <v>47890</v>
      </c>
      <c r="E540" s="76">
        <v>47890</v>
      </c>
      <c r="F540" s="77">
        <v>1495650.9313000001</v>
      </c>
    </row>
    <row r="541" spans="1:6" s="24" customFormat="1" ht="11.25" customHeight="1" x14ac:dyDescent="0.2">
      <c r="A541" s="63" t="s">
        <v>1726</v>
      </c>
      <c r="B541" s="73">
        <v>1000000</v>
      </c>
      <c r="C541" s="74">
        <v>4.1500000000000004</v>
      </c>
      <c r="D541" s="75">
        <v>45748</v>
      </c>
      <c r="E541" s="76">
        <v>45748</v>
      </c>
      <c r="F541" s="77">
        <v>999444.77839999995</v>
      </c>
    </row>
    <row r="542" spans="1:6" s="24" customFormat="1" ht="11.25" customHeight="1" x14ac:dyDescent="0.2">
      <c r="A542" s="63" t="s">
        <v>2861</v>
      </c>
      <c r="B542" s="73">
        <v>2780000</v>
      </c>
      <c r="C542" s="74">
        <v>3.875</v>
      </c>
      <c r="D542" s="75">
        <v>47894</v>
      </c>
      <c r="E542" s="76">
        <v>47894</v>
      </c>
      <c r="F542" s="77">
        <v>2720072.466</v>
      </c>
    </row>
    <row r="543" spans="1:6" s="24" customFormat="1" ht="11.25" customHeight="1" x14ac:dyDescent="0.2">
      <c r="A543" s="63" t="s">
        <v>79</v>
      </c>
      <c r="B543" s="73">
        <v>2000000</v>
      </c>
      <c r="C543" s="74">
        <v>3.6</v>
      </c>
      <c r="D543" s="75">
        <v>46798</v>
      </c>
      <c r="E543" s="76">
        <v>46798</v>
      </c>
      <c r="F543" s="77">
        <v>1920051.6477999999</v>
      </c>
    </row>
    <row r="544" spans="1:6" s="24" customFormat="1" ht="11.25" customHeight="1" x14ac:dyDescent="0.2">
      <c r="A544" s="63" t="s">
        <v>79</v>
      </c>
      <c r="B544" s="73">
        <v>2000000</v>
      </c>
      <c r="C544" s="74">
        <v>2.65</v>
      </c>
      <c r="D544" s="75">
        <v>44872</v>
      </c>
      <c r="E544" s="76">
        <v>44872</v>
      </c>
      <c r="F544" s="77">
        <v>2012951.9118999999</v>
      </c>
    </row>
    <row r="545" spans="1:6" s="24" customFormat="1" ht="11.25" customHeight="1" x14ac:dyDescent="0.2">
      <c r="A545" s="63" t="s">
        <v>2446</v>
      </c>
      <c r="B545" s="73">
        <v>1500000</v>
      </c>
      <c r="C545" s="74">
        <v>3.875</v>
      </c>
      <c r="D545" s="75">
        <v>44600</v>
      </c>
      <c r="E545" s="76">
        <v>44600</v>
      </c>
      <c r="F545" s="77">
        <v>1499164.8751999999</v>
      </c>
    </row>
    <row r="546" spans="1:6" s="24" customFormat="1" ht="11.25" customHeight="1" x14ac:dyDescent="0.2">
      <c r="A546" s="63" t="s">
        <v>1373</v>
      </c>
      <c r="B546" s="73">
        <v>1000000</v>
      </c>
      <c r="C546" s="74">
        <v>7</v>
      </c>
      <c r="D546" s="75">
        <v>47664</v>
      </c>
      <c r="E546" s="76">
        <v>47664</v>
      </c>
      <c r="F546" s="77">
        <v>1000000</v>
      </c>
    </row>
    <row r="547" spans="1:6" s="24" customFormat="1" ht="11.25" customHeight="1" x14ac:dyDescent="0.2">
      <c r="A547" s="63" t="s">
        <v>2093</v>
      </c>
      <c r="B547" s="73">
        <v>3000000</v>
      </c>
      <c r="C547" s="74">
        <v>4.375</v>
      </c>
      <c r="D547" s="75">
        <v>46862</v>
      </c>
      <c r="E547" s="76">
        <v>46862</v>
      </c>
      <c r="F547" s="77">
        <v>2962866.6053999998</v>
      </c>
    </row>
    <row r="548" spans="1:6" s="24" customFormat="1" ht="11.25" customHeight="1" x14ac:dyDescent="0.2">
      <c r="A548" s="63" t="s">
        <v>1379</v>
      </c>
      <c r="B548" s="73">
        <v>2000000</v>
      </c>
      <c r="C548" s="74">
        <v>1.95</v>
      </c>
      <c r="D548" s="75">
        <v>44458</v>
      </c>
      <c r="E548" s="76">
        <v>44458</v>
      </c>
      <c r="F548" s="77">
        <v>1999855.1506000001</v>
      </c>
    </row>
    <row r="549" spans="1:6" s="24" customFormat="1" ht="11.25" customHeight="1" x14ac:dyDescent="0.2">
      <c r="A549" s="63" t="s">
        <v>1379</v>
      </c>
      <c r="B549" s="73">
        <v>1000000</v>
      </c>
      <c r="C549" s="74">
        <v>4.375</v>
      </c>
      <c r="D549" s="75">
        <v>46925</v>
      </c>
      <c r="E549" s="76">
        <v>46925</v>
      </c>
      <c r="F549" s="77">
        <v>996675.77240000002</v>
      </c>
    </row>
    <row r="550" spans="1:6" s="24" customFormat="1" ht="11.25" customHeight="1" x14ac:dyDescent="0.2">
      <c r="A550" s="63" t="s">
        <v>22</v>
      </c>
      <c r="B550" s="73">
        <v>2000000</v>
      </c>
      <c r="C550" s="74">
        <v>5.85</v>
      </c>
      <c r="D550" s="75">
        <v>46006</v>
      </c>
      <c r="E550" s="76">
        <v>46006</v>
      </c>
      <c r="F550" s="77">
        <v>1999576.5637999999</v>
      </c>
    </row>
    <row r="551" spans="1:6" s="24" customFormat="1" ht="11.25" customHeight="1" x14ac:dyDescent="0.2">
      <c r="A551" s="63" t="s">
        <v>1381</v>
      </c>
      <c r="B551" s="73">
        <v>3000000</v>
      </c>
      <c r="C551" s="74">
        <v>3.75</v>
      </c>
      <c r="D551" s="75">
        <v>45720</v>
      </c>
      <c r="E551" s="76">
        <v>45720</v>
      </c>
      <c r="F551" s="77">
        <v>2998359.7686999999</v>
      </c>
    </row>
    <row r="552" spans="1:6" s="24" customFormat="1" ht="11.25" customHeight="1" x14ac:dyDescent="0.2">
      <c r="A552" s="63" t="s">
        <v>2449</v>
      </c>
      <c r="B552" s="73">
        <v>3000000</v>
      </c>
      <c r="C552" s="74">
        <v>4.75</v>
      </c>
      <c r="D552" s="75">
        <v>46798</v>
      </c>
      <c r="E552" s="76">
        <v>46798</v>
      </c>
      <c r="F552" s="77">
        <v>2963929.7562000002</v>
      </c>
    </row>
    <row r="553" spans="1:6" s="24" customFormat="1" ht="11.25" customHeight="1" x14ac:dyDescent="0.2">
      <c r="A553" s="63" t="s">
        <v>2598</v>
      </c>
      <c r="B553" s="73">
        <v>3000000</v>
      </c>
      <c r="C553" s="74">
        <v>3.3</v>
      </c>
      <c r="D553" s="75">
        <v>51606</v>
      </c>
      <c r="E553" s="76">
        <v>51606</v>
      </c>
      <c r="F553" s="77">
        <v>2997392.7508999999</v>
      </c>
    </row>
    <row r="554" spans="1:6" s="24" customFormat="1" ht="11.25" customHeight="1" x14ac:dyDescent="0.2">
      <c r="A554" s="63" t="s">
        <v>2969</v>
      </c>
      <c r="B554" s="73">
        <v>2753000</v>
      </c>
      <c r="C554" s="74">
        <v>6.12</v>
      </c>
      <c r="D554" s="75">
        <v>49597</v>
      </c>
      <c r="E554" s="76">
        <v>49597</v>
      </c>
      <c r="F554" s="77">
        <v>3698471.3256000001</v>
      </c>
    </row>
    <row r="555" spans="1:6" s="24" customFormat="1" ht="11.25" customHeight="1" x14ac:dyDescent="0.2">
      <c r="A555" s="63" t="s">
        <v>227</v>
      </c>
      <c r="B555" s="73">
        <v>2000000</v>
      </c>
      <c r="C555" s="74">
        <v>4.125</v>
      </c>
      <c r="D555" s="75">
        <v>46827</v>
      </c>
      <c r="E555" s="76">
        <v>46827</v>
      </c>
      <c r="F555" s="77">
        <v>1997788.9342</v>
      </c>
    </row>
    <row r="556" spans="1:6" s="24" customFormat="1" ht="11.25" customHeight="1" x14ac:dyDescent="0.2">
      <c r="A556" s="63" t="s">
        <v>227</v>
      </c>
      <c r="B556" s="73">
        <v>2000000</v>
      </c>
      <c r="C556" s="74">
        <v>5.75</v>
      </c>
      <c r="D556" s="75">
        <v>46553</v>
      </c>
      <c r="E556" s="76">
        <v>46553</v>
      </c>
      <c r="F556" s="77">
        <v>2151581.1793</v>
      </c>
    </row>
    <row r="557" spans="1:6" s="24" customFormat="1" ht="11.25" customHeight="1" x14ac:dyDescent="0.2">
      <c r="A557" s="63" t="s">
        <v>1385</v>
      </c>
      <c r="B557" s="73">
        <v>8000000</v>
      </c>
      <c r="C557" s="74">
        <v>4.95</v>
      </c>
      <c r="D557" s="75">
        <v>46888</v>
      </c>
      <c r="E557" s="76">
        <v>46888</v>
      </c>
      <c r="F557" s="77">
        <v>4957415.3975999998</v>
      </c>
    </row>
    <row r="558" spans="1:6" s="24" customFormat="1" ht="11.25" customHeight="1" x14ac:dyDescent="0.2">
      <c r="A558" s="63" t="s">
        <v>2455</v>
      </c>
      <c r="B558" s="73">
        <v>2000000</v>
      </c>
      <c r="C558" s="74">
        <v>7</v>
      </c>
      <c r="D558" s="75">
        <v>47664</v>
      </c>
      <c r="E558" s="76">
        <v>47664</v>
      </c>
      <c r="F558" s="77">
        <v>2000000</v>
      </c>
    </row>
    <row r="559" spans="1:6" s="24" customFormat="1" ht="11.25" customHeight="1" x14ac:dyDescent="0.2">
      <c r="A559" s="63" t="s">
        <v>1389</v>
      </c>
      <c r="B559" s="73">
        <v>4000000</v>
      </c>
      <c r="C559" s="74">
        <v>4.5</v>
      </c>
      <c r="D559" s="75">
        <v>46980</v>
      </c>
      <c r="E559" s="76">
        <v>46980</v>
      </c>
      <c r="F559" s="77">
        <v>4050060.0438999999</v>
      </c>
    </row>
    <row r="560" spans="1:6" s="24" customFormat="1" ht="11.25" customHeight="1" x14ac:dyDescent="0.2">
      <c r="A560" s="63" t="s">
        <v>1391</v>
      </c>
      <c r="B560" s="73">
        <v>2000000</v>
      </c>
      <c r="C560" s="74">
        <v>4.3</v>
      </c>
      <c r="D560" s="75">
        <v>44958</v>
      </c>
      <c r="E560" s="76">
        <v>44958</v>
      </c>
      <c r="F560" s="77">
        <v>1998658.6776000001</v>
      </c>
    </row>
    <row r="561" spans="1:6" s="24" customFormat="1" ht="11.25" customHeight="1" x14ac:dyDescent="0.2">
      <c r="A561" s="63" t="s">
        <v>2459</v>
      </c>
      <c r="B561" s="73">
        <v>5000000</v>
      </c>
      <c r="C561" s="74">
        <v>5.75</v>
      </c>
      <c r="D561" s="75">
        <v>47604</v>
      </c>
      <c r="E561" s="76">
        <v>47604</v>
      </c>
      <c r="F561" s="77">
        <v>5000000</v>
      </c>
    </row>
    <row r="562" spans="1:6" s="24" customFormat="1" ht="11.25" customHeight="1" x14ac:dyDescent="0.2">
      <c r="A562" s="63" t="s">
        <v>1397</v>
      </c>
      <c r="B562" s="73">
        <v>2000000</v>
      </c>
      <c r="C562" s="74">
        <v>4.375</v>
      </c>
      <c r="D562" s="75">
        <v>46844</v>
      </c>
      <c r="E562" s="76">
        <v>46844</v>
      </c>
      <c r="F562" s="77">
        <v>2000000</v>
      </c>
    </row>
    <row r="563" spans="1:6" s="24" customFormat="1" ht="11.25" customHeight="1" x14ac:dyDescent="0.2">
      <c r="A563" s="63" t="s">
        <v>2862</v>
      </c>
      <c r="B563" s="73">
        <v>3000000</v>
      </c>
      <c r="C563" s="74">
        <v>4.375</v>
      </c>
      <c r="D563" s="75">
        <v>47939</v>
      </c>
      <c r="E563" s="76">
        <v>47939</v>
      </c>
      <c r="F563" s="77">
        <v>3000000</v>
      </c>
    </row>
    <row r="564" spans="1:6" s="24" customFormat="1" ht="11.25" customHeight="1" x14ac:dyDescent="0.2">
      <c r="A564" s="63" t="s">
        <v>1401</v>
      </c>
      <c r="B564" s="73">
        <v>2500000</v>
      </c>
      <c r="C564" s="74">
        <v>5.1130000000000004</v>
      </c>
      <c r="D564" s="75">
        <v>47241</v>
      </c>
      <c r="E564" s="76">
        <v>47241</v>
      </c>
      <c r="F564" s="77">
        <v>2500000</v>
      </c>
    </row>
    <row r="565" spans="1:6" s="24" customFormat="1" ht="11.25" customHeight="1" x14ac:dyDescent="0.2">
      <c r="A565" s="63" t="s">
        <v>2462</v>
      </c>
      <c r="B565" s="73">
        <v>1000000</v>
      </c>
      <c r="C565" s="74">
        <v>4.25</v>
      </c>
      <c r="D565" s="75">
        <v>45702</v>
      </c>
      <c r="E565" s="76">
        <v>45702</v>
      </c>
      <c r="F565" s="77">
        <v>1000000</v>
      </c>
    </row>
    <row r="566" spans="1:6" s="24" customFormat="1" ht="11.25" customHeight="1" x14ac:dyDescent="0.2">
      <c r="A566" s="63" t="s">
        <v>138</v>
      </c>
      <c r="B566" s="73">
        <v>3000000</v>
      </c>
      <c r="C566" s="74">
        <v>4.625</v>
      </c>
      <c r="D566" s="75">
        <v>45411</v>
      </c>
      <c r="E566" s="76">
        <v>45411</v>
      </c>
      <c r="F566" s="77">
        <v>3017758.7615</v>
      </c>
    </row>
    <row r="567" spans="1:6" s="24" customFormat="1" ht="11.25" customHeight="1" x14ac:dyDescent="0.2">
      <c r="A567" s="63" t="s">
        <v>1411</v>
      </c>
      <c r="B567" s="73">
        <v>2000000</v>
      </c>
      <c r="C567" s="74">
        <v>4.4000000000000004</v>
      </c>
      <c r="D567" s="75">
        <v>44849</v>
      </c>
      <c r="E567" s="76">
        <v>44849</v>
      </c>
      <c r="F567" s="77">
        <v>1999216.4719</v>
      </c>
    </row>
    <row r="568" spans="1:6" s="24" customFormat="1" ht="11.25" customHeight="1" x14ac:dyDescent="0.2">
      <c r="A568" s="63" t="s">
        <v>1411</v>
      </c>
      <c r="B568" s="73">
        <v>1000000</v>
      </c>
      <c r="C568" s="74">
        <v>2.25</v>
      </c>
      <c r="D568" s="75">
        <v>45017</v>
      </c>
      <c r="E568" s="76">
        <v>45017</v>
      </c>
      <c r="F568" s="77">
        <v>999897.80590000004</v>
      </c>
    </row>
    <row r="569" spans="1:6" s="24" customFormat="1" ht="11.25" customHeight="1" x14ac:dyDescent="0.2">
      <c r="A569" s="63" t="s">
        <v>190</v>
      </c>
      <c r="B569" s="73">
        <v>4000000</v>
      </c>
      <c r="C569" s="74">
        <v>5.875</v>
      </c>
      <c r="D569" s="75">
        <v>46113</v>
      </c>
      <c r="E569" s="76">
        <v>46113</v>
      </c>
      <c r="F569" s="77">
        <v>4002814.7966</v>
      </c>
    </row>
    <row r="570" spans="1:6" s="24" customFormat="1" ht="11.25" customHeight="1" x14ac:dyDescent="0.2">
      <c r="A570" s="63" t="s">
        <v>161</v>
      </c>
      <c r="B570" s="73">
        <v>3000000</v>
      </c>
      <c r="C570" s="74">
        <v>3.875</v>
      </c>
      <c r="D570" s="75">
        <v>45383</v>
      </c>
      <c r="E570" s="76">
        <v>45383</v>
      </c>
      <c r="F570" s="77">
        <v>2994800.0167999999</v>
      </c>
    </row>
    <row r="571" spans="1:6" s="24" customFormat="1" ht="11.25" customHeight="1" x14ac:dyDescent="0.2">
      <c r="A571" s="63" t="s">
        <v>2469</v>
      </c>
      <c r="B571" s="73">
        <v>2000000</v>
      </c>
      <c r="C571" s="74">
        <v>4.5999999999999996</v>
      </c>
      <c r="D571" s="75">
        <v>45715</v>
      </c>
      <c r="E571" s="76">
        <v>45715</v>
      </c>
      <c r="F571" s="77">
        <v>1994812.0718</v>
      </c>
    </row>
    <row r="572" spans="1:6" s="24" customFormat="1" ht="11.25" customHeight="1" x14ac:dyDescent="0.2">
      <c r="A572" s="63" t="s">
        <v>2775</v>
      </c>
      <c r="B572" s="73">
        <v>1500000</v>
      </c>
      <c r="C572" s="74">
        <v>4.5999999999999996</v>
      </c>
      <c r="D572" s="75">
        <v>44874</v>
      </c>
      <c r="E572" s="76">
        <v>44874</v>
      </c>
      <c r="F572" s="77">
        <v>1493811.1470999999</v>
      </c>
    </row>
    <row r="573" spans="1:6" s="24" customFormat="1" ht="11.25" customHeight="1" x14ac:dyDescent="0.2">
      <c r="A573" s="63" t="s">
        <v>2470</v>
      </c>
      <c r="B573" s="73">
        <v>2000000</v>
      </c>
      <c r="C573" s="74">
        <v>5.5</v>
      </c>
      <c r="D573" s="75">
        <v>45217</v>
      </c>
      <c r="E573" s="76">
        <v>45217</v>
      </c>
      <c r="F573" s="77">
        <v>1992434.3097000001</v>
      </c>
    </row>
    <row r="574" spans="1:6" s="24" customFormat="1" ht="11.25" customHeight="1" x14ac:dyDescent="0.2">
      <c r="A574" s="63" t="s">
        <v>71</v>
      </c>
      <c r="B574" s="73">
        <v>3000000</v>
      </c>
      <c r="C574" s="74">
        <v>4.25</v>
      </c>
      <c r="D574" s="75">
        <v>46661</v>
      </c>
      <c r="E574" s="76">
        <v>46661</v>
      </c>
      <c r="F574" s="77">
        <v>2996532.7754000002</v>
      </c>
    </row>
    <row r="575" spans="1:6" s="24" customFormat="1" ht="11.25" customHeight="1" x14ac:dyDescent="0.2">
      <c r="A575" s="63" t="s">
        <v>1822</v>
      </c>
      <c r="B575" s="73">
        <v>2250000</v>
      </c>
      <c r="C575" s="74">
        <v>6.95</v>
      </c>
      <c r="D575" s="75">
        <v>46784</v>
      </c>
      <c r="E575" s="76">
        <v>46784</v>
      </c>
      <c r="F575" s="77">
        <v>2586422.1483999998</v>
      </c>
    </row>
    <row r="576" spans="1:6" s="24" customFormat="1" ht="11.25" customHeight="1" x14ac:dyDescent="0.2">
      <c r="A576" s="63" t="s">
        <v>2032</v>
      </c>
      <c r="B576" s="73">
        <v>3000000</v>
      </c>
      <c r="C576" s="74">
        <v>4.5</v>
      </c>
      <c r="D576" s="75">
        <v>47133</v>
      </c>
      <c r="E576" s="76">
        <v>47133</v>
      </c>
      <c r="F576" s="77">
        <v>2985784.6732999999</v>
      </c>
    </row>
    <row r="577" spans="1:6" s="24" customFormat="1" ht="11.25" customHeight="1" x14ac:dyDescent="0.2">
      <c r="A577" s="63" t="s">
        <v>72</v>
      </c>
      <c r="B577" s="73">
        <v>5000000</v>
      </c>
      <c r="C577" s="74">
        <v>4.5</v>
      </c>
      <c r="D577" s="75">
        <v>45047</v>
      </c>
      <c r="E577" s="76">
        <v>45047</v>
      </c>
      <c r="F577" s="77">
        <v>4998174.6670000004</v>
      </c>
    </row>
    <row r="578" spans="1:6" s="24" customFormat="1" ht="11.25" customHeight="1" x14ac:dyDescent="0.2">
      <c r="A578" s="63" t="s">
        <v>2863</v>
      </c>
      <c r="B578" s="73">
        <v>5000000</v>
      </c>
      <c r="C578" s="74">
        <v>4.5</v>
      </c>
      <c r="D578" s="75">
        <v>46980</v>
      </c>
      <c r="E578" s="76">
        <v>46980</v>
      </c>
      <c r="F578" s="77">
        <v>5193565.3521999996</v>
      </c>
    </row>
    <row r="579" spans="1:6" s="24" customFormat="1" ht="11.25" customHeight="1" x14ac:dyDescent="0.2">
      <c r="A579" s="63" t="s">
        <v>2864</v>
      </c>
      <c r="B579" s="73">
        <v>562000</v>
      </c>
      <c r="C579" s="74">
        <v>6.75</v>
      </c>
      <c r="D579" s="75">
        <v>46022</v>
      </c>
      <c r="E579" s="76">
        <v>46022</v>
      </c>
      <c r="F579" s="77">
        <v>587262.3517</v>
      </c>
    </row>
    <row r="580" spans="1:6" s="24" customFormat="1" ht="11.25" customHeight="1" x14ac:dyDescent="0.2">
      <c r="A580" s="63" t="s">
        <v>1727</v>
      </c>
      <c r="B580" s="73">
        <v>5000000</v>
      </c>
      <c r="C580" s="74">
        <v>3.95</v>
      </c>
      <c r="D580" s="75">
        <v>46799</v>
      </c>
      <c r="E580" s="76">
        <v>46799</v>
      </c>
      <c r="F580" s="77">
        <v>4918147.2549999999</v>
      </c>
    </row>
    <row r="581" spans="1:6" s="24" customFormat="1" ht="11.25" customHeight="1" x14ac:dyDescent="0.2">
      <c r="A581" s="63" t="s">
        <v>213</v>
      </c>
      <c r="B581" s="73">
        <v>2000000</v>
      </c>
      <c r="C581" s="74">
        <v>3.875</v>
      </c>
      <c r="D581" s="75">
        <v>47223</v>
      </c>
      <c r="E581" s="76">
        <v>47223</v>
      </c>
      <c r="F581" s="77">
        <v>2000000</v>
      </c>
    </row>
    <row r="582" spans="1:6" s="24" customFormat="1" ht="11.25" customHeight="1" x14ac:dyDescent="0.2">
      <c r="A582" s="63" t="s">
        <v>2181</v>
      </c>
      <c r="B582" s="73">
        <v>500000</v>
      </c>
      <c r="C582" s="74">
        <v>2.125</v>
      </c>
      <c r="D582" s="75">
        <v>44823</v>
      </c>
      <c r="E582" s="76">
        <v>44823</v>
      </c>
      <c r="F582" s="77">
        <v>499946.27480000001</v>
      </c>
    </row>
    <row r="583" spans="1:6" s="24" customFormat="1" ht="11.25" customHeight="1" x14ac:dyDescent="0.2">
      <c r="A583" s="63" t="s">
        <v>74</v>
      </c>
      <c r="B583" s="73">
        <v>1000000</v>
      </c>
      <c r="C583" s="74">
        <v>4.0999999999999996</v>
      </c>
      <c r="D583" s="75">
        <v>45068</v>
      </c>
      <c r="E583" s="76">
        <v>45068</v>
      </c>
      <c r="F583" s="77">
        <v>999887.33570000005</v>
      </c>
    </row>
    <row r="584" spans="1:6" s="24" customFormat="1" ht="11.25" customHeight="1" x14ac:dyDescent="0.2">
      <c r="A584" s="63" t="s">
        <v>28</v>
      </c>
      <c r="B584" s="73">
        <v>1000000</v>
      </c>
      <c r="C584" s="74">
        <v>4.5999999999999996</v>
      </c>
      <c r="D584" s="75">
        <v>46806</v>
      </c>
      <c r="E584" s="76">
        <v>46806</v>
      </c>
      <c r="F584" s="77">
        <v>992153.56030000001</v>
      </c>
    </row>
    <row r="585" spans="1:6" s="24" customFormat="1" ht="11.25" customHeight="1" x14ac:dyDescent="0.2">
      <c r="A585" s="63" t="s">
        <v>82</v>
      </c>
      <c r="B585" s="73">
        <v>2000000</v>
      </c>
      <c r="C585" s="74">
        <v>2.95</v>
      </c>
      <c r="D585" s="75">
        <v>47908</v>
      </c>
      <c r="E585" s="76">
        <v>47908</v>
      </c>
      <c r="F585" s="77">
        <v>1998822.3796000001</v>
      </c>
    </row>
    <row r="586" spans="1:6" s="24" customFormat="1" ht="11.25" customHeight="1" x14ac:dyDescent="0.2">
      <c r="A586" s="63" t="s">
        <v>2926</v>
      </c>
      <c r="B586" s="73">
        <v>2000000</v>
      </c>
      <c r="C586" s="74">
        <v>3.25</v>
      </c>
      <c r="D586" s="75">
        <v>48044</v>
      </c>
      <c r="E586" s="76">
        <v>48044</v>
      </c>
      <c r="F586" s="77">
        <v>1998538.0197000001</v>
      </c>
    </row>
    <row r="587" spans="1:6" s="24" customFormat="1" ht="11.25" customHeight="1" x14ac:dyDescent="0.2">
      <c r="A587" s="63" t="s">
        <v>2865</v>
      </c>
      <c r="B587" s="73">
        <v>600000</v>
      </c>
      <c r="C587" s="74">
        <v>5.75</v>
      </c>
      <c r="D587" s="75">
        <v>45931</v>
      </c>
      <c r="E587" s="76">
        <v>45931</v>
      </c>
      <c r="F587" s="77">
        <v>637980.00769999996</v>
      </c>
    </row>
    <row r="588" spans="1:6" s="24" customFormat="1" ht="11.25" customHeight="1" x14ac:dyDescent="0.2">
      <c r="A588" s="63" t="s">
        <v>2970</v>
      </c>
      <c r="B588" s="73">
        <v>8000000</v>
      </c>
      <c r="C588" s="74">
        <v>6.125</v>
      </c>
      <c r="D588" s="75">
        <v>51516</v>
      </c>
      <c r="E588" s="76">
        <v>51516</v>
      </c>
      <c r="F588" s="77">
        <v>11373939.340700001</v>
      </c>
    </row>
    <row r="589" spans="1:6" s="24" customFormat="1" ht="11.25" customHeight="1" x14ac:dyDescent="0.2">
      <c r="A589" s="63" t="s">
        <v>112</v>
      </c>
      <c r="B589" s="73">
        <v>2000000</v>
      </c>
      <c r="C589" s="74">
        <v>3.95</v>
      </c>
      <c r="D589" s="75">
        <v>44819</v>
      </c>
      <c r="E589" s="76">
        <v>44819</v>
      </c>
      <c r="F589" s="77">
        <v>1983832.4731999999</v>
      </c>
    </row>
    <row r="590" spans="1:6" s="24" customFormat="1" ht="11.25" customHeight="1" x14ac:dyDescent="0.2">
      <c r="A590" s="63" t="s">
        <v>113</v>
      </c>
      <c r="B590" s="73">
        <v>2000000</v>
      </c>
      <c r="C590" s="74">
        <v>4.3499999999999996</v>
      </c>
      <c r="D590" s="75">
        <v>46905</v>
      </c>
      <c r="E590" s="76">
        <v>46905</v>
      </c>
      <c r="F590" s="77">
        <v>1996092.8959999999</v>
      </c>
    </row>
    <row r="591" spans="1:6" s="24" customFormat="1" ht="11.25" customHeight="1" x14ac:dyDescent="0.2">
      <c r="A591" s="63" t="s">
        <v>2483</v>
      </c>
      <c r="B591" s="73">
        <v>3000000</v>
      </c>
      <c r="C591" s="74">
        <v>4</v>
      </c>
      <c r="D591" s="75">
        <v>44757</v>
      </c>
      <c r="E591" s="76">
        <v>44757</v>
      </c>
      <c r="F591" s="77">
        <v>3046536.1847999999</v>
      </c>
    </row>
    <row r="592" spans="1:6" s="24" customFormat="1" ht="11.25" customHeight="1" x14ac:dyDescent="0.2">
      <c r="A592" s="63" t="s">
        <v>1439</v>
      </c>
      <c r="B592" s="73">
        <v>2000000</v>
      </c>
      <c r="C592" s="74">
        <v>4.875</v>
      </c>
      <c r="D592" s="75">
        <v>45566</v>
      </c>
      <c r="E592" s="76">
        <v>45566</v>
      </c>
      <c r="F592" s="77">
        <v>2012485.5119</v>
      </c>
    </row>
    <row r="593" spans="1:6" s="24" customFormat="1" ht="11.25" customHeight="1" x14ac:dyDescent="0.2">
      <c r="A593" s="63" t="s">
        <v>228</v>
      </c>
      <c r="B593" s="73">
        <v>1000000</v>
      </c>
      <c r="C593" s="74">
        <v>3.95</v>
      </c>
      <c r="D593" s="75">
        <v>46784</v>
      </c>
      <c r="E593" s="76">
        <v>46784</v>
      </c>
      <c r="F593" s="77">
        <v>999512.63100000005</v>
      </c>
    </row>
    <row r="594" spans="1:6" s="24" customFormat="1" ht="11.25" customHeight="1" x14ac:dyDescent="0.2">
      <c r="A594" s="63" t="s">
        <v>29</v>
      </c>
      <c r="B594" s="73">
        <v>2000000</v>
      </c>
      <c r="C594" s="74">
        <v>5.35</v>
      </c>
      <c r="D594" s="75">
        <v>46795</v>
      </c>
      <c r="E594" s="76">
        <v>46795</v>
      </c>
      <c r="F594" s="77">
        <v>1428166.0344</v>
      </c>
    </row>
    <row r="595" spans="1:6" s="24" customFormat="1" ht="11.25" customHeight="1" x14ac:dyDescent="0.2">
      <c r="A595" s="63" t="s">
        <v>128</v>
      </c>
      <c r="B595" s="73">
        <v>1000000</v>
      </c>
      <c r="C595" s="74">
        <v>5.3</v>
      </c>
      <c r="D595" s="75">
        <v>45245</v>
      </c>
      <c r="E595" s="76">
        <v>45245</v>
      </c>
      <c r="F595" s="77">
        <v>1000000</v>
      </c>
    </row>
    <row r="596" spans="1:6" s="24" customFormat="1" ht="11.25" customHeight="1" x14ac:dyDescent="0.2">
      <c r="A596" s="63" t="s">
        <v>118</v>
      </c>
      <c r="B596" s="73">
        <v>5000000</v>
      </c>
      <c r="C596" s="74">
        <v>4.55</v>
      </c>
      <c r="D596" s="75">
        <v>47178</v>
      </c>
      <c r="E596" s="76">
        <v>47178</v>
      </c>
      <c r="F596" s="77">
        <v>4994229.4002999999</v>
      </c>
    </row>
    <row r="597" spans="1:6" s="24" customFormat="1" ht="11.25" customHeight="1" x14ac:dyDescent="0.2">
      <c r="A597" s="63" t="s">
        <v>2488</v>
      </c>
      <c r="B597" s="73">
        <v>3000000</v>
      </c>
      <c r="C597" s="74">
        <v>5.25</v>
      </c>
      <c r="D597" s="75">
        <v>46068</v>
      </c>
      <c r="E597" s="76">
        <v>46068</v>
      </c>
      <c r="F597" s="77">
        <v>2210309.6091999998</v>
      </c>
    </row>
    <row r="598" spans="1:6" s="24" customFormat="1" ht="11.25" customHeight="1" x14ac:dyDescent="0.2">
      <c r="A598" s="63" t="s">
        <v>215</v>
      </c>
      <c r="B598" s="73">
        <v>2000000</v>
      </c>
      <c r="C598" s="74">
        <v>4.2</v>
      </c>
      <c r="D598" s="75">
        <v>44576</v>
      </c>
      <c r="E598" s="76">
        <v>44576</v>
      </c>
      <c r="F598" s="77">
        <v>1999814.8103</v>
      </c>
    </row>
    <row r="599" spans="1:6" s="24" customFormat="1" ht="11.25" customHeight="1" x14ac:dyDescent="0.2">
      <c r="A599" s="63" t="s">
        <v>2866</v>
      </c>
      <c r="B599" s="73">
        <v>6000000</v>
      </c>
      <c r="C599" s="74">
        <v>5.875</v>
      </c>
      <c r="D599" s="75">
        <v>46127</v>
      </c>
      <c r="E599" s="76">
        <v>46127</v>
      </c>
      <c r="F599" s="77">
        <v>6243650.1107000001</v>
      </c>
    </row>
    <row r="600" spans="1:6" s="24" customFormat="1" ht="11.25" customHeight="1" x14ac:dyDescent="0.2">
      <c r="A600" s="63" t="s">
        <v>2635</v>
      </c>
      <c r="B600" s="73">
        <v>2000000</v>
      </c>
      <c r="C600" s="74">
        <v>6.25</v>
      </c>
      <c r="D600" s="75">
        <v>51697</v>
      </c>
      <c r="E600" s="76">
        <v>51697</v>
      </c>
      <c r="F600" s="77">
        <v>2553762.1414000001</v>
      </c>
    </row>
    <row r="601" spans="1:6" s="24" customFormat="1" ht="11.25" customHeight="1" x14ac:dyDescent="0.2">
      <c r="A601" s="63" t="s">
        <v>1457</v>
      </c>
      <c r="B601" s="73">
        <v>1800000</v>
      </c>
      <c r="C601" s="74">
        <v>4.125</v>
      </c>
      <c r="D601" s="75">
        <v>44696</v>
      </c>
      <c r="E601" s="76">
        <v>44696</v>
      </c>
      <c r="F601" s="77">
        <v>1801923.3970999999</v>
      </c>
    </row>
    <row r="602" spans="1:6" s="24" customFormat="1" ht="11.25" customHeight="1" x14ac:dyDescent="0.2">
      <c r="A602" s="63" t="s">
        <v>2496</v>
      </c>
      <c r="B602" s="73">
        <v>3000000</v>
      </c>
      <c r="C602" s="74">
        <v>4.8228799999999996</v>
      </c>
      <c r="D602" s="75">
        <v>46096</v>
      </c>
      <c r="E602" s="76">
        <v>46096</v>
      </c>
      <c r="F602" s="77">
        <v>3000000</v>
      </c>
    </row>
    <row r="603" spans="1:6" s="24" customFormat="1" ht="11.25" customHeight="1" x14ac:dyDescent="0.2">
      <c r="A603" s="63" t="s">
        <v>123</v>
      </c>
      <c r="B603" s="73">
        <v>3000000</v>
      </c>
      <c r="C603" s="74">
        <v>3.4</v>
      </c>
      <c r="D603" s="75">
        <v>51582</v>
      </c>
      <c r="E603" s="76">
        <v>51582</v>
      </c>
      <c r="F603" s="77">
        <v>2991443.5756000001</v>
      </c>
    </row>
    <row r="604" spans="1:6" s="24" customFormat="1" ht="11.25" customHeight="1" x14ac:dyDescent="0.2">
      <c r="A604" s="63" t="s">
        <v>2344</v>
      </c>
      <c r="B604" s="73">
        <v>2000000</v>
      </c>
      <c r="C604" s="74">
        <v>7.875</v>
      </c>
      <c r="D604" s="75">
        <v>47694</v>
      </c>
      <c r="E604" s="76">
        <v>47694</v>
      </c>
      <c r="F604" s="77">
        <v>2369685.0754</v>
      </c>
    </row>
    <row r="605" spans="1:6" s="24" customFormat="1" ht="11.25" customHeight="1" x14ac:dyDescent="0.2">
      <c r="A605" s="63" t="s">
        <v>2971</v>
      </c>
      <c r="B605" s="73">
        <v>1000000</v>
      </c>
      <c r="C605" s="74">
        <v>2.95</v>
      </c>
      <c r="D605" s="75">
        <v>51653</v>
      </c>
      <c r="E605" s="76">
        <v>51653</v>
      </c>
      <c r="F605" s="77">
        <v>994908.69940000004</v>
      </c>
    </row>
    <row r="606" spans="1:6" s="24" customFormat="1" ht="11.25" customHeight="1" x14ac:dyDescent="0.2">
      <c r="A606" s="63" t="s">
        <v>2044</v>
      </c>
      <c r="B606" s="73">
        <v>3500000</v>
      </c>
      <c r="C606" s="74">
        <v>4.5</v>
      </c>
      <c r="D606" s="75">
        <v>47181</v>
      </c>
      <c r="E606" s="76">
        <v>47181</v>
      </c>
      <c r="F606" s="77">
        <v>3494839.2678999999</v>
      </c>
    </row>
    <row r="607" spans="1:6" s="24" customFormat="1" ht="11.25" customHeight="1" thickBot="1" x14ac:dyDescent="0.25">
      <c r="A607" s="64" t="s">
        <v>76</v>
      </c>
      <c r="B607" s="82">
        <f>SUBTOTAL(9,B519:B606)</f>
        <v>209896000</v>
      </c>
      <c r="C607" s="83"/>
      <c r="D607" s="84"/>
      <c r="E607" s="85"/>
      <c r="F607" s="86">
        <f>SUBTOTAL(9,F519:F606)</f>
        <v>211601300.22199997</v>
      </c>
    </row>
    <row r="608" spans="1:6" s="24" customFormat="1" ht="6" customHeight="1" x14ac:dyDescent="0.2">
      <c r="A608" s="64"/>
      <c r="B608" s="73"/>
      <c r="C608" s="74"/>
      <c r="D608" s="75"/>
      <c r="E608" s="76"/>
      <c r="F608" s="77"/>
    </row>
    <row r="609" spans="1:6" s="24" customFormat="1" ht="11.25" customHeight="1" thickBot="1" x14ac:dyDescent="0.25">
      <c r="A609" s="97" t="s">
        <v>77</v>
      </c>
      <c r="B609" s="87">
        <f>B607+B517+B273+B15</f>
        <v>805271000</v>
      </c>
      <c r="C609" s="87"/>
      <c r="D609" s="88"/>
      <c r="E609" s="88"/>
      <c r="F609" s="89">
        <f t="shared" ref="F609" si="0">F607+F517+F273+F15</f>
        <v>821095456.14530003</v>
      </c>
    </row>
    <row r="610" spans="1:6" s="24" customFormat="1" ht="11.25" customHeight="1" thickBot="1" x14ac:dyDescent="0.25">
      <c r="A610" s="97" t="s">
        <v>78</v>
      </c>
      <c r="B610" s="90"/>
      <c r="C610" s="90"/>
      <c r="D610" s="91"/>
      <c r="E610" s="91"/>
      <c r="F610" s="92">
        <f>F611-F609</f>
        <v>67476592.824699998</v>
      </c>
    </row>
    <row r="611" spans="1:6" s="24" customFormat="1" ht="11.25" customHeight="1" thickBot="1" x14ac:dyDescent="0.25">
      <c r="A611" s="97" t="s">
        <v>1468</v>
      </c>
      <c r="B611" s="90"/>
      <c r="C611" s="90"/>
      <c r="D611" s="91"/>
      <c r="E611" s="91"/>
      <c r="F611" s="92">
        <f>888572048.97</f>
        <v>888572048.97000003</v>
      </c>
    </row>
    <row r="612" spans="1:6" s="24" customFormat="1" ht="11.25" customHeight="1" x14ac:dyDescent="0.2">
      <c r="A612" s="64"/>
      <c r="B612" s="52"/>
      <c r="C612" s="54"/>
      <c r="D612" s="56"/>
      <c r="E612" s="57"/>
      <c r="F612" s="49"/>
    </row>
    <row r="613" spans="1:6" s="24" customFormat="1" ht="11.25" customHeight="1" x14ac:dyDescent="0.2">
      <c r="A613" s="64"/>
      <c r="B613" s="52"/>
      <c r="C613" s="54"/>
      <c r="D613" s="56"/>
      <c r="E613" s="57"/>
      <c r="F613" s="49"/>
    </row>
    <row r="614" spans="1:6" s="24" customFormat="1" ht="11.25" customHeight="1" x14ac:dyDescent="0.2">
      <c r="A614" s="64"/>
      <c r="B614" s="53"/>
      <c r="C614" s="53"/>
      <c r="D614" s="58"/>
      <c r="E614" s="59"/>
      <c r="F614" s="36"/>
    </row>
    <row r="615" spans="1:6" s="24" customFormat="1" ht="11.25" customHeight="1" x14ac:dyDescent="0.2">
      <c r="A615" s="64"/>
      <c r="B615" s="53"/>
      <c r="C615" s="53"/>
      <c r="D615" s="58"/>
      <c r="E615" s="59"/>
      <c r="F615" s="36"/>
    </row>
  </sheetData>
  <mergeCells count="5">
    <mergeCell ref="A1:F1"/>
    <mergeCell ref="D3:E3"/>
    <mergeCell ref="A3:A4"/>
    <mergeCell ref="B3:B4"/>
    <mergeCell ref="C3:C4"/>
  </mergeCells>
  <phoneticPr fontId="1" type="noConversion"/>
  <printOptions horizontalCentered="1"/>
  <pageMargins left="0.25" right="0.25" top="0.25" bottom="0.5" header="0" footer="0.2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10</vt:i4>
      </vt:variant>
    </vt:vector>
  </HeadingPairs>
  <TitlesOfParts>
    <vt:vector size="21" baseType="lpstr">
      <vt:lpstr>Cover</vt:lpstr>
      <vt:lpstr>Common Stock</vt:lpstr>
      <vt:lpstr>Preferred Stock</vt:lpstr>
      <vt:lpstr>CFC</vt:lpstr>
      <vt:lpstr>CIC</vt:lpstr>
      <vt:lpstr>CLIC</vt:lpstr>
      <vt:lpstr>CCC</vt:lpstr>
      <vt:lpstr>CID</vt:lpstr>
      <vt:lpstr>CSU</vt:lpstr>
      <vt:lpstr>CSR</vt:lpstr>
      <vt:lpstr>CGU</vt:lpstr>
      <vt:lpstr>CCC!Print_Titles</vt:lpstr>
      <vt:lpstr>CFC!Print_Titles</vt:lpstr>
      <vt:lpstr>CGU!Print_Titles</vt:lpstr>
      <vt:lpstr>CIC!Print_Titles</vt:lpstr>
      <vt:lpstr>CID!Print_Titles</vt:lpstr>
      <vt:lpstr>CLIC!Print_Titles</vt:lpstr>
      <vt:lpstr>'Common Stock'!Print_Titles</vt:lpstr>
      <vt:lpstr>CSR!Print_Titles</vt:lpstr>
      <vt:lpstr>CSU!Print_Titles</vt:lpstr>
      <vt:lpstr>'Preferred Stock'!Print_Titles</vt:lpstr>
    </vt:vector>
  </TitlesOfParts>
  <Company>The Cincinnati Insurance Companies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mheller</dc:creator>
  <cp:lastModifiedBy>De castro, Jose ibrahim</cp:lastModifiedBy>
  <cp:lastPrinted>2019-10-10T18:51:04Z</cp:lastPrinted>
  <dcterms:created xsi:type="dcterms:W3CDTF">2006-04-13T19:21:07Z</dcterms:created>
  <dcterms:modified xsi:type="dcterms:W3CDTF">2021-07-28T17:30:17Z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{21EAAFF4-DADD-4938-A759-88F04D7A7414}</vt:lpwstr>
  </property>
</Properties>
</file>