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Documents\CLIENT LIST\CINCINNATTI\"/>
    </mc:Choice>
  </mc:AlternateContent>
  <xr:revisionPtr revIDLastSave="0" documentId="8_{3C533996-DD6F-4C49-A341-FD94FF7180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8">CSU!$1:$4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13" l="1"/>
  <c r="F92" i="13"/>
  <c r="B92" i="13"/>
  <c r="F1280" i="8"/>
  <c r="F1278" i="8"/>
  <c r="B1278" i="8"/>
  <c r="F12" i="12"/>
  <c r="F13" i="12" s="1"/>
  <c r="B12" i="12"/>
  <c r="F288" i="9"/>
  <c r="F286" i="9"/>
  <c r="F287" i="9" s="1"/>
  <c r="B286" i="9"/>
  <c r="F2537" i="7"/>
  <c r="F2535" i="7"/>
  <c r="B2535" i="7"/>
  <c r="F117" i="10"/>
  <c r="F118" i="10" s="1"/>
  <c r="B117" i="10"/>
  <c r="F62" i="6"/>
  <c r="F63" i="6" s="1"/>
  <c r="B62" i="6"/>
  <c r="F574" i="11"/>
  <c r="F575" i="11" s="1"/>
  <c r="B574" i="11"/>
  <c r="F93" i="13" l="1"/>
  <c r="F1279" i="8"/>
  <c r="F2536" i="7"/>
  <c r="D52" i="5"/>
  <c r="D54" i="5" s="1"/>
  <c r="C52" i="5"/>
  <c r="C54" i="5" s="1"/>
  <c r="B52" i="5"/>
  <c r="B54" i="5" s="1"/>
  <c r="D87" i="4"/>
  <c r="C87" i="4"/>
  <c r="B87" i="4"/>
  <c r="D61" i="4"/>
  <c r="C61" i="4"/>
  <c r="B61" i="4"/>
  <c r="D89" i="4" l="1"/>
  <c r="B89" i="4"/>
  <c r="C89" i="4"/>
</calcChain>
</file>

<file path=xl/sharedStrings.xml><?xml version="1.0" encoding="utf-8"?>
<sst xmlns="http://schemas.openxmlformats.org/spreadsheetml/2006/main" count="5135" uniqueCount="2998">
  <si>
    <t>PPL CAPITAL FUNDING INC</t>
  </si>
  <si>
    <t>ABN AMRO BANK NV</t>
  </si>
  <si>
    <t>ADVANCE AUTO PARTS INC</t>
  </si>
  <si>
    <t>AETNA INC</t>
  </si>
  <si>
    <t>ALBEMARLE CORP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</si>
  <si>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</si>
  <si>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</si>
  <si>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</si>
  <si>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</si>
  <si>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</si>
  <si>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</si>
  <si>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</si>
  <si>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</si>
  <si>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ASSURANT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</si>
  <si>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</si>
  <si>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</si>
  <si>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</si>
  <si>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</si>
  <si>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</si>
  <si>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</si>
  <si>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</si>
  <si>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</si>
  <si>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CENTURYLINK INC</t>
  </si>
  <si>
    <t>CITIGROUP INC</t>
  </si>
  <si>
    <t>COMCAST CORP</t>
  </si>
  <si>
    <t>CRH AMERICA INC</t>
  </si>
  <si>
    <t>DEVON ENERGY CORP</t>
  </si>
  <si>
    <t>DISH DBS CORP</t>
  </si>
  <si>
    <t>FMC CORP</t>
  </si>
  <si>
    <t>IDEX CORP</t>
  </si>
  <si>
    <t>JANUS CAPITAL GROUP INC</t>
  </si>
  <si>
    <t>KEYCORP</t>
  </si>
  <si>
    <t>KIMCO REALTY CORP</t>
  </si>
  <si>
    <t>LINCOLN NATIONAL CORP</t>
  </si>
  <si>
    <t>METLIFE INC</t>
  </si>
  <si>
    <t>MOTOROLA SOLUTIONS INC</t>
  </si>
  <si>
    <t>PETROLEOS MEXICANOS</t>
  </si>
  <si>
    <t>QWEST CORP</t>
  </si>
  <si>
    <t>REALTY INCOME CORP</t>
  </si>
  <si>
    <t>RYDER SYSTEM INC</t>
  </si>
  <si>
    <t>SIMON PROPERTY GROUP LP</t>
  </si>
  <si>
    <t>SOUTHWESTERN ENERGY CO</t>
  </si>
  <si>
    <t>STEELCASE INC</t>
  </si>
  <si>
    <t>TC PIPELINES LP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</si>
  <si>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</si>
  <si>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</si>
  <si>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</si>
  <si>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</si>
  <si>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</si>
  <si>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</si>
  <si>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</si>
  <si>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</si>
  <si>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</si>
  <si>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>WESTERN UNION CO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</si>
  <si>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</si>
  <si>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</si>
  <si>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</si>
  <si>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</si>
  <si>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</si>
  <si>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</si>
  <si>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</si>
  <si>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</si>
  <si>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</si>
  <si>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</si>
  <si>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</si>
  <si>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</si>
  <si>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</si>
  <si>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</si>
  <si>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</si>
  <si>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</si>
  <si>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</si>
  <si>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</si>
  <si>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</si>
  <si>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</si>
  <si>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</si>
  <si>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</si>
  <si>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</si>
  <si>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</si>
  <si>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ENERGEN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</si>
  <si>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</si>
  <si>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</si>
  <si>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</si>
  <si>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</si>
  <si>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</si>
  <si>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</si>
  <si>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</si>
  <si>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</si>
  <si>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</si>
  <si>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</si>
  <si>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</si>
  <si>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CSX CORP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</si>
  <si>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</si>
  <si>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</si>
  <si>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</si>
  <si>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</si>
  <si>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</si>
  <si>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</si>
  <si>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</si>
  <si>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</si>
  <si>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</si>
  <si>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TCF NATIONAL BANK</t>
  </si>
  <si>
    <t>D.R. HORTON INC</t>
  </si>
  <si>
    <t>NEWCREST FINANCE PTY LTD</t>
  </si>
  <si>
    <t>ALLEGHENY TECHNOLOGIES INC</t>
  </si>
  <si>
    <t>APT PIPELINES LTD</t>
  </si>
  <si>
    <t>FIRSTENERGY CORP</t>
  </si>
  <si>
    <t>LENNAR CORP</t>
  </si>
  <si>
    <t>QVC INC</t>
  </si>
  <si>
    <t>SES SA</t>
  </si>
  <si>
    <t>KINROSS GOLD CORP</t>
  </si>
  <si>
    <t>EQUINIX INC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</si>
  <si>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</si>
  <si>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</si>
  <si>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</si>
  <si>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</si>
  <si>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</si>
  <si>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</si>
  <si>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</si>
  <si>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</si>
  <si>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ERP OPERATING LP</t>
  </si>
  <si>
    <t>FMR LLC</t>
  </si>
  <si>
    <t>GILEAD SCIENCES INC</t>
  </si>
  <si>
    <t>GREAT RIVER ENERGY</t>
  </si>
  <si>
    <t>HOME DEPOT INC</t>
  </si>
  <si>
    <t>JONES LANG LASALLE INC</t>
  </si>
  <si>
    <t>MACQUARIE BANK LTD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</si>
  <si>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</si>
  <si>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</si>
  <si>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</si>
  <si>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</si>
  <si>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</si>
  <si>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</si>
  <si>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</si>
  <si>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</si>
  <si>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PSEG POWER LLC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</si>
  <si>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</si>
  <si>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</si>
  <si>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</si>
  <si>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</si>
  <si>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</si>
  <si>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</si>
  <si>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</si>
  <si>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>PARTNERRE LTD</t>
  </si>
  <si>
    <t>PRUDENTIAL PLC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</si>
  <si>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</si>
  <si>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</si>
  <si>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</si>
  <si>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</si>
  <si>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</si>
  <si>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</si>
  <si>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</si>
  <si>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</si>
  <si>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</si>
  <si>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</si>
  <si>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</si>
  <si>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</si>
  <si>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HIGHWOODS REALTY LP</t>
  </si>
  <si>
    <t>LEXINGTON REALTY TRUST</t>
  </si>
  <si>
    <t>WILLIAMS COMPANIES INC</t>
  </si>
  <si>
    <t>YAMANA GOLD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</si>
  <si>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</si>
  <si>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</si>
  <si>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</si>
  <si>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</si>
  <si>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</si>
  <si>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</si>
  <si>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</si>
  <si>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</si>
  <si>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</si>
  <si>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</si>
  <si>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</si>
  <si>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</si>
  <si>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</si>
  <si>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</si>
  <si>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</si>
  <si>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</si>
  <si>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</si>
  <si>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</si>
  <si>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</si>
  <si>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</si>
  <si>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</si>
  <si>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</si>
  <si>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</si>
  <si>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</si>
  <si>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</si>
  <si>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</si>
  <si>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BRYN MAWR BANK CORP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</si>
  <si>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</si>
  <si>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</si>
  <si>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</si>
  <si>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</si>
  <si>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</si>
  <si>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</si>
  <si>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</si>
  <si>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</si>
  <si>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</si>
  <si>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NORTHERN BANCORP INC</t>
  </si>
  <si>
    <t>USAMERIBANCORP INC</t>
  </si>
  <si>
    <t>VERISIGN INC</t>
  </si>
  <si>
    <t>ELECTRONIC ARTS INC</t>
  </si>
  <si>
    <t>LEGG MASON INC</t>
  </si>
  <si>
    <t>WALGREENS BOOTS ALLIANCE INC</t>
  </si>
  <si>
    <t>FLAGSTAR BANCORP INC</t>
  </si>
  <si>
    <t>HOMESTREET INC</t>
  </si>
  <si>
    <t>MEDALLION FINANCIAL CORP</t>
  </si>
  <si>
    <t>STORE CAPITAL CORPORATION</t>
  </si>
  <si>
    <t>WSFS FINANCIAL CORP</t>
  </si>
  <si>
    <t>BROOKFIELD FINANCE INC</t>
  </si>
  <si>
    <t>HANESBRANDS INC</t>
  </si>
  <si>
    <t>UNDER ARMOUR INC</t>
  </si>
  <si>
    <t>S&amp;P GLOBAL INC</t>
  </si>
  <si>
    <t>EAGLE BANCORP INC</t>
  </si>
  <si>
    <t>FIRST INTERNET BANCORP</t>
  </si>
  <si>
    <t>HOLLYFRONTIER CORP</t>
  </si>
  <si>
    <t>META FINANCIAL GROUP INC</t>
  </si>
  <si>
    <t>RENASANT CORP</t>
  </si>
  <si>
    <t>SOUTHSIDE BANCSHARES INC</t>
  </si>
  <si>
    <t>TRIUMPH BANCORP INC</t>
  </si>
  <si>
    <t>BMW US CAPITAL LLC</t>
  </si>
  <si>
    <t>FLUSHING FINANCIAL CORP</t>
  </si>
  <si>
    <t>HOMEBANCORP INC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</si>
  <si>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</si>
  <si>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</si>
  <si>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</si>
  <si>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</si>
  <si>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</si>
  <si>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</si>
  <si>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CA INC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</si>
  <si>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</si>
  <si>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</si>
  <si>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</si>
  <si>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</si>
  <si>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</si>
  <si>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</si>
  <si>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</si>
  <si>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</si>
  <si>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</si>
  <si>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</si>
  <si>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</si>
  <si>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</si>
  <si>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</si>
  <si>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</si>
  <si>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</si>
  <si>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</si>
  <si>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</si>
  <si>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</si>
  <si>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</si>
  <si>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</si>
  <si>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</si>
  <si>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</si>
  <si>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KIA MOTORS CORP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</si>
  <si>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</si>
  <si>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</si>
  <si>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</si>
  <si>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</si>
  <si>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</si>
  <si>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</si>
  <si>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FIDUS INVESTMENT CORP</t>
  </si>
  <si>
    <t>FIRSTGROUP PLC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</si>
  <si>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</si>
  <si>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</si>
  <si>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</si>
  <si>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</si>
  <si>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</si>
  <si>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</si>
  <si>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</si>
  <si>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</si>
  <si>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</si>
  <si>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</si>
  <si>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</si>
  <si>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</si>
  <si>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</si>
  <si>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</si>
  <si>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</si>
  <si>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</si>
  <si>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</si>
  <si>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</si>
  <si>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</si>
  <si>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</si>
  <si>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</si>
  <si>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</si>
  <si>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</si>
  <si>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</si>
  <si>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</si>
  <si>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</si>
  <si>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</si>
  <si>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</si>
  <si>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</si>
  <si>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</si>
  <si>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</si>
  <si>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</si>
  <si>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</si>
  <si>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</si>
  <si>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</si>
  <si>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</si>
  <si>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 BAY MICH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</si>
  <si>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</si>
  <si>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</si>
  <si>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</si>
  <si>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</si>
  <si>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</si>
  <si>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</si>
  <si>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</si>
  <si>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</si>
  <si>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</si>
  <si>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</si>
  <si>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</si>
  <si>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</si>
  <si>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</si>
  <si>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</si>
  <si>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</si>
  <si>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</si>
  <si>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</si>
  <si>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</si>
  <si>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</si>
  <si>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</si>
  <si>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</si>
  <si>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</si>
  <si>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</si>
  <si>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</si>
  <si>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</si>
  <si>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</si>
  <si>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</si>
  <si>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</si>
  <si>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</si>
  <si>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</si>
  <si>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</si>
  <si>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</si>
  <si>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BENTONVILLE ARK SCH DIST NO 006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</si>
  <si>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</si>
  <si>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</si>
  <si>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</si>
  <si>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</si>
  <si>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</si>
  <si>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</si>
  <si>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</si>
  <si>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</si>
  <si>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</si>
  <si>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</si>
  <si>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BLOUNT CNTY TENN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</si>
  <si>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</si>
  <si>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</si>
  <si>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</si>
  <si>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</si>
  <si>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</si>
  <si>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</si>
  <si>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</si>
  <si>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</si>
  <si>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</si>
  <si>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</si>
  <si>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</si>
  <si>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</si>
  <si>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</si>
  <si>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</si>
  <si>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</si>
  <si>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</si>
  <si>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</si>
  <si>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</si>
  <si>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</si>
  <si>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</si>
  <si>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BUTLER CNTY PA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</si>
  <si>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</si>
  <si>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</si>
  <si>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</si>
  <si>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</si>
  <si>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 CNTY IDAHO SCH DIST NO 131 NAMPA</t>
  </si>
  <si>
    <t>CANYONS SCH DIST UTAH</t>
  </si>
  <si>
    <t>CAPE GIRARDEAU MO SCH DIST NO 063</t>
  </si>
  <si>
    <t>CAPE MAY CNTY N J</t>
  </si>
  <si>
    <t>CARLSBAD N MEX MUN SCH DIST</t>
  </si>
  <si>
    <t>CARSON CITY NEV SCH DIST</t>
  </si>
  <si>
    <t>CARTERET CNTY N C</t>
  </si>
  <si>
    <t>CASPER WYO CMNTY COLLEGE DIST</t>
  </si>
  <si>
    <t>CENTER GROVE IND MULTI-FAC SCH BLDG CORP</t>
  </si>
  <si>
    <t>CENTERVILLE OHIO CITY SCH DIST</t>
  </si>
  <si>
    <t>CENTRAL BUCKS PA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</si>
  <si>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</si>
  <si>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</si>
  <si>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</si>
  <si>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</si>
  <si>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</si>
  <si>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</si>
  <si>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</si>
  <si>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CHEMEKETA ORE CMNTY COLLEGE DIST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</si>
  <si>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</si>
  <si>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</si>
  <si>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</si>
  <si>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</si>
  <si>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</si>
  <si>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</si>
  <si>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</si>
  <si>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</si>
  <si>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</si>
  <si>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</si>
  <si>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</si>
  <si>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</si>
  <si>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</si>
  <si>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</si>
  <si>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</si>
  <si>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</si>
  <si>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</si>
  <si>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</si>
  <si>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</si>
  <si>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</si>
  <si>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</si>
  <si>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</si>
  <si>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</si>
  <si>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</si>
  <si>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CORPUS CHRISTI TEX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</si>
  <si>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</si>
  <si>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</si>
  <si>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</si>
  <si>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</si>
  <si>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</si>
  <si>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</si>
  <si>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</si>
  <si>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</si>
  <si>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</si>
  <si>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</si>
  <si>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</si>
  <si>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</si>
  <si>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</si>
  <si>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DENTON TEX INDPT SCH DIST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</si>
  <si>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</si>
  <si>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</si>
  <si>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</si>
  <si>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</si>
  <si>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</si>
  <si>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</si>
  <si>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</si>
  <si>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</si>
  <si>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</si>
  <si>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</si>
  <si>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DUBUQUE IOWA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</si>
  <si>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</si>
  <si>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</si>
  <si>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</si>
  <si>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</si>
  <si>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</si>
  <si>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</si>
  <si>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</si>
  <si>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</si>
  <si>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</si>
  <si>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ELGIN ILL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</si>
  <si>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</si>
  <si>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</si>
  <si>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</si>
  <si>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</si>
  <si>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</si>
  <si>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</si>
  <si>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</si>
  <si>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</si>
  <si>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 RIVER MASS</t>
  </si>
  <si>
    <t>FALLS CITY INDPT SCH DIST TEX</t>
  </si>
  <si>
    <t>FARGO N D</t>
  </si>
  <si>
    <t>FARMINGTON MICH PUB SCH DIST</t>
  </si>
  <si>
    <t>FARMINGTON N MEX MUN SCH DIST NO 005</t>
  </si>
  <si>
    <t>FERNDALE MICH PUB SCHS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</si>
  <si>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</si>
  <si>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</si>
  <si>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</si>
  <si>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</si>
  <si>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</si>
  <si>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</si>
  <si>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</si>
  <si>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</si>
  <si>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</si>
  <si>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</si>
  <si>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</si>
  <si>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</si>
  <si>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</si>
  <si>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</si>
  <si>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</si>
  <si>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</si>
  <si>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</si>
  <si>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</si>
  <si>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</si>
  <si>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</si>
  <si>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</si>
  <si>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</si>
  <si>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</si>
  <si>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</si>
  <si>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</si>
  <si>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</si>
  <si>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</si>
  <si>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</si>
  <si>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</si>
  <si>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</si>
  <si>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</si>
  <si>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</si>
  <si>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</si>
  <si>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</si>
  <si>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</si>
  <si>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</si>
  <si>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</si>
  <si>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</si>
  <si>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</si>
  <si>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</si>
  <si>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</si>
  <si>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</si>
  <si>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</si>
  <si>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</si>
  <si>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</si>
  <si>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</si>
  <si>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</si>
  <si>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</si>
  <si>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</si>
  <si>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</si>
  <si>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</si>
  <si>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HORTONVILLE WIS SCH DIST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</si>
  <si>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</si>
  <si>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</si>
  <si>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</si>
  <si>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</si>
  <si>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</si>
  <si>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</si>
  <si>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</si>
  <si>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</si>
  <si>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</si>
  <si>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</si>
  <si>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</si>
  <si>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</si>
  <si>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</si>
  <si>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</si>
  <si>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</si>
  <si>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JACKSONVILLE NORTH PULASKI SCH DIST ARK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</si>
  <si>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</si>
  <si>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</si>
  <si>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</si>
  <si>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</si>
  <si>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</si>
  <si>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</si>
  <si>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</si>
  <si>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</si>
  <si>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</si>
  <si>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</si>
  <si>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</si>
  <si>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</si>
  <si>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</si>
  <si>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</si>
  <si>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</si>
  <si>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</si>
  <si>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</si>
  <si>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</si>
  <si>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</si>
  <si>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</si>
  <si>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</si>
  <si>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</si>
  <si>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</si>
  <si>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</si>
  <si>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</si>
  <si>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</si>
  <si>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</si>
  <si>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</si>
  <si>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</si>
  <si>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</si>
  <si>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</si>
  <si>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</si>
  <si>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</si>
  <si>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</si>
  <si>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</si>
  <si>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</si>
  <si>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</si>
  <si>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</si>
  <si>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</si>
  <si>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</si>
  <si>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</si>
  <si>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</si>
  <si>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CMNTY COLLEGE ORE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</si>
  <si>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</si>
  <si>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</si>
  <si>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</si>
  <si>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</si>
  <si>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</si>
  <si>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</si>
  <si>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</si>
  <si>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</si>
  <si>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</si>
  <si>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</si>
  <si>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</si>
  <si>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</si>
  <si>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</si>
  <si>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</si>
  <si>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</si>
  <si>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</si>
  <si>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</si>
  <si>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</si>
  <si>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</si>
  <si>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</si>
  <si>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</si>
  <si>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</si>
  <si>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</si>
  <si>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</si>
  <si>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</si>
  <si>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</si>
  <si>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</si>
  <si>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</si>
  <si>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</si>
  <si>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</si>
  <si>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41 GILBERT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</si>
  <si>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</si>
  <si>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</si>
  <si>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</si>
  <si>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</si>
  <si>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</si>
  <si>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</si>
  <si>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</si>
  <si>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</si>
  <si>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</si>
  <si>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</si>
  <si>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</si>
  <si>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</si>
  <si>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</si>
  <si>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</si>
  <si>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</si>
  <si>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</si>
  <si>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</si>
  <si>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</si>
  <si>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</si>
  <si>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</si>
  <si>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</si>
  <si>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</si>
  <si>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</si>
  <si>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</si>
  <si>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</si>
  <si>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</si>
  <si>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</si>
  <si>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</si>
  <si>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</si>
  <si>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</si>
  <si>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</si>
  <si>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</si>
  <si>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</si>
  <si>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</si>
  <si>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</si>
  <si>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</si>
  <si>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</si>
  <si>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</si>
  <si>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</si>
  <si>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</si>
  <si>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</si>
  <si>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</si>
  <si>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</si>
  <si>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</si>
  <si>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</si>
  <si>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</si>
  <si>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</si>
  <si>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</si>
  <si>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</si>
  <si>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</si>
  <si>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</si>
  <si>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</si>
  <si>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</si>
  <si>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</si>
  <si>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</si>
  <si>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</si>
  <si>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</si>
  <si>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</si>
  <si>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</si>
  <si>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</si>
  <si>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</si>
  <si>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</si>
  <si>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</si>
  <si>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</si>
  <si>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</si>
  <si>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</si>
  <si>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</si>
  <si>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</si>
  <si>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</si>
  <si>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</si>
  <si>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</si>
  <si>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</si>
  <si>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</si>
  <si>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</si>
  <si>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</si>
  <si>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</si>
  <si>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SYRACUSE N Y CENT SCH DIST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</si>
  <si>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</si>
  <si>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</si>
  <si>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</si>
  <si>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</si>
  <si>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</si>
  <si>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</si>
  <si>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</si>
  <si>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</si>
  <si>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</si>
  <si>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</si>
  <si>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</si>
  <si>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</si>
  <si>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</si>
  <si>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</si>
  <si>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</si>
  <si>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</si>
  <si>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</si>
  <si>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</si>
  <si>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</si>
  <si>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</si>
  <si>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</si>
  <si>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</si>
  <si>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</si>
  <si>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</si>
  <si>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</si>
  <si>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</si>
  <si>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</si>
  <si>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</si>
  <si>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</si>
  <si>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</si>
  <si>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</si>
  <si>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</si>
  <si>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</si>
  <si>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</si>
  <si>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</si>
  <si>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</si>
  <si>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</si>
  <si>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</si>
  <si>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</si>
  <si>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</si>
  <si>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</si>
  <si>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</si>
  <si>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</si>
  <si>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</si>
  <si>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</si>
  <si>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</si>
  <si>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</si>
  <si>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</si>
  <si>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</si>
  <si>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</si>
  <si>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</si>
  <si>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</si>
  <si>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</si>
  <si>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</si>
  <si>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</si>
  <si>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</si>
  <si>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</si>
  <si>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</si>
  <si>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PRESTON CNTY W VA BRD ED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</si>
  <si>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</si>
  <si>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</si>
  <si>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</si>
  <si>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</si>
  <si>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</si>
  <si>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</si>
  <si>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</si>
  <si>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RAMSEY CNTY MINN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</si>
  <si>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</si>
  <si>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</si>
  <si>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</si>
  <si>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</si>
  <si>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</si>
  <si>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</si>
  <si>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</si>
  <si>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</si>
  <si>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</si>
  <si>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</si>
  <si>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</si>
  <si>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</si>
  <si>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</si>
  <si>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</si>
  <si>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</si>
  <si>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</si>
  <si>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</si>
  <si>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</si>
  <si>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</si>
  <si>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</si>
  <si>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</si>
  <si>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</si>
  <si>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</si>
  <si>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</si>
  <si>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</si>
  <si>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</si>
  <si>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</si>
  <si>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</si>
  <si>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</si>
  <si>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</si>
  <si>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</si>
  <si>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</si>
  <si>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</si>
  <si>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</si>
  <si>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</si>
  <si>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</si>
  <si>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</si>
  <si>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</si>
  <si>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</si>
  <si>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</si>
  <si>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SHEBOYGAN CNTY WIS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</si>
  <si>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</si>
  <si>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</si>
  <si>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</si>
  <si>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</si>
  <si>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</si>
  <si>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</si>
  <si>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</si>
  <si>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</si>
  <si>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</si>
  <si>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</si>
  <si>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</si>
  <si>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</si>
  <si>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</si>
  <si>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</si>
  <si>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</si>
  <si>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</si>
  <si>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SOUTHMORELAND SCH DIST PA</t>
  </si>
  <si>
    <t>SOUTHWEST TEX INDPT SCH DIST</t>
  </si>
  <si>
    <t>SOUTHWICK TOLLAND REGL SCH DIST MASS</t>
  </si>
  <si>
    <t>SPOKANE CNTY WASH SCH DIST NO 363 WEST VY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</si>
  <si>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</si>
  <si>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</si>
  <si>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</si>
  <si>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</si>
  <si>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</si>
  <si>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</si>
  <si>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</si>
  <si>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</si>
  <si>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CNTY MO PATTONVILLE R-3 SCH DIST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</si>
  <si>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</si>
  <si>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</si>
  <si>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</si>
  <si>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</si>
  <si>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</si>
  <si>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</si>
  <si>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</si>
  <si>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</si>
  <si>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</si>
  <si>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</si>
  <si>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</si>
  <si>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</si>
  <si>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</si>
  <si>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</si>
  <si>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</si>
  <si>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</si>
  <si>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TEMPLE TEX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</si>
  <si>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</si>
  <si>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</si>
  <si>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</si>
  <si>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</si>
  <si>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</si>
  <si>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</si>
  <si>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</si>
  <si>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TUALATIN VALLEY ORE FIRE &amp; RESCUE RURAL FIRE PROTN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</si>
  <si>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</si>
  <si>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</si>
  <si>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</si>
  <si>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</si>
  <si>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</si>
  <si>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</si>
  <si>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</si>
  <si>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</si>
  <si>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</si>
  <si>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</si>
  <si>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</si>
  <si>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</si>
  <si>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</si>
  <si>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</si>
  <si>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</si>
  <si>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</si>
  <si>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</si>
  <si>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</si>
  <si>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</si>
  <si>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</si>
  <si>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</si>
  <si>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</si>
  <si>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</si>
  <si>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</si>
  <si>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</si>
  <si>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</si>
  <si>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</si>
  <si>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</si>
  <si>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</si>
  <si>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</si>
  <si>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</si>
  <si>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</si>
  <si>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</si>
  <si>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</si>
  <si>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</si>
  <si>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</si>
  <si>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</si>
  <si>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</si>
  <si>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</si>
  <si>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</si>
  <si>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DUBUQUE CNTY IOWA CMNTY SCH DIST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</si>
  <si>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</si>
  <si>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</si>
  <si>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</si>
  <si>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</si>
  <si>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</si>
  <si>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</si>
  <si>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</si>
  <si>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</si>
  <si>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WILLMAR MINN</t>
  </si>
  <si>
    <t>WOODBRIDGE TWP N J</t>
  </si>
  <si>
    <t>WORCESTER CNTY MD</t>
  </si>
  <si>
    <t>WORCESTER MASS</t>
  </si>
  <si>
    <t>WYALUSING AREA SCH DIST PA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</si>
  <si>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</si>
  <si>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</si>
  <si>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</si>
  <si>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</si>
  <si>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</si>
  <si>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</si>
  <si>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</si>
  <si>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</si>
  <si>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</si>
  <si>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</si>
  <si>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</si>
  <si>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</si>
  <si>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</si>
  <si>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</si>
  <si>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</si>
  <si>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</si>
  <si>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</si>
  <si>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</si>
  <si>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</si>
  <si>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</si>
  <si>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</si>
  <si>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</si>
  <si>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</si>
  <si>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</si>
  <si>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</si>
  <si>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</si>
  <si>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</si>
  <si>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</si>
  <si>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</si>
  <si>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</si>
  <si>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</si>
  <si>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</si>
  <si>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</si>
  <si>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</si>
  <si>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</si>
  <si>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</si>
  <si>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</si>
  <si>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</si>
  <si>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</si>
  <si>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</si>
  <si>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</si>
  <si>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</si>
  <si>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</si>
  <si>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</si>
  <si>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</si>
  <si>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</si>
  <si>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</si>
  <si>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</si>
  <si>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</si>
  <si>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</si>
  <si>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</si>
  <si>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</si>
  <si>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</si>
  <si>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</si>
  <si>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</si>
  <si>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</si>
  <si>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</si>
  <si>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</si>
  <si>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</si>
  <si>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</si>
  <si>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</si>
  <si>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</si>
  <si>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</si>
  <si>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</si>
  <si>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</si>
  <si>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</si>
  <si>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</si>
  <si>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</si>
  <si>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</si>
  <si>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</si>
  <si>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</si>
  <si>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</si>
  <si>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</si>
  <si>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</si>
  <si>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</si>
  <si>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</si>
  <si>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</si>
  <si>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</si>
  <si>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</si>
  <si>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</si>
  <si>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</si>
  <si>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</si>
  <si>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</si>
  <si>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</si>
  <si>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</si>
  <si>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</si>
  <si>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</si>
  <si>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</si>
  <si>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</si>
  <si>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</si>
  <si>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</si>
  <si>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</si>
  <si>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</si>
  <si>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</si>
  <si>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</si>
  <si>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</si>
  <si>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</si>
  <si>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</si>
  <si>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</si>
  <si>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</si>
  <si>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</si>
  <si>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</si>
  <si>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</si>
  <si>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</si>
  <si>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</si>
  <si>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</si>
  <si>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</si>
  <si>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</si>
  <si>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</si>
  <si>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</si>
  <si>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</si>
  <si>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</si>
  <si>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</si>
  <si>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</si>
  <si>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</si>
  <si>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</si>
  <si>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</si>
  <si>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</si>
  <si>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DES MOINES IOWA MET WASTEWATER RECLAMATION AUTH SW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</si>
  <si>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</si>
  <si>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</si>
  <si>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</si>
  <si>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</si>
  <si>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</si>
  <si>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DURHAM N C UTIL SYS REV</t>
  </si>
  <si>
    <t>EAGLE CNTY COLO AIR TERM CORP REV</t>
  </si>
  <si>
    <t>EAST ALLEN MULTI SCH BLDG CORP IND</t>
  </si>
  <si>
    <t>EAST BATON ROUGE PARISH LA SALES TAX REV</t>
  </si>
  <si>
    <t>EAST PEORIA ILL REV</t>
  </si>
  <si>
    <t>EAST POINT GA BLDG AUTH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</si>
  <si>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</si>
  <si>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</si>
  <si>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</si>
  <si>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</si>
  <si>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</si>
  <si>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GA PUB FACS AUTH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</si>
  <si>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</si>
  <si>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</si>
  <si>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</si>
  <si>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</si>
  <si>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</si>
  <si>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</si>
  <si>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</si>
  <si>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SMITH ARK SALES &amp; USE TAX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</si>
  <si>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</si>
  <si>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</si>
  <si>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</si>
  <si>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</si>
  <si>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FRANKLIN CNTY TENN HEALTH &amp; EDL FACS BRD REV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</si>
  <si>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</si>
  <si>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</si>
  <si>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</si>
  <si>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</si>
  <si>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</si>
  <si>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</si>
  <si>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</si>
  <si>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</si>
  <si>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</si>
  <si>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</si>
  <si>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</si>
  <si>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</si>
  <si>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</si>
  <si>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</si>
  <si>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</si>
  <si>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</si>
  <si>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</si>
  <si>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</si>
  <si>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</si>
  <si>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</si>
  <si>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</si>
  <si>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</si>
  <si>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</si>
  <si>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</si>
  <si>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</si>
  <si>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</si>
  <si>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</si>
  <si>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</si>
  <si>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</si>
  <si>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</si>
  <si>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</si>
  <si>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</si>
  <si>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</si>
  <si>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</si>
  <si>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</si>
  <si>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</si>
  <si>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</si>
  <si>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</si>
  <si>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</si>
  <si>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</si>
  <si>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</si>
  <si>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</si>
  <si>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</si>
  <si>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</si>
  <si>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</si>
  <si>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</si>
  <si>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</si>
  <si>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</si>
  <si>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</si>
  <si>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</si>
  <si>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</si>
  <si>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</si>
  <si>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</si>
  <si>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</si>
  <si>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</si>
  <si>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</si>
  <si>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</si>
  <si>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</si>
  <si>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</si>
  <si>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</si>
  <si>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</si>
  <si>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</si>
  <si>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</si>
  <si>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</si>
  <si>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</si>
  <si>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</si>
  <si>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</si>
  <si>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</si>
  <si>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</si>
  <si>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</si>
  <si>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</si>
  <si>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</si>
  <si>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</si>
  <si>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</si>
  <si>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</si>
  <si>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</si>
  <si>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</si>
  <si>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</si>
  <si>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</si>
  <si>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</si>
  <si>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</si>
  <si>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</si>
  <si>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</si>
  <si>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</si>
  <si>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</si>
  <si>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</si>
  <si>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</si>
  <si>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</si>
  <si>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</si>
  <si>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</si>
  <si>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</si>
  <si>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</si>
  <si>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</si>
  <si>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</si>
  <si>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</si>
  <si>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</si>
  <si>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</si>
  <si>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</si>
  <si>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</si>
  <si>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</si>
  <si>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</si>
  <si>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</si>
  <si>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</si>
  <si>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</si>
  <si>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</si>
  <si>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</si>
  <si>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</si>
  <si>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</si>
  <si>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</si>
  <si>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</si>
  <si>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</si>
  <si>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</si>
  <si>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</si>
  <si>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</si>
  <si>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</si>
  <si>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</si>
  <si>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</si>
  <si>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</si>
  <si>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</si>
  <si>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</si>
  <si>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</si>
  <si>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</si>
  <si>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</si>
  <si>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</si>
  <si>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</si>
  <si>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</si>
  <si>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</si>
  <si>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</si>
  <si>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</si>
  <si>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</si>
  <si>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</si>
  <si>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</si>
  <si>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</si>
  <si>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</si>
  <si>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</si>
  <si>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</si>
  <si>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</si>
  <si>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</si>
  <si>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</si>
  <si>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</si>
  <si>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</si>
  <si>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</si>
  <si>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</si>
  <si>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</si>
  <si>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</si>
  <si>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</si>
  <si>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</si>
  <si>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</si>
  <si>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</si>
  <si>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</si>
  <si>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</si>
  <si>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</si>
  <si>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</si>
  <si>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</si>
  <si>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</si>
  <si>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</si>
  <si>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</si>
  <si>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</si>
  <si>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</si>
  <si>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</si>
  <si>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</si>
  <si>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</si>
  <si>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</si>
  <si>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</si>
  <si>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</si>
  <si>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</si>
  <si>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</si>
  <si>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</si>
  <si>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SLOPE BORO ALASKA SVC AREA 10 WTR &amp; WASTEWTR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</si>
  <si>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</si>
  <si>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</si>
  <si>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</si>
  <si>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</si>
  <si>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</si>
  <si>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</si>
  <si>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</si>
  <si>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</si>
  <si>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</si>
  <si>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</si>
  <si>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</si>
  <si>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</si>
  <si>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</si>
  <si>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</si>
  <si>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</si>
  <si>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</si>
  <si>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</si>
  <si>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</si>
  <si>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</si>
  <si>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</si>
  <si>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</si>
  <si>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</si>
  <si>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</si>
  <si>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</si>
  <si>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</si>
  <si>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</si>
  <si>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</si>
  <si>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</si>
  <si>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</si>
  <si>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</si>
  <si>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</si>
  <si>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</si>
  <si>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</si>
  <si>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</si>
  <si>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</si>
  <si>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</si>
  <si>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</si>
  <si>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</si>
  <si>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</si>
  <si>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</si>
  <si>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</si>
  <si>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</si>
  <si>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</si>
  <si>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</si>
  <si>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</si>
  <si>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</si>
  <si>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</si>
  <si>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</si>
  <si>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</si>
  <si>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</si>
  <si>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</si>
  <si>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</si>
  <si>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</si>
  <si>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</si>
  <si>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</si>
  <si>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</si>
  <si>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</si>
  <si>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</si>
  <si>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</si>
  <si>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</si>
  <si>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</si>
  <si>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</si>
  <si>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</si>
  <si>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</si>
  <si>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</si>
  <si>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</si>
  <si>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</si>
  <si>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</si>
  <si>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</si>
  <si>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</si>
  <si>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</si>
  <si>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</si>
  <si>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</si>
  <si>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</si>
  <si>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</si>
  <si>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</si>
  <si>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</si>
  <si>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</si>
  <si>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</si>
  <si>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</si>
  <si>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</si>
  <si>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</si>
  <si>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</si>
  <si>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</si>
  <si>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</si>
  <si>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</si>
  <si>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</si>
  <si>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</si>
  <si>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</si>
  <si>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</si>
  <si>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</si>
  <si>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</si>
  <si>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</si>
  <si>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</si>
  <si>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</si>
  <si>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</si>
  <si>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</si>
  <si>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</si>
  <si>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</si>
  <si>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SHELBY IND EASTN SCH BLDG CORP</t>
  </si>
  <si>
    <t>SHERIDAN IND CMNTY SCH BLDG CORP</t>
  </si>
  <si>
    <t>SHREVEPORT LA WTR &amp; SWR REV</t>
  </si>
  <si>
    <t>SOUTH BEND IND BLDG CORP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</si>
  <si>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</si>
  <si>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</si>
  <si>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</si>
  <si>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</si>
  <si>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</si>
  <si>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</si>
  <si>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</si>
  <si>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</si>
  <si>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</si>
  <si>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</si>
  <si>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</si>
  <si>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</si>
  <si>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</si>
  <si>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</si>
  <si>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</si>
  <si>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</si>
  <si>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</si>
  <si>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</si>
  <si>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</si>
  <si>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</si>
  <si>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</si>
  <si>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</si>
  <si>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</si>
  <si>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</si>
  <si>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</si>
  <si>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</si>
  <si>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</si>
  <si>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</si>
  <si>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TOPEKA KANS UTIL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</si>
  <si>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</si>
  <si>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</si>
  <si>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</si>
  <si>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</si>
  <si>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</si>
  <si>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</si>
  <si>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</si>
  <si>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</si>
  <si>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</si>
  <si>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</si>
  <si>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</si>
  <si>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</si>
  <si>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</si>
  <si>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</si>
  <si>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</si>
  <si>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</si>
  <si>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</si>
  <si>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</si>
  <si>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</si>
  <si>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</si>
  <si>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</si>
  <si>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</si>
  <si>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</si>
  <si>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</si>
  <si>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</si>
  <si>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</si>
  <si>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</si>
  <si>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</si>
  <si>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</si>
  <si>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</si>
  <si>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</si>
  <si>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</si>
  <si>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</si>
  <si>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</si>
  <si>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</si>
  <si>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</si>
  <si>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</si>
  <si>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</si>
  <si>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</si>
  <si>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</si>
  <si>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</si>
  <si>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</si>
  <si>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</si>
  <si>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</si>
  <si>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</si>
  <si>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</si>
  <si>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</si>
  <si>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</si>
  <si>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</si>
  <si>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</si>
  <si>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</si>
  <si>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</si>
  <si>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</si>
  <si>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</si>
  <si>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</si>
  <si>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</si>
  <si>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</si>
  <si>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</si>
  <si>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</si>
  <si>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</si>
  <si>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</si>
  <si>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</si>
  <si>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</si>
  <si>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</si>
  <si>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ARCONIC INC</t>
  </si>
  <si>
    <t>ARTHUR J. GALLAGHER &amp; CO.</t>
  </si>
  <si>
    <t>ASPEN INSURANCE HOLDINGS LTD</t>
  </si>
  <si>
    <t>ASSOCIATED BANC-CORP</t>
  </si>
  <si>
    <t>ASSURED GUARANTY US HOLDINGS INC</t>
  </si>
  <si>
    <t>BANK OF N.T. BUTTERFIELD &amp; SON LTD</t>
  </si>
  <si>
    <t>BANKWELL FINANCIAL GROUP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</si>
  <si>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</si>
  <si>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</si>
  <si>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</si>
  <si>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</si>
  <si>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</si>
  <si>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</si>
  <si>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</si>
  <si>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</si>
  <si>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</si>
  <si>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DEVELOPMENT CORPORATION OF AMERICA</t>
  </si>
  <si>
    <t>CAPITAL FDG BANCORP INC</t>
  </si>
  <si>
    <t>CARLYLE HOLDINGS FINANCE LLC</t>
  </si>
  <si>
    <t>CITIZENS FINANCIAL GROUP INC</t>
  </si>
  <si>
    <t>CONCHO RESOURCES INC</t>
  </si>
  <si>
    <t>CONGRESSIONAL BANCSHARES INC</t>
  </si>
  <si>
    <t>CONOCOPHILLIPS CO</t>
  </si>
  <si>
    <t>CONTINENTAL RESOURCES INC</t>
  </si>
  <si>
    <t>CORPORATE OFFICE PROPERTIES LP</t>
  </si>
  <si>
    <t>COUNTY BANCORP INC</t>
  </si>
  <si>
    <t>CRB GROUP INC</t>
  </si>
  <si>
    <t>CREDIT SUISSE GROUP FUNDING (GUERNSEY) LTD</t>
  </si>
  <si>
    <t>CRG ISSUER 2017-1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</si>
  <si>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</si>
  <si>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</si>
  <si>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</si>
  <si>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</si>
  <si>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</si>
  <si>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</si>
  <si>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</si>
  <si>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EDGEWELL PERSONAL CARE CO</t>
  </si>
  <si>
    <t>EMBRAER SA</t>
  </si>
  <si>
    <t>ENABLE MIDSTREAM PARTNERS LP</t>
  </si>
  <si>
    <t>F.N.B. CORP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</si>
  <si>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</si>
  <si>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</si>
  <si>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</si>
  <si>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</si>
  <si>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</si>
  <si>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</si>
  <si>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</si>
  <si>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</si>
  <si>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</si>
  <si>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</si>
  <si>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</si>
  <si>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</si>
  <si>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</si>
  <si>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</si>
  <si>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</si>
  <si>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</si>
  <si>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</si>
  <si>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FRONTIER BANCSHARES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</si>
  <si>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</si>
  <si>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</si>
  <si>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</si>
  <si>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</si>
  <si>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</si>
  <si>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</si>
  <si>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</si>
  <si>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</si>
  <si>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</si>
  <si>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</si>
  <si>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</si>
  <si>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</si>
  <si>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</si>
  <si>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</si>
  <si>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</si>
  <si>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</si>
  <si>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</si>
  <si>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</si>
  <si>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</si>
  <si>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</si>
  <si>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</si>
  <si>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</si>
  <si>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</si>
  <si>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</si>
  <si>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</si>
  <si>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MARVELL TECHNOLOGY GROUP LTD</t>
  </si>
  <si>
    <t>MAXIM INTEGRATED PRODUCTS INC</t>
  </si>
  <si>
    <t>METROPOLITAN BANCGROUP INC</t>
  </si>
  <si>
    <t>MOODY'S CORP</t>
  </si>
  <si>
    <t>NARRAGANSETT FINL CORP</t>
  </si>
  <si>
    <t>NATIONWIDE FINANCIAL SERVICES INC</t>
  </si>
  <si>
    <t>NEUBERGER BERMAN GROUP LLC</t>
  </si>
  <si>
    <t>NEXBANK CAP INC</t>
  </si>
  <si>
    <t>NEXTERA ENERGY CAPITAL HOLDINGS INC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</si>
  <si>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</si>
  <si>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</si>
  <si>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</si>
  <si>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</si>
  <si>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</si>
  <si>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</si>
  <si>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</si>
  <si>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</si>
  <si>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</si>
  <si>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</si>
  <si>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</si>
  <si>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</si>
  <si>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</si>
  <si>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</si>
  <si>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PREFERRED BANK</t>
  </si>
  <si>
    <t>PRINCIPAL FINANCIAL GROUP INC</t>
  </si>
  <si>
    <t>RAYMOND JAMES FINANCIAL INC</t>
  </si>
  <si>
    <t>REGENCY ENERGY PARTNERS LP</t>
  </si>
  <si>
    <t>REINSURANCE GROUP OF AMERICA INC</t>
  </si>
  <si>
    <t>REVERE BK LAUREL MD</t>
  </si>
  <si>
    <t>ROYAL CARIBBEAN CRUISES LTD</t>
  </si>
  <si>
    <t>SEASIDE NATL BK &amp; TR</t>
  </si>
  <si>
    <t>SIMMONS FIRST NATIONAL CORP</t>
  </si>
  <si>
    <t>SOLAR CAPITAL LTD.</t>
  </si>
  <si>
    <t>SOUTHERN NATIONAL BANCORP OF VIRGINIA INC</t>
  </si>
  <si>
    <t>SPECTRA ENERGY PARTNERS LP</t>
  </si>
  <si>
    <t>STERLING BANCORP INC</t>
  </si>
  <si>
    <t>SUNOCO LOGISTICS PARTNERS OPERATIONS LP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</si>
  <si>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</si>
  <si>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</si>
  <si>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</si>
  <si>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</si>
  <si>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</si>
  <si>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</si>
  <si>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</si>
  <si>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W. R. BERKLEY CORP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</si>
  <si>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</si>
  <si>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</si>
  <si>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</si>
  <si>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</si>
  <si>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</si>
  <si>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</si>
  <si>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</si>
  <si>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</si>
  <si>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</si>
  <si>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</si>
  <si>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</si>
  <si>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</si>
  <si>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</si>
  <si>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</si>
  <si>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</si>
  <si>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</si>
  <si>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</si>
  <si>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</si>
  <si>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</si>
  <si>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</si>
  <si>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</si>
  <si>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</si>
  <si>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</si>
  <si>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GREATER JOHNSTOWN PA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</si>
  <si>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</si>
  <si>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</si>
  <si>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</si>
  <si>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</si>
  <si>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</si>
  <si>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</si>
  <si>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</si>
  <si>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</si>
  <si>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</si>
  <si>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</si>
  <si>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</si>
  <si>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</si>
  <si>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</si>
  <si>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</si>
  <si>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</si>
  <si>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</si>
  <si>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</si>
  <si>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</si>
  <si>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</si>
  <si>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</si>
  <si>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</si>
  <si>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</si>
  <si>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</si>
  <si>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</si>
  <si>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</si>
  <si>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</si>
  <si>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</si>
  <si>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</si>
  <si>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</si>
  <si>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</si>
  <si>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</si>
  <si>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</si>
  <si>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</si>
  <si>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</si>
  <si>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</si>
  <si>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</si>
  <si>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</si>
  <si>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</si>
  <si>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</si>
  <si>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</si>
  <si>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</si>
  <si>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</si>
  <si>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</si>
  <si>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</si>
  <si>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</si>
  <si>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</si>
  <si>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</si>
  <si>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</si>
  <si>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</si>
  <si>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</si>
  <si>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</si>
  <si>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</si>
  <si>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</si>
  <si>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</si>
  <si>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</si>
  <si>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</si>
  <si>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</si>
  <si>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</si>
  <si>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</si>
  <si>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</si>
  <si>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</si>
  <si>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</si>
  <si>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</si>
  <si>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</si>
  <si>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</si>
  <si>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ALERUS FINL CORP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</si>
  <si>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</si>
  <si>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</si>
  <si>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</si>
  <si>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</si>
  <si>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</si>
  <si>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</si>
  <si>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CHANNELVIEW TEX INDPT SCH DIST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</si>
  <si>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</si>
  <si>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</si>
  <si>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</si>
  <si>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</si>
  <si>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</si>
  <si>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</si>
  <si>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</si>
  <si>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</si>
  <si>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</si>
  <si>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</si>
  <si>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</si>
  <si>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</si>
  <si>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</si>
  <si>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NEW JERSEY ST HIGHER ED ASSISTANCE AUTH STUDENT LN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</si>
  <si>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</si>
  <si>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</si>
  <si>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</si>
  <si>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</si>
  <si>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</si>
  <si>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</si>
  <si>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</si>
  <si>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</si>
  <si>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</si>
  <si>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</si>
  <si>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BRAZOS CNTY TEX</t>
  </si>
  <si>
    <t>BRYANT ARK SCH DIST NO 25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</si>
  <si>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</si>
  <si>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</si>
  <si>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</si>
  <si>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</si>
  <si>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</si>
  <si>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</si>
  <si>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</si>
  <si>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</si>
  <si>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</si>
  <si>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</si>
  <si>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</si>
  <si>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</si>
  <si>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</si>
  <si>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</si>
  <si>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</si>
  <si>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</si>
  <si>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KING CNTY WASH SCH DIST NO 405 BELLEVUE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</si>
  <si>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</si>
  <si>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</si>
  <si>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</si>
  <si>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</si>
  <si>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</si>
  <si>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</si>
  <si>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</si>
  <si>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</si>
  <si>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</si>
  <si>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</si>
  <si>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</si>
  <si>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</si>
  <si>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MARION CNTY W VA BRD ED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</si>
  <si>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</si>
  <si>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</si>
  <si>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</si>
  <si>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</si>
  <si>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</si>
  <si>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</si>
  <si>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</si>
  <si>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</si>
  <si>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</si>
  <si>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</si>
  <si>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</si>
  <si>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</si>
  <si>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</si>
  <si>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</si>
  <si>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PFLUGERVILLE TEX INDPT SCH DIST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</si>
  <si>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</si>
  <si>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</si>
  <si>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</si>
  <si>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</si>
  <si>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</si>
  <si>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</si>
  <si>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</si>
  <si>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</si>
  <si>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</si>
  <si>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SHAKOPEE MINN INDPT SCH DIST NO 720</t>
  </si>
  <si>
    <t>SOLANO CALIF CMNTY COLLEGE DIST</t>
  </si>
  <si>
    <t>SOUTH BRUNSWICK TWP N J BRD ED</t>
  </si>
  <si>
    <t>SOUTH-WESTERN CITY SCH DIST OHIO FRANKLIN &amp; PICKWA</t>
  </si>
  <si>
    <t>SOUTHAMPTON TOWN N Y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</si>
  <si>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</si>
  <si>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</si>
  <si>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</si>
  <si>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</si>
  <si>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</si>
  <si>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</si>
  <si>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</si>
  <si>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</si>
  <si>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</si>
  <si>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</si>
  <si>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</si>
  <si>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</si>
  <si>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</si>
  <si>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</si>
  <si>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</si>
  <si>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</si>
  <si>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</si>
  <si>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</si>
  <si>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</si>
  <si>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</si>
  <si>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</si>
  <si>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</si>
  <si>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</si>
  <si>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</si>
  <si>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</si>
  <si>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</si>
  <si>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</si>
  <si>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</si>
  <si>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</si>
  <si>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</si>
  <si>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</si>
  <si>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</si>
  <si>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</si>
  <si>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</si>
  <si>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</si>
  <si>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</si>
  <si>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</si>
  <si>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</si>
  <si>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</si>
  <si>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</si>
  <si>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</si>
  <si>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</si>
  <si>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</si>
  <si>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</si>
  <si>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</si>
  <si>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</si>
  <si>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</si>
  <si>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</si>
  <si>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</si>
  <si>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</si>
  <si>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</si>
  <si>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</si>
  <si>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</si>
  <si>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</si>
  <si>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</si>
  <si>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</si>
  <si>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</si>
  <si>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</si>
  <si>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</si>
  <si>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</si>
  <si>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</si>
  <si>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</si>
  <si>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CAROLINA ST CAP IMPT LTD OBLIG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</si>
  <si>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</si>
  <si>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</si>
  <si>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</si>
  <si>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</si>
  <si>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</si>
  <si>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</si>
  <si>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</si>
  <si>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</si>
  <si>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</si>
  <si>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</si>
  <si>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</si>
  <si>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</si>
  <si>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</si>
  <si>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</si>
  <si>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</si>
  <si>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</si>
  <si>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</si>
  <si>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</si>
  <si>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</si>
  <si>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</si>
  <si>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</si>
  <si>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 DES MOINES IOWA WTR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</si>
  <si>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</si>
  <si>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</si>
  <si>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</si>
  <si>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</si>
  <si>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</si>
  <si>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</si>
  <si>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 xml:space="preserve">     Total Fairt Value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</si>
  <si>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</si>
  <si>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</si>
  <si>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</si>
  <si>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</si>
  <si>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</si>
  <si>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</si>
  <si>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</si>
  <si>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</si>
  <si>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</si>
  <si>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</si>
  <si>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</si>
  <si>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THURSTON CNTY WASH</t>
  </si>
  <si>
    <t>VICTOR VALLEY CALIF CMNTY COLLEGE DIST</t>
  </si>
  <si>
    <t>WAKE CNTY N C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</si>
  <si>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</si>
  <si>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</si>
  <si>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</si>
  <si>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</si>
  <si>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</si>
  <si>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</si>
  <si>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</si>
  <si>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</si>
  <si>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</si>
  <si>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</si>
  <si>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</si>
  <si>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</si>
  <si>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</si>
  <si>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</si>
  <si>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</si>
  <si>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</si>
  <si>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</si>
  <si>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</si>
  <si>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</si>
  <si>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</si>
  <si>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</si>
  <si>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</si>
  <si>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</si>
  <si>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</si>
  <si>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</si>
  <si>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</si>
  <si>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</si>
  <si>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</si>
  <si>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</si>
  <si>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</si>
  <si>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</si>
  <si>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</si>
  <si>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</si>
  <si>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NOBLESVILLE IND MULTI SCH BLDG CORP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</si>
  <si>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</si>
  <si>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</si>
  <si>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</si>
  <si>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</si>
  <si>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</si>
  <si>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</si>
  <si>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</si>
  <si>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</si>
  <si>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</si>
  <si>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</si>
  <si>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SOUTHERN ILL UNIV REVS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</si>
  <si>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</si>
  <si>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</si>
  <si>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</si>
  <si>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</si>
  <si>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</si>
  <si>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</si>
  <si>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</si>
  <si>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</si>
  <si>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</si>
  <si>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ARCHER-DANIELS-MIDLAND CO</t>
  </si>
  <si>
    <t>ARTISAN PARTNERS HOLDINGS LP</t>
  </si>
  <si>
    <t>BCBSM INC</t>
  </si>
  <si>
    <t>BERKSHIRE HATHAWAY FINANCE CORP</t>
  </si>
  <si>
    <t>BFL FDG I LLC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</si>
  <si>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</si>
  <si>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</si>
  <si>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</si>
  <si>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</si>
  <si>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</si>
  <si>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</si>
  <si>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</si>
  <si>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</si>
  <si>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</si>
  <si>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</si>
  <si>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</si>
  <si>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</si>
  <si>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</si>
  <si>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</si>
  <si>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</si>
  <si>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</si>
  <si>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</si>
  <si>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</si>
  <si>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</si>
  <si>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</si>
  <si>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GOODYEAR TIRE &amp; RUBBER CO</t>
  </si>
  <si>
    <t>HARLEY-DAVIDSON FINANCIAL SERVICES INC</t>
  </si>
  <si>
    <t>HUNTINGTON BANCSHARES INC</t>
  </si>
  <si>
    <t>INSTITUTE FOR ADVANCED STUDY</t>
  </si>
  <si>
    <t>JACKSON NATIONAL LIFE GLOBAL FUNDING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</si>
  <si>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</si>
  <si>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</si>
  <si>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</si>
  <si>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</si>
  <si>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</si>
  <si>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</si>
  <si>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</si>
  <si>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MIZUHO FINANCIAL GROUP INC</t>
  </si>
  <si>
    <t>NISSAN MOTOR ACCEPTANCE CORP</t>
  </si>
  <si>
    <t>PROTECTIVE LIFE GLOBAL FUNDING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</si>
  <si>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</si>
  <si>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</si>
  <si>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</si>
  <si>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</si>
  <si>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</si>
  <si>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SHELL INTERNATIONAL FINANCE BV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</si>
  <si>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</si>
  <si>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</si>
  <si>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</si>
  <si>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</si>
  <si>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U.S. BANCORP</t>
  </si>
  <si>
    <t>UNITED RENTALS (NORTH AMERICA) INC</t>
  </si>
  <si>
    <t>VALE OVERSEAS LTD</t>
  </si>
  <si>
    <t>VEREIT OPERATING PARTNERSHIP LP</t>
  </si>
  <si>
    <t>WEINGARTEN REALTY INVESTORS</t>
  </si>
  <si>
    <t>WELLS FARGO BANK NA</t>
  </si>
  <si>
    <t>WESTINGHOUSE AIR BRAKE TECHNOLOGIES CORP</t>
  </si>
  <si>
    <t>GUARDIAN LIFE INSURANCE CO OF AMERICA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</si>
  <si>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</si>
  <si>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</si>
  <si>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</si>
  <si>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</si>
  <si>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</si>
  <si>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</si>
  <si>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</si>
  <si>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</si>
  <si>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</si>
  <si>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</si>
  <si>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</si>
  <si>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</si>
  <si>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</si>
  <si>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</si>
  <si>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</si>
  <si>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</si>
  <si>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</si>
  <si>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</si>
  <si>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</si>
  <si>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</si>
  <si>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</si>
  <si>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</si>
  <si>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</si>
  <si>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</si>
  <si>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</si>
  <si>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</si>
  <si>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</si>
  <si>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</si>
  <si>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</si>
  <si>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</si>
  <si>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</si>
  <si>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</si>
  <si>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</si>
  <si>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</si>
  <si>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</si>
  <si>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</si>
  <si>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</si>
  <si>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</si>
  <si>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</si>
  <si>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</si>
  <si>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</si>
  <si>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</si>
  <si>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</si>
  <si>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</si>
  <si>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</si>
  <si>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</si>
  <si>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</si>
  <si>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</si>
  <si>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</si>
  <si>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</si>
  <si>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</si>
  <si>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</si>
  <si>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</si>
  <si>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</si>
  <si>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</si>
  <si>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SHELL MIDSTREAM PARTNERS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</si>
  <si>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</si>
  <si>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</si>
  <si>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</si>
  <si>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</si>
  <si>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</si>
  <si>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</si>
  <si>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</si>
  <si>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</si>
  <si>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</si>
  <si>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</si>
  <si>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</si>
  <si>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</si>
  <si>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</si>
  <si>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</si>
  <si>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</si>
  <si>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</si>
  <si>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</si>
  <si>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</si>
  <si>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</si>
  <si>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</si>
  <si>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</si>
  <si>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</si>
  <si>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</si>
  <si>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</si>
  <si>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</si>
  <si>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</si>
  <si>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</si>
  <si>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</si>
  <si>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</si>
  <si>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</si>
  <si>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</si>
  <si>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</si>
  <si>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</si>
  <si>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</si>
  <si>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</si>
  <si>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NEW MOUNTAIN FINANCE CORP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</si>
  <si>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</si>
  <si>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</si>
  <si>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</si>
  <si>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</si>
  <si>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</si>
  <si>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</si>
  <si>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</si>
  <si>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</si>
  <si>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</si>
  <si>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</si>
  <si>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</si>
  <si>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</si>
  <si>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</si>
  <si>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</si>
  <si>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</si>
  <si>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</si>
  <si>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</si>
  <si>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</si>
  <si>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</si>
  <si>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</si>
  <si>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</si>
  <si>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</si>
  <si>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MARRIOTT OWNERSHIP RESORTS INC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</si>
  <si>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</si>
  <si>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</si>
  <si>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</si>
  <si>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</si>
  <si>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</si>
  <si>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</si>
  <si>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</si>
  <si>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</si>
  <si>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</si>
  <si>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</si>
  <si>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</si>
  <si>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</si>
  <si>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</si>
  <si>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</si>
  <si>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</si>
  <si>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</si>
  <si>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</si>
  <si>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</si>
  <si>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</si>
  <si>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</si>
  <si>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</si>
  <si>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</si>
  <si>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</si>
  <si>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</si>
  <si>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</si>
  <si>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</si>
  <si>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</si>
  <si>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</si>
  <si>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</si>
  <si>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</si>
  <si>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</si>
  <si>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</si>
  <si>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</si>
  <si>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</si>
  <si>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</si>
  <si>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</si>
  <si>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</si>
  <si>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</si>
  <si>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</si>
  <si>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</si>
  <si>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</si>
  <si>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</si>
  <si>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</si>
  <si>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</si>
  <si>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</si>
  <si>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</si>
  <si>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</si>
  <si>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</si>
  <si>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</si>
  <si>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</si>
  <si>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</si>
  <si>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</si>
  <si>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</si>
  <si>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</si>
  <si>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</si>
  <si>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</si>
  <si>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</si>
  <si>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</si>
  <si>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</si>
  <si>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</si>
  <si>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</si>
  <si>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</si>
  <si>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</si>
  <si>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</si>
  <si>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</si>
  <si>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</si>
  <si>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</si>
  <si>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</si>
  <si>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</si>
  <si>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</si>
  <si>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</si>
  <si>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</si>
  <si>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</si>
  <si>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</si>
  <si>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</si>
  <si>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</si>
  <si>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</si>
  <si>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</si>
  <si>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</si>
  <si>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</si>
  <si>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</si>
  <si>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</si>
  <si>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</si>
  <si>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</si>
  <si>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</si>
  <si>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</si>
  <si>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</si>
  <si>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</si>
  <si>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ENERGY TRANSFER OPERATING LP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</si>
  <si>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</si>
  <si>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</si>
  <si>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</si>
  <si>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</si>
  <si>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</si>
  <si>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</si>
  <si>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</si>
  <si>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</si>
  <si>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</si>
  <si>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</si>
  <si>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</si>
  <si>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</si>
  <si>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</si>
  <si>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</si>
  <si>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</si>
  <si>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</si>
  <si>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</si>
  <si>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</si>
  <si>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</si>
  <si>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</si>
  <si>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</si>
  <si>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</si>
  <si>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</si>
  <si>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</si>
  <si>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</si>
  <si>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</si>
  <si>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</si>
  <si>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</si>
  <si>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</si>
  <si>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</si>
  <si>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</si>
  <si>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</si>
  <si>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</si>
  <si>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</si>
  <si>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</si>
  <si>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</si>
  <si>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</si>
  <si>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</si>
  <si>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</si>
  <si>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</si>
  <si>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</si>
  <si>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</si>
  <si>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</si>
  <si>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</si>
  <si>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</si>
  <si>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</si>
  <si>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</si>
  <si>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</si>
  <si>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</si>
  <si>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</si>
  <si>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</si>
  <si>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</si>
  <si>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</si>
  <si>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</si>
  <si>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</si>
  <si>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</si>
  <si>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</si>
  <si>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</si>
  <si>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</si>
  <si>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</si>
  <si>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</si>
  <si>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</si>
  <si>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</si>
  <si>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</si>
  <si>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</si>
  <si>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</si>
  <si>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</si>
  <si>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</si>
  <si>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</si>
  <si>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</si>
  <si>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</si>
  <si>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</si>
  <si>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</si>
  <si>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</si>
  <si>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</si>
  <si>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BEMIS COMPANY INC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</si>
  <si>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</si>
  <si>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</si>
  <si>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</si>
  <si>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</si>
  <si>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</si>
  <si>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</si>
  <si>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</si>
  <si>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</si>
  <si>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</si>
  <si>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</si>
  <si>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</si>
  <si>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</si>
  <si>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BP MIDSTREAM PARTNERS UNT</t>
  </si>
  <si>
    <t>CHENIERE ENERGY ORD</t>
  </si>
  <si>
    <t>CHENIERE ENERGY PARTNERS UNT</t>
  </si>
  <si>
    <t>KINDER MORGAN CL P ORD</t>
  </si>
  <si>
    <t>ONEOK ORD</t>
  </si>
  <si>
    <t>PHILLIPS 66 PARTNERS COM UNT</t>
  </si>
  <si>
    <t>TC ENERGY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</si>
  <si>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</si>
  <si>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</si>
  <si>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</si>
  <si>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</si>
  <si>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</si>
  <si>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</si>
  <si>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</si>
  <si>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</si>
  <si>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</si>
  <si>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</si>
  <si>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</si>
  <si>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</si>
  <si>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</si>
  <si>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</si>
  <si>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</si>
  <si>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</si>
  <si>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</si>
  <si>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</si>
  <si>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</si>
  <si>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</si>
  <si>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</si>
  <si>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</si>
  <si>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CAPITAL SOUTHWEST CORP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</si>
  <si>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</si>
  <si>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</si>
  <si>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</si>
  <si>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</si>
  <si>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</si>
  <si>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</si>
  <si>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</si>
  <si>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</si>
  <si>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NATIONAL BANK OF INDIANAPOLIS CORP.</t>
  </si>
  <si>
    <t>OCCIDENTAL PETROLEUM CORP</t>
  </si>
  <si>
    <t>OLIN CORP</t>
  </si>
  <si>
    <t>PINNACLE FINANCIAL PARTNERS INC</t>
  </si>
  <si>
    <t>READY CAPITAL CORP</t>
  </si>
  <si>
    <t>STERLING NATIONAL BANK</t>
  </si>
  <si>
    <t>TECH DATA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</si>
  <si>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</si>
  <si>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</si>
  <si>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</si>
  <si>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</si>
  <si>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</si>
  <si>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</si>
  <si>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</si>
  <si>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</si>
  <si>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</si>
  <si>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</si>
  <si>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</si>
  <si>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</si>
  <si>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</si>
  <si>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</si>
  <si>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</si>
  <si>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</si>
  <si>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</si>
  <si>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</si>
  <si>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</si>
  <si>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</si>
  <si>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</si>
  <si>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</si>
  <si>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</si>
  <si>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</si>
  <si>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</si>
  <si>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INTER-AMERICAN DEVELOPMENT BANK</t>
  </si>
  <si>
    <t>INTERNATIONAL BANK FOR RECONSTRUCTION AND DEVELOPM</t>
  </si>
  <si>
    <t>AGENCE FRANCAISE DE DEVELOPPEMENT EPIC</t>
  </si>
  <si>
    <t>BANK OF MONTREAL</t>
  </si>
  <si>
    <t>BNG BANK NV</t>
  </si>
  <si>
    <t>BRASS 8 A1</t>
  </si>
  <si>
    <t>CATERPILLAR FINANCIAL SERVICES CORP</t>
  </si>
  <si>
    <t>COMMONWEALTH BANK OF AUSTRALIA (NEW YORK BRANCH)</t>
  </si>
  <si>
    <t>HONEYWELL INTERNATIONAL INC</t>
  </si>
  <si>
    <t>HSBC BANK CANADA</t>
  </si>
  <si>
    <t>LLOYDS BANK PLC</t>
  </si>
  <si>
    <t>SVENSKA HANDELSBANKEN AB</t>
  </si>
  <si>
    <t>TORONTO-DOMINION BANK</t>
  </si>
  <si>
    <t>TOTAL CAPITAL INTERNATIONAL SA</t>
  </si>
  <si>
    <t>TOYOTA MOTOR CREDIT CORP</t>
  </si>
  <si>
    <t>UBS AG (LONDON BRANCH)</t>
  </si>
  <si>
    <t>US BANK NA</t>
  </si>
  <si>
    <t>JONESBORO ARK RESIDENTIAL HSG &amp; HEALTHCARE FACS BR</t>
  </si>
  <si>
    <t>MARYLAND ECONOMIC DEV CORP ED FAC REV</t>
  </si>
  <si>
    <t>PUBLIC FIN AUTH WIS SR HSG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</si>
  <si>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</si>
  <si>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</si>
  <si>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</si>
  <si>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</si>
  <si>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</si>
  <si>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</si>
  <si>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</si>
  <si>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</si>
  <si>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</si>
  <si>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</si>
  <si>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</si>
  <si>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</si>
  <si>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</si>
  <si>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</si>
  <si>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</si>
  <si>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</si>
  <si>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</si>
  <si>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</si>
  <si>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</si>
  <si>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</si>
  <si>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</si>
  <si>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BAY BANKS OF VIRGINIA INC</t>
  </si>
  <si>
    <t>BOWIE ACQUISITIONS LLC</t>
  </si>
  <si>
    <t>CLEAR STREET CAPITAL, LLC</t>
  </si>
  <si>
    <t>CVS PASS-THROUGH TRUST</t>
  </si>
  <si>
    <t>F&amp;M FINANCIAL CORP (TENNESSEE)</t>
  </si>
  <si>
    <t>FOOTBALL CLUB TERM NOTES 2019-X TRUST, SERIES 2019</t>
  </si>
  <si>
    <t>INCITEC PIVOT LIMITED</t>
  </si>
  <si>
    <t>INVESTAR HOLDING CORPORATION</t>
  </si>
  <si>
    <t>MERIDIAN CORP</t>
  </si>
  <si>
    <t>MIDLAND STATES BANCORP INC</t>
  </si>
  <si>
    <t>NORTH MILL EQUIPMENT FINANCE LLC</t>
  </si>
  <si>
    <t>NORTHERN BANCORP, INC.</t>
  </si>
  <si>
    <t>RELIANT BANCORP INC</t>
  </si>
  <si>
    <t>SECURITY FEDERAL CORPORATION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</si>
  <si>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</si>
  <si>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</si>
  <si>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</si>
  <si>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</si>
  <si>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</si>
  <si>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</si>
  <si>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</si>
  <si>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</si>
  <si>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</si>
  <si>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</si>
  <si>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</si>
  <si>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</si>
  <si>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</si>
  <si>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</si>
  <si>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</si>
  <si>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</si>
  <si>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</si>
  <si>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</si>
  <si>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</si>
  <si>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</si>
  <si>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</si>
  <si>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</si>
  <si>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</si>
  <si>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</si>
  <si>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</si>
  <si>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</si>
  <si>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</si>
  <si>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</si>
  <si>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</si>
  <si>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</si>
  <si>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</si>
  <si>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</si>
  <si>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</si>
  <si>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</si>
  <si>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</si>
  <si>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</si>
  <si>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</si>
  <si>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</si>
  <si>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</si>
  <si>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</si>
  <si>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</si>
  <si>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</si>
  <si>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</si>
  <si>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</si>
  <si>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</si>
  <si>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</si>
  <si>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</si>
  <si>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</si>
  <si>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</si>
  <si>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</si>
  <si>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</si>
  <si>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</si>
  <si>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</si>
  <si>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</si>
  <si>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</si>
  <si>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</si>
  <si>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</si>
  <si>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</si>
  <si>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</si>
  <si>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</si>
  <si>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</si>
  <si>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</si>
  <si>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</si>
  <si>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</si>
  <si>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</si>
  <si>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</si>
  <si>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</si>
  <si>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AFRICAN DEVELOPMENT BANK</t>
  </si>
  <si>
    <t>AMERICAN HONDA FINANCE CORP</t>
  </si>
  <si>
    <t>BANQUE FEDERATIVE DU CREDIT MUTUEL SA</t>
  </si>
  <si>
    <t>CREDIT SUISSE AG (NEW YORK BRANCH)</t>
  </si>
  <si>
    <t>PNC BANK NA</t>
  </si>
  <si>
    <t>NEXTERA ENERGY ORD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</si>
  <si>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</si>
  <si>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</si>
  <si>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</si>
  <si>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</si>
  <si>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</si>
  <si>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</si>
  <si>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</si>
  <si>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</si>
  <si>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</si>
  <si>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</si>
  <si>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</si>
  <si>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</si>
  <si>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</si>
  <si>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</si>
  <si>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</si>
  <si>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</si>
  <si>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</si>
  <si>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</si>
  <si>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FS KKR CAPITAL CORP II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</si>
  <si>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</si>
  <si>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</si>
  <si>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</si>
  <si>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</si>
  <si>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</si>
  <si>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</si>
  <si>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</si>
  <si>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</si>
  <si>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</si>
  <si>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TJX COMPANIES INC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</si>
  <si>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</si>
  <si>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</si>
  <si>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</si>
  <si>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</si>
  <si>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</si>
  <si>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</si>
  <si>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</si>
  <si>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</si>
  <si>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</si>
  <si>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</si>
  <si>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</si>
  <si>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</si>
  <si>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</si>
  <si>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</si>
  <si>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</si>
  <si>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</si>
  <si>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</si>
  <si>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</si>
  <si>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</si>
  <si>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</si>
  <si>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</si>
  <si>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</si>
  <si>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</si>
  <si>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</si>
  <si>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</si>
  <si>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</si>
  <si>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</si>
  <si>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</si>
  <si>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</si>
  <si>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</si>
  <si>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</si>
  <si>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</si>
  <si>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</si>
  <si>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DEERE &amp; CO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</si>
  <si>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</si>
  <si>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</si>
  <si>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</si>
  <si>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</si>
  <si>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</si>
  <si>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</si>
  <si>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</si>
  <si>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EQUITRANS MIDSTREAM ORD</t>
  </si>
  <si>
    <t>NOBLE MIDSTREAM PARTNERS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</si>
  <si>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</si>
  <si>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</si>
  <si>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</si>
  <si>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</si>
  <si>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</si>
  <si>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</si>
  <si>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</si>
  <si>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</si>
  <si>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</si>
  <si>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</si>
  <si>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</si>
  <si>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</si>
  <si>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</si>
  <si>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</si>
  <si>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</si>
  <si>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</si>
  <si>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</si>
  <si>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</si>
  <si>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</si>
  <si>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</si>
  <si>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</si>
  <si>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</si>
  <si>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</si>
  <si>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</si>
  <si>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</si>
  <si>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</si>
  <si>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</si>
  <si>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</si>
  <si>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</si>
  <si>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HARRIS CNTY TEX IAM COML PAPER NTS 3/A2 SER B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</si>
  <si>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</si>
  <si>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</si>
  <si>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</si>
  <si>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</si>
  <si>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</si>
  <si>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</si>
  <si>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</si>
  <si>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</si>
  <si>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</si>
  <si>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</si>
  <si>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</si>
  <si>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</si>
  <si>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ATLANTIC UNION BANKSHARES CORP</t>
  </si>
  <si>
    <t>BANK OZK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</si>
  <si>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</si>
  <si>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</si>
  <si>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</si>
  <si>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</si>
  <si>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</si>
  <si>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</si>
  <si>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</si>
  <si>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COLUMBIA BANKING SYSTEM INC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</si>
  <si>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</si>
  <si>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</si>
  <si>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</si>
  <si>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</si>
  <si>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</si>
  <si>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</si>
  <si>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</si>
  <si>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</si>
  <si>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</si>
  <si>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</si>
  <si>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</si>
  <si>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</si>
  <si>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</si>
  <si>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</si>
  <si>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</si>
  <si>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</si>
  <si>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</si>
  <si>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</si>
  <si>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</si>
  <si>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</si>
  <si>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</si>
  <si>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</si>
  <si>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</si>
  <si>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</si>
  <si>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</si>
  <si>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</si>
  <si>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</si>
  <si>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</si>
  <si>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</si>
  <si>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</si>
  <si>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</si>
  <si>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</si>
  <si>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</si>
  <si>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</si>
  <si>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</si>
  <si>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</si>
  <si>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INVESTCORP CREDIT MANAGEMENT BDC INC</t>
  </si>
  <si>
    <t>JEFFERIES FINANCIAL GROUP INC</t>
  </si>
  <si>
    <t>JEFFERIES GROUP LLC</t>
  </si>
  <si>
    <t>JPMBB 2013-C12 A4</t>
  </si>
  <si>
    <t>JPMBB 2013-C12 A5</t>
  </si>
  <si>
    <t>JPMBB 2013-C17 AS</t>
  </si>
  <si>
    <t>JPMBB 2014-C19 B</t>
  </si>
  <si>
    <t>KLA CORP</t>
  </si>
  <si>
    <t>MACK-CALI REALTY LP</t>
  </si>
  <si>
    <t>MARSH &amp; MCLENNAN COMPANIES INC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</si>
  <si>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</si>
  <si>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</si>
  <si>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</si>
  <si>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</si>
  <si>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</si>
  <si>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</si>
  <si>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</si>
  <si>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</si>
  <si>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PACIFIC PREMIER BANK</t>
  </si>
  <si>
    <t>PEOPLE'S UNITED FINANCIAL INC</t>
  </si>
  <si>
    <t>SANDY SPRING BANCORP INC</t>
  </si>
  <si>
    <t>SERVICE PROPERTIES TRUST</t>
  </si>
  <si>
    <t>SITE CENTERS CORP</t>
  </si>
  <si>
    <t>SIXTH STREET SPECIALTY LENDING INC</t>
  </si>
  <si>
    <t>SOUTH STATE CORP</t>
  </si>
  <si>
    <t>TAPESTRY INC</t>
  </si>
  <si>
    <t>TCG BDC, INC.</t>
  </si>
  <si>
    <t>TELSTRA CORPORATION LTD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</si>
  <si>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</si>
  <si>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</si>
  <si>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</si>
  <si>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</si>
  <si>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</si>
  <si>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</si>
  <si>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</si>
  <si>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</si>
  <si>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</si>
  <si>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</si>
  <si>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</si>
  <si>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</si>
  <si>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</si>
  <si>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WILLIS TOWERS WATSON PLC</t>
  </si>
  <si>
    <t>MASSACHUSETTS MUTUAL LIFE INSURANCE CO</t>
  </si>
  <si>
    <t>FALCON HEIGHTS MINN SR HSG REV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</si>
  <si>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</si>
  <si>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</si>
  <si>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</si>
  <si>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</si>
  <si>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</si>
  <si>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</si>
  <si>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</si>
  <si>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</si>
  <si>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BURLINGTON RESOURCES LLC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</si>
  <si>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</si>
  <si>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</si>
  <si>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</si>
  <si>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</si>
  <si>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</si>
  <si>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</si>
  <si>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</si>
  <si>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</si>
  <si>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</si>
  <si>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</si>
  <si>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</si>
  <si>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</si>
  <si>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</si>
  <si>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</si>
  <si>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</si>
  <si>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</si>
  <si>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</si>
  <si>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</si>
  <si>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</si>
  <si>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</si>
  <si>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</si>
  <si>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</si>
  <si>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</si>
  <si>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</si>
  <si>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</si>
  <si>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</si>
  <si>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</si>
  <si>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</si>
  <si>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NORTH-RHINE WESTPHALIA, STATE OF</t>
  </si>
  <si>
    <t>CNOOC FINANCE (2011) LTD</t>
  </si>
  <si>
    <t>GFUND 2017-1 A1A</t>
  </si>
  <si>
    <t>HMI 2018-2 A2</t>
  </si>
  <si>
    <t>LAN 2020-1 1A</t>
  </si>
  <si>
    <t>SMI 2019-1 1A</t>
  </si>
  <si>
    <t>VF CORP</t>
  </si>
  <si>
    <t>YAKIMA WASH</t>
  </si>
  <si>
    <t>EL MONTE CALIF PUB FING AUTH LEASE REV</t>
  </si>
  <si>
    <t>MONTEBELLO CALIF PENSION OBLIG</t>
  </si>
  <si>
    <t>AMTT 2013-2A 2A</t>
  </si>
  <si>
    <t>ANDEAVOR LLC</t>
  </si>
  <si>
    <t>APTIV PLC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</si>
  <si>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</si>
  <si>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</si>
  <si>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</si>
  <si>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</si>
  <si>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</si>
  <si>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</si>
  <si>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</si>
  <si>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</si>
  <si>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</si>
  <si>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</si>
  <si>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</si>
  <si>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</si>
  <si>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</si>
  <si>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</si>
  <si>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</si>
  <si>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</si>
  <si>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</si>
  <si>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</si>
  <si>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</si>
  <si>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</si>
  <si>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</si>
  <si>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</si>
  <si>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</si>
  <si>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</si>
  <si>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</si>
  <si>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</si>
  <si>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</si>
  <si>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</si>
  <si>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</si>
  <si>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</si>
  <si>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</si>
  <si>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</si>
  <si>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</si>
  <si>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</si>
  <si>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</si>
  <si>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</si>
  <si>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</si>
  <si>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</si>
  <si>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</si>
  <si>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</si>
  <si>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</si>
  <si>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CORECIVIC INC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</si>
  <si>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</si>
  <si>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</si>
  <si>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</si>
  <si>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</si>
  <si>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</si>
  <si>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</si>
  <si>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</si>
  <si>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</si>
  <si>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</si>
  <si>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JBS USA LUX SA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</si>
  <si>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</si>
  <si>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</si>
  <si>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</si>
  <si>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</si>
  <si>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</si>
  <si>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</si>
  <si>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</si>
  <si>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</si>
  <si>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MARTIN MARIETTA MATERIALS INC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</si>
  <si>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</si>
  <si>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</si>
  <si>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</si>
  <si>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</si>
  <si>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</si>
  <si>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</si>
  <si>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</si>
  <si>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</si>
  <si>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</si>
  <si>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</si>
  <si>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</si>
  <si>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MSC 2014-CPT C</t>
  </si>
  <si>
    <t>MSC 2014-CPT D</t>
  </si>
  <si>
    <t>NATIONAL RURAL UTILITIES COOPERATIVE FINANCE CORP</t>
  </si>
  <si>
    <t>NEWMONT CORPORATION</t>
  </si>
  <si>
    <t>ONEOK INC</t>
  </si>
  <si>
    <t>PETROBRAS GLOBAL FINANCE BV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</si>
  <si>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</si>
  <si>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</si>
  <si>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</si>
  <si>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</si>
  <si>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</si>
  <si>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</si>
  <si>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</si>
  <si>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</si>
  <si>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</si>
  <si>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</si>
  <si>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</si>
  <si>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</si>
  <si>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</si>
  <si>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</si>
  <si>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</si>
  <si>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</si>
  <si>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</si>
  <si>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</si>
  <si>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</si>
  <si>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</si>
  <si>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</si>
  <si>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</si>
  <si>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</si>
  <si>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</si>
  <si>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</si>
  <si>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</si>
  <si>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</si>
  <si>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</si>
  <si>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</si>
  <si>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</si>
  <si>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WYNDHAM DESTINATIONS INC</t>
  </si>
  <si>
    <t>METROPOLITAN LIFE INSURANCE CO</t>
  </si>
  <si>
    <t>OHIO NATIONAL FINANCIAL SERVICES INC</t>
  </si>
  <si>
    <t>CLEARWAY ENERGY CL C ORD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</si>
  <si>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</si>
  <si>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</si>
  <si>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</si>
  <si>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</si>
  <si>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</si>
  <si>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</si>
  <si>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</si>
  <si>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</si>
  <si>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</si>
  <si>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</si>
  <si>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</si>
  <si>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</si>
  <si>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</si>
  <si>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</si>
  <si>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</si>
  <si>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</si>
  <si>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</si>
  <si>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</si>
  <si>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</si>
  <si>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</si>
  <si>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</si>
  <si>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</si>
  <si>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</si>
  <si>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</si>
  <si>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</si>
  <si>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</si>
  <si>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</si>
  <si>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</si>
  <si>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</si>
  <si>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</si>
  <si>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</si>
  <si>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</si>
  <si>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</si>
  <si>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</si>
  <si>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</si>
  <si>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</si>
  <si>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</si>
  <si>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</si>
  <si>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</si>
  <si>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</si>
  <si>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</si>
  <si>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</si>
  <si>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</si>
  <si>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</si>
  <si>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</si>
  <si>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</si>
  <si>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</si>
  <si>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</si>
  <si>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</si>
  <si>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</si>
  <si>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</si>
  <si>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</si>
  <si>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</si>
  <si>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</si>
  <si>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</si>
  <si>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</si>
  <si>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</si>
  <si>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</si>
  <si>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</si>
  <si>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</si>
  <si>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</si>
  <si>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</si>
  <si>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</si>
  <si>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</si>
  <si>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</si>
  <si>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</si>
  <si>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</si>
  <si>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</si>
  <si>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</si>
  <si>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</si>
  <si>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</si>
  <si>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</si>
  <si>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</si>
  <si>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E*TRADE FINANCIAL LLC</t>
  </si>
  <si>
    <t>EVANS BANCORP INC</t>
  </si>
  <si>
    <t>FB FINANCIAL CORP</t>
  </si>
  <si>
    <t>FIRST BANK 4.50 FIXED TO FLOAT 9/1/2030</t>
  </si>
  <si>
    <t>FIRST EAGLE ALTERNATIVE CAPITAL BDC INC</t>
  </si>
  <si>
    <t>FLNG LIQUEFACTION 2, LLC</t>
  </si>
  <si>
    <t>HAPPY BANCSHARES, INC.</t>
  </si>
  <si>
    <t>HERITAGE SOUTHEAST BANCORPORATION INC.</t>
  </si>
  <si>
    <t>LOWE'S COMPANIES INC</t>
  </si>
  <si>
    <t>MABREY BANCORPORATION INC.</t>
  </si>
  <si>
    <t>MACY'S RETAIL HOLDINGS LLC</t>
  </si>
  <si>
    <t>MIDWESTONE FINANCIAL GROUP INC (IOWA)</t>
  </si>
  <si>
    <t>PARKE BANCORP, INC.</t>
  </si>
  <si>
    <t>RELIANCE INDUSTRIES LTD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</si>
  <si>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</si>
  <si>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</si>
  <si>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</si>
  <si>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</si>
  <si>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</si>
  <si>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</si>
  <si>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</si>
  <si>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</si>
  <si>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</si>
  <si>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</si>
  <si>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</si>
  <si>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</si>
  <si>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</si>
  <si>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</si>
  <si>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</si>
  <si>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</si>
  <si>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</si>
  <si>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</si>
  <si>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</si>
  <si>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</si>
  <si>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TRITON CONTAINER INTERNATIONAL LIMITED</t>
  </si>
  <si>
    <t>ASIAN DEVELOPMENT BANK</t>
  </si>
  <si>
    <t>DANSKE BANK A/S</t>
  </si>
  <si>
    <t>NATIONAL BANK OF CANADA</t>
  </si>
  <si>
    <t>NESTLE HOLDINGS INC</t>
  </si>
  <si>
    <t>SKANDINAVISKA ENSKILDA BANKEN AB</t>
  </si>
  <si>
    <t>VIATRIS ORD</t>
  </si>
  <si>
    <t>NORTHPOINTE BANCSHARES INC</t>
  </si>
  <si>
    <t>SIGNATURE BANK</t>
  </si>
  <si>
    <t>MOUNTAIN HSE FING AUTH CALIF UTIL SYS REV</t>
  </si>
  <si>
    <t>INTACT US HOLDINGS INC</t>
  </si>
  <si>
    <t>OVINTIV EXPLORATION INC</t>
  </si>
  <si>
    <t>MARICOPA CNTY ARIZ INDL DEV AUTH EDL FACS REV</t>
  </si>
  <si>
    <t>MERCER CNTY PA INDL DEV AUTH COLLEGE REV</t>
  </si>
  <si>
    <t>BRIDGEPORT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</si>
  <si>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</si>
  <si>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</si>
  <si>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</si>
  <si>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</si>
  <si>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</si>
  <si>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</si>
  <si>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</si>
  <si>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</si>
  <si>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</si>
  <si>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</si>
  <si>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</si>
  <si>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</si>
  <si>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</si>
  <si>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</si>
  <si>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</si>
  <si>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</si>
  <si>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VIRGINIA ST PUB SCH AUTH SCH FING</t>
  </si>
  <si>
    <t>WILLIAMSBURG CNTY S C PUB FACS CORP INSTALLMENT PU</t>
  </si>
  <si>
    <t>ATLANTIC CAPITAL BANCSHARES INC</t>
  </si>
  <si>
    <t>BLACKROCK TCP CAPITAL CORP</t>
  </si>
  <si>
    <t>CBC BANCORP</t>
  </si>
  <si>
    <t>EVERGREEN BANCSHARES, INC.</t>
  </si>
  <si>
    <t>FIRST TRUST CORPORATION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</si>
  <si>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</si>
  <si>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</si>
  <si>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</si>
  <si>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</si>
  <si>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</si>
  <si>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</si>
  <si>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MYLAN II BV</t>
  </si>
  <si>
    <t>NEWPORT REALTY TRUST INC</t>
  </si>
  <si>
    <t>NEXPOINT REIT OP LP</t>
  </si>
  <si>
    <t>OBSIDIAN INSURANCE HOLDINGS, INC.</t>
  </si>
  <si>
    <t>RIO FINL SVCS | 5.250% DUE 11/01/30</t>
  </si>
  <si>
    <t>SHORE BANCSHARES, INC.</t>
  </si>
  <si>
    <t>TARGETED LEASE CAPITAL, LLC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</si>
  <si>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</si>
  <si>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</si>
  <si>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</si>
  <si>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</si>
  <si>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</si>
  <si>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</si>
  <si>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</si>
  <si>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</si>
  <si>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</si>
  <si>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</si>
  <si>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</si>
  <si>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</si>
  <si>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</si>
  <si>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</si>
  <si>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</si>
  <si>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</si>
  <si>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</si>
  <si>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</si>
  <si>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</si>
  <si>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</si>
  <si>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</si>
  <si>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</si>
  <si>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</si>
  <si>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</si>
  <si>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</si>
  <si>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</si>
  <si>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</si>
  <si>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</si>
  <si>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</si>
  <si>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DENMARK, KINGDOM OF (GOVERNMENT)</t>
  </si>
  <si>
    <t>PEPSICO INC</t>
  </si>
  <si>
    <t>ROYAL BANK OF CANADA</t>
  </si>
  <si>
    <t xml:space="preserve">     Total All Preferred Stock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</si>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</sst>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#.00"/>
    <numFmt numFmtId="165" formatCode="#,##0.000"/>
    <numFmt numFmtId="166" formatCode="yyyy"/>
    <numFmt numFmtId="167" formatCode="mm"/>
    <numFmt numFmtId="168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31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0" fontId="8" fillId="0" borderId="0" xfId="1" applyFont="1" applyAlignment="1"/>
    <xf numFmtId="39" fontId="9" fillId="0" borderId="0" xfId="0" applyNumberFormat="1" applyFont="1" applyFill="1" applyBorder="1" applyAlignment="1" applyProtection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39" fontId="13" fillId="0" borderId="0" xfId="0" applyNumberFormat="1" applyFont="1" applyBorder="1" applyAlignment="1">
      <alignment horizontal="right" indent="2"/>
    </xf>
    <xf numFmtId="39" fontId="13" fillId="0" borderId="4" xfId="0" applyNumberFormat="1" applyFont="1" applyBorder="1" applyAlignment="1">
      <alignment horizontal="right" indent="2"/>
    </xf>
    <xf numFmtId="39" fontId="13" fillId="0" borderId="8" xfId="0" applyNumberFormat="1" applyFont="1" applyBorder="1" applyAlignment="1">
      <alignment horizontal="right" indent="2"/>
    </xf>
    <xf numFmtId="0" fontId="13" fillId="0" borderId="8" xfId="0" applyFont="1" applyBorder="1" applyAlignment="1">
      <alignment horizontal="right" indent="2"/>
    </xf>
    <xf numFmtId="39" fontId="13" fillId="0" borderId="3" xfId="0" applyNumberFormat="1" applyFont="1" applyBorder="1" applyAlignment="1">
      <alignment horizontal="right" indent="2"/>
    </xf>
    <xf numFmtId="39" fontId="13" fillId="0" borderId="9" xfId="0" applyNumberFormat="1" applyFont="1" applyBorder="1" applyAlignment="1">
      <alignment horizontal="right" indent="2"/>
    </xf>
    <xf numFmtId="0" fontId="13" fillId="0" borderId="9" xfId="0" applyFont="1" applyBorder="1" applyAlignment="1">
      <alignment horizontal="right" indent="2"/>
    </xf>
    <xf numFmtId="39" fontId="13" fillId="0" borderId="12" xfId="0" applyNumberFormat="1" applyFont="1" applyBorder="1" applyAlignment="1">
      <alignment horizontal="right" indent="2"/>
    </xf>
    <xf numFmtId="39" fontId="13" fillId="0" borderId="11" xfId="0" applyNumberFormat="1" applyFont="1" applyBorder="1" applyAlignment="1">
      <alignment horizontal="right" indent="2"/>
    </xf>
    <xf numFmtId="7" fontId="13" fillId="0" borderId="12" xfId="0" applyNumberFormat="1" applyFont="1" applyBorder="1" applyAlignment="1">
      <alignment horizontal="right" indent="2"/>
    </xf>
    <xf numFmtId="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/>
    </xf>
    <xf numFmtId="39" fontId="5" fillId="0" borderId="8" xfId="0" applyNumberFormat="1" applyFont="1" applyFill="1" applyBorder="1" applyAlignment="1" applyProtection="1">
      <alignment horizontal="center" vertical="center"/>
    </xf>
    <xf numFmtId="39" fontId="1" fillId="0" borderId="3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5" fontId="1" fillId="0" borderId="9" xfId="0" applyNumberFormat="1" applyFont="1" applyBorder="1" applyAlignment="1">
      <alignment horizontal="right" indent="1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 indent="1"/>
    </xf>
    <xf numFmtId="167" fontId="13" fillId="0" borderId="9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39" fontId="1" fillId="0" borderId="9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right" indent="1"/>
    </xf>
    <xf numFmtId="165" fontId="1" fillId="0" borderId="12" xfId="0" applyNumberFormat="1" applyFont="1" applyBorder="1" applyAlignment="1">
      <alignment horizontal="right" indent="1"/>
    </xf>
    <xf numFmtId="167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39" fontId="1" fillId="0" borderId="12" xfId="0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68" fontId="19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4</xdr:col>
      <xdr:colOff>476250</xdr:colOff>
      <xdr:row>4</xdr:row>
      <xdr:rowOff>114300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2149F7F0-F33B-4982-B81C-856426E5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9575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766B-F080-42E7-BE9F-2E87DCCE42C6}">
  <dimension ref="A1:G20"/>
  <sheetViews>
    <sheetView tabSelected="1" workbookViewId="0">
      <selection activeCell="A10" sqref="A10"/>
    </sheetView>
  </sheetViews>
  <sheetFormatPr defaultRowHeight="13.2" x14ac:dyDescent="0.25"/>
  <sheetData>
    <row r="1" spans="1:7" ht="30.6" x14ac:dyDescent="0.25">
      <c r="A1" s="111"/>
    </row>
    <row r="2" spans="1:7" ht="30.6" x14ac:dyDescent="0.25">
      <c r="A2" s="111"/>
    </row>
    <row r="3" spans="1:7" ht="30.6" x14ac:dyDescent="0.25">
      <c r="A3" s="111"/>
    </row>
    <row r="4" spans="1:7" ht="30.6" x14ac:dyDescent="0.25">
      <c r="A4" s="111"/>
    </row>
    <row r="5" spans="1:7" ht="30.6" x14ac:dyDescent="0.25">
      <c r="A5" s="111"/>
    </row>
    <row r="7" spans="1:7" ht="28.2" x14ac:dyDescent="0.25">
      <c r="A7" s="112"/>
    </row>
    <row r="8" spans="1:7" ht="27.6" x14ac:dyDescent="0.25">
      <c r="A8" s="115" t="s">
        <v>2989</v>
      </c>
    </row>
    <row r="9" spans="1:7" ht="24.6" x14ac:dyDescent="0.25">
      <c r="A9" s="116">
        <v>44196</v>
      </c>
      <c r="B9" s="116"/>
      <c r="C9" s="116"/>
      <c r="D9" s="116"/>
      <c r="E9" s="116"/>
      <c r="F9" s="116"/>
      <c r="G9" s="116"/>
    </row>
    <row r="10" spans="1:7" ht="27.6" x14ac:dyDescent="0.25">
      <c r="A10" s="113"/>
    </row>
    <row r="11" spans="1:7" ht="27.6" x14ac:dyDescent="0.25">
      <c r="A11" s="113"/>
    </row>
    <row r="12" spans="1:7" ht="27.6" x14ac:dyDescent="0.25">
      <c r="A12" s="113"/>
    </row>
    <row r="13" spans="1:7" ht="17.399999999999999" x14ac:dyDescent="0.25">
      <c r="A13" s="114" t="s">
        <v>2990</v>
      </c>
    </row>
    <row r="14" spans="1:7" ht="17.399999999999999" x14ac:dyDescent="0.25">
      <c r="A14" s="114" t="s">
        <v>2991</v>
      </c>
    </row>
    <row r="15" spans="1:7" ht="17.399999999999999" x14ac:dyDescent="0.25">
      <c r="A15" s="114" t="s">
        <v>2992</v>
      </c>
    </row>
    <row r="16" spans="1:7" ht="17.399999999999999" x14ac:dyDescent="0.25">
      <c r="A16" s="114" t="s">
        <v>2993</v>
      </c>
    </row>
    <row r="17" spans="1:1" ht="17.399999999999999" x14ac:dyDescent="0.25">
      <c r="A17" s="114" t="s">
        <v>2994</v>
      </c>
    </row>
    <row r="18" spans="1:1" ht="17.399999999999999" x14ac:dyDescent="0.25">
      <c r="A18" s="114" t="s">
        <v>2995</v>
      </c>
    </row>
    <row r="19" spans="1:1" ht="17.399999999999999" x14ac:dyDescent="0.25">
      <c r="A19" s="114" t="s">
        <v>2996</v>
      </c>
    </row>
    <row r="20" spans="1:1" ht="17.399999999999999" x14ac:dyDescent="0.25">
      <c r="A20" s="114" t="s">
        <v>2997</v>
      </c>
    </row>
  </sheetData>
  <mergeCells count="1">
    <mergeCell ref="A9:G9"/>
  </mergeCells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zoomScaleNormal="100" workbookViewId="0">
      <selection activeCell="A3" sqref="A3:A4"/>
    </sheetView>
  </sheetViews>
  <sheetFormatPr defaultColWidth="9.109375" defaultRowHeight="11.25" customHeight="1" x14ac:dyDescent="0.2"/>
  <cols>
    <col min="1" max="1" width="42.33203125" style="57" customWidth="1"/>
    <col min="2" max="2" width="16.88671875" style="98" customWidth="1"/>
    <col min="3" max="3" width="8.6640625" style="98" customWidth="1"/>
    <col min="4" max="5" width="8.6640625" style="99" customWidth="1"/>
    <col min="6" max="6" width="15.109375" style="97" customWidth="1"/>
    <col min="7" max="16384" width="9.109375" style="42"/>
  </cols>
  <sheetData>
    <row r="1" spans="1:6" s="40" customFormat="1" ht="18.75" customHeight="1" x14ac:dyDescent="0.3">
      <c r="A1" s="121" t="s">
        <v>2988</v>
      </c>
      <c r="B1" s="121"/>
      <c r="C1" s="121"/>
      <c r="D1" s="121"/>
      <c r="E1" s="121"/>
      <c r="F1" s="121"/>
    </row>
    <row r="2" spans="1:6" ht="9" customHeight="1" x14ac:dyDescent="0.2">
      <c r="A2" s="56"/>
      <c r="B2" s="45"/>
      <c r="C2" s="45"/>
      <c r="D2" s="49"/>
      <c r="E2" s="49"/>
      <c r="F2" s="55"/>
    </row>
    <row r="3" spans="1:6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ht="15" customHeight="1" x14ac:dyDescent="0.2">
      <c r="A4" s="124"/>
      <c r="B4" s="129"/>
      <c r="C4" s="130"/>
      <c r="D4" s="60" t="s">
        <v>70</v>
      </c>
      <c r="E4" s="60" t="s">
        <v>71</v>
      </c>
      <c r="F4" s="61" t="s">
        <v>72</v>
      </c>
    </row>
    <row r="5" spans="1:6" s="21" customFormat="1" ht="11.25" customHeight="1" x14ac:dyDescent="0.2">
      <c r="A5" s="57" t="s">
        <v>1807</v>
      </c>
      <c r="B5" s="64">
        <v>500000</v>
      </c>
      <c r="C5" s="65">
        <v>3</v>
      </c>
      <c r="D5" s="66">
        <v>44774</v>
      </c>
      <c r="E5" s="67">
        <v>44774</v>
      </c>
      <c r="F5" s="68">
        <v>500000</v>
      </c>
    </row>
    <row r="6" spans="1:6" s="21" customFormat="1" ht="11.25" customHeight="1" thickBot="1" x14ac:dyDescent="0.25">
      <c r="A6" s="58" t="s">
        <v>74</v>
      </c>
      <c r="B6" s="79">
        <v>500000</v>
      </c>
      <c r="C6" s="80"/>
      <c r="D6" s="81"/>
      <c r="E6" s="82"/>
      <c r="F6" s="83">
        <v>500000</v>
      </c>
    </row>
    <row r="7" spans="1:6" s="21" customFormat="1" ht="11.25" customHeight="1" x14ac:dyDescent="0.2">
      <c r="A7" s="58"/>
      <c r="B7" s="74"/>
      <c r="C7" s="74"/>
      <c r="D7" s="75"/>
      <c r="E7" s="76"/>
      <c r="F7" s="77"/>
    </row>
    <row r="8" spans="1:6" s="21" customFormat="1" ht="11.25" customHeight="1" x14ac:dyDescent="0.2">
      <c r="A8" s="57" t="s">
        <v>2561</v>
      </c>
      <c r="B8" s="69">
        <v>500000</v>
      </c>
      <c r="C8" s="70">
        <v>3.875</v>
      </c>
      <c r="D8" s="71">
        <v>44600</v>
      </c>
      <c r="E8" s="72">
        <v>44600</v>
      </c>
      <c r="F8" s="73">
        <v>499496.95</v>
      </c>
    </row>
    <row r="9" spans="1:6" s="21" customFormat="1" ht="11.25" customHeight="1" x14ac:dyDescent="0.2">
      <c r="A9" s="57" t="s">
        <v>79</v>
      </c>
      <c r="B9" s="69">
        <v>500000</v>
      </c>
      <c r="C9" s="70">
        <v>4.875</v>
      </c>
      <c r="D9" s="71">
        <v>44515</v>
      </c>
      <c r="E9" s="72">
        <v>44515</v>
      </c>
      <c r="F9" s="73">
        <v>500646.00839999999</v>
      </c>
    </row>
    <row r="10" spans="1:6" s="21" customFormat="1" ht="11.25" customHeight="1" thickBot="1" x14ac:dyDescent="0.25">
      <c r="A10" s="58" t="s">
        <v>86</v>
      </c>
      <c r="B10" s="79">
        <v>1000000</v>
      </c>
      <c r="C10" s="80"/>
      <c r="D10" s="81"/>
      <c r="E10" s="82"/>
      <c r="F10" s="83">
        <v>1000142.9584</v>
      </c>
    </row>
    <row r="11" spans="1:6" s="21" customFormat="1" ht="6" customHeight="1" x14ac:dyDescent="0.2">
      <c r="A11" s="58"/>
      <c r="B11" s="69"/>
      <c r="C11" s="70"/>
      <c r="D11" s="71"/>
      <c r="E11" s="72"/>
      <c r="F11" s="73"/>
    </row>
    <row r="12" spans="1:6" s="21" customFormat="1" ht="11.25" customHeight="1" thickBot="1" x14ac:dyDescent="0.25">
      <c r="A12" s="58" t="s">
        <v>87</v>
      </c>
      <c r="B12" s="84">
        <f>B10+B6</f>
        <v>1500000</v>
      </c>
      <c r="C12" s="84"/>
      <c r="D12" s="85"/>
      <c r="E12" s="85"/>
      <c r="F12" s="86">
        <f t="shared" ref="F12" si="0">F10+F6</f>
        <v>1500142.9583999999</v>
      </c>
    </row>
    <row r="13" spans="1:6" s="21" customFormat="1" ht="11.25" customHeight="1" thickBot="1" x14ac:dyDescent="0.25">
      <c r="A13" s="58" t="s">
        <v>88</v>
      </c>
      <c r="B13" s="87"/>
      <c r="C13" s="87"/>
      <c r="D13" s="88"/>
      <c r="E13" s="88"/>
      <c r="F13" s="89">
        <f>F14-F12</f>
        <v>33240.851600000169</v>
      </c>
    </row>
    <row r="14" spans="1:6" s="21" customFormat="1" ht="11.25" customHeight="1" thickBot="1" x14ac:dyDescent="0.25">
      <c r="A14" s="58" t="s">
        <v>1808</v>
      </c>
      <c r="B14" s="87"/>
      <c r="C14" s="87"/>
      <c r="D14" s="88"/>
      <c r="E14" s="88"/>
      <c r="F14" s="89">
        <v>1533383.81</v>
      </c>
    </row>
    <row r="15" spans="1:6" s="21" customFormat="1" ht="11.25" customHeight="1" x14ac:dyDescent="0.2">
      <c r="A15" s="58"/>
      <c r="B15" s="46"/>
      <c r="C15" s="48"/>
      <c r="D15" s="50"/>
      <c r="E15" s="51"/>
      <c r="F15" s="43"/>
    </row>
    <row r="16" spans="1:6" s="21" customFormat="1" ht="11.25" customHeight="1" x14ac:dyDescent="0.2">
      <c r="A16" s="58"/>
      <c r="B16" s="46"/>
      <c r="C16" s="48"/>
      <c r="D16" s="50"/>
      <c r="E16" s="51"/>
      <c r="F16" s="43"/>
    </row>
    <row r="17" spans="1:6" s="21" customFormat="1" ht="11.25" customHeight="1" x14ac:dyDescent="0.2">
      <c r="A17" s="58"/>
      <c r="B17" s="46"/>
      <c r="C17" s="48"/>
      <c r="D17" s="50"/>
      <c r="E17" s="51"/>
      <c r="F17" s="43"/>
    </row>
    <row r="18" spans="1:6" s="21" customFormat="1" ht="11.25" customHeight="1" x14ac:dyDescent="0.2">
      <c r="A18" s="58"/>
      <c r="B18" s="47"/>
      <c r="C18" s="47"/>
      <c r="D18" s="52"/>
      <c r="E18" s="53"/>
      <c r="F18" s="23"/>
    </row>
    <row r="19" spans="1:6" ht="11.25" customHeight="1" x14ac:dyDescent="0.2">
      <c r="A19" s="107"/>
      <c r="B19" s="101"/>
      <c r="C19" s="103"/>
      <c r="D19" s="104"/>
      <c r="E19" s="105"/>
      <c r="F19" s="100"/>
    </row>
    <row r="20" spans="1:6" ht="11.25" customHeight="1" x14ac:dyDescent="0.2">
      <c r="A20" s="58"/>
      <c r="B20" s="47"/>
      <c r="C20" s="47"/>
      <c r="D20" s="96"/>
      <c r="E20" s="96"/>
      <c r="F20" s="23"/>
    </row>
    <row r="21" spans="1:6" ht="11.25" customHeight="1" x14ac:dyDescent="0.2">
      <c r="A21" s="58"/>
      <c r="B21" s="47"/>
      <c r="C21" s="47"/>
      <c r="D21" s="96"/>
      <c r="E21" s="96"/>
      <c r="F21" s="23"/>
    </row>
    <row r="22" spans="1:6" ht="11.25" customHeight="1" x14ac:dyDescent="0.2">
      <c r="A22" s="58"/>
      <c r="B22" s="47"/>
      <c r="C22" s="47"/>
      <c r="D22" s="96"/>
      <c r="E22" s="96"/>
      <c r="F22" s="23"/>
    </row>
    <row r="23" spans="1:6" ht="11.25" customHeight="1" x14ac:dyDescent="0.2">
      <c r="A23" s="58"/>
      <c r="B23" s="47"/>
      <c r="C23" s="47"/>
      <c r="D23" s="96"/>
      <c r="E23" s="96"/>
      <c r="F23" s="23"/>
    </row>
    <row r="24" spans="1:6" ht="11.25" customHeight="1" x14ac:dyDescent="0.2">
      <c r="B24" s="102"/>
      <c r="F24" s="106"/>
    </row>
    <row r="25" spans="1:6" ht="11.25" customHeight="1" x14ac:dyDescent="0.2">
      <c r="B25" s="102"/>
      <c r="F25" s="10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63"/>
  <sheetViews>
    <sheetView zoomScaleNormal="100" workbookViewId="0">
      <selection activeCell="A13" sqref="A13"/>
    </sheetView>
  </sheetViews>
  <sheetFormatPr defaultColWidth="9.109375" defaultRowHeight="11.25" customHeight="1" x14ac:dyDescent="0.2"/>
  <cols>
    <col min="1" max="1" width="42.33203125" style="57" customWidth="1"/>
    <col min="2" max="2" width="16.88671875" style="98" customWidth="1"/>
    <col min="3" max="3" width="8.6640625" style="98" customWidth="1"/>
    <col min="4" max="5" width="8.6640625" style="99" customWidth="1"/>
    <col min="6" max="6" width="15.109375" style="97" customWidth="1"/>
    <col min="7" max="16384" width="9.109375" style="42"/>
  </cols>
  <sheetData>
    <row r="1" spans="1:6" s="40" customFormat="1" ht="18.75" customHeight="1" x14ac:dyDescent="0.3">
      <c r="A1" s="121" t="s">
        <v>2226</v>
      </c>
      <c r="B1" s="121"/>
      <c r="C1" s="121"/>
      <c r="D1" s="121"/>
      <c r="E1" s="121"/>
      <c r="F1" s="121"/>
    </row>
    <row r="2" spans="1:6" ht="9" customHeight="1" x14ac:dyDescent="0.2">
      <c r="A2" s="56"/>
      <c r="B2" s="45"/>
      <c r="C2" s="45"/>
      <c r="D2" s="49"/>
      <c r="E2" s="49"/>
      <c r="F2" s="55"/>
    </row>
    <row r="3" spans="1:6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ht="15" customHeight="1" x14ac:dyDescent="0.2">
      <c r="A4" s="124"/>
      <c r="B4" s="129"/>
      <c r="C4" s="130"/>
      <c r="D4" s="110" t="s">
        <v>70</v>
      </c>
      <c r="E4" s="110" t="s">
        <v>71</v>
      </c>
      <c r="F4" s="61" t="s">
        <v>72</v>
      </c>
    </row>
    <row r="5" spans="1:6" s="21" customFormat="1" ht="11.25" customHeight="1" x14ac:dyDescent="0.2">
      <c r="A5" s="57" t="s">
        <v>263</v>
      </c>
      <c r="B5" s="64">
        <v>4729760</v>
      </c>
      <c r="C5" s="65">
        <v>3.125</v>
      </c>
      <c r="D5" s="66">
        <v>44331</v>
      </c>
      <c r="E5" s="67">
        <v>44331</v>
      </c>
      <c r="F5" s="68">
        <v>4770375.3598054405</v>
      </c>
    </row>
    <row r="6" spans="1:6" s="21" customFormat="1" ht="11.25" customHeight="1" x14ac:dyDescent="0.2">
      <c r="A6" s="57" t="s">
        <v>263</v>
      </c>
      <c r="B6" s="69">
        <v>3214400</v>
      </c>
      <c r="C6" s="70">
        <v>1.625</v>
      </c>
      <c r="D6" s="71">
        <v>44880</v>
      </c>
      <c r="E6" s="72">
        <v>44880</v>
      </c>
      <c r="F6" s="73">
        <v>3301291.6328806398</v>
      </c>
    </row>
    <row r="7" spans="1:6" s="21" customFormat="1" ht="11.25" customHeight="1" x14ac:dyDescent="0.2">
      <c r="A7" s="57" t="s">
        <v>263</v>
      </c>
      <c r="B7" s="69">
        <v>6153280</v>
      </c>
      <c r="C7" s="70">
        <v>1.5</v>
      </c>
      <c r="D7" s="71">
        <v>44592</v>
      </c>
      <c r="E7" s="72">
        <v>44592</v>
      </c>
      <c r="F7" s="73">
        <v>6242601.5180591997</v>
      </c>
    </row>
    <row r="8" spans="1:6" s="21" customFormat="1" ht="11.25" customHeight="1" x14ac:dyDescent="0.2">
      <c r="A8" s="57" t="s">
        <v>263</v>
      </c>
      <c r="B8" s="69">
        <v>7347200</v>
      </c>
      <c r="C8" s="70">
        <v>0.375</v>
      </c>
      <c r="D8" s="71">
        <v>44651</v>
      </c>
      <c r="E8" s="72">
        <v>44651</v>
      </c>
      <c r="F8" s="73">
        <v>7355303.8292585602</v>
      </c>
    </row>
    <row r="9" spans="1:6" s="21" customFormat="1" ht="11.25" customHeight="1" x14ac:dyDescent="0.2">
      <c r="A9" s="57" t="s">
        <v>263</v>
      </c>
      <c r="B9" s="69">
        <v>5234880</v>
      </c>
      <c r="C9" s="70">
        <v>1.5</v>
      </c>
      <c r="D9" s="71">
        <v>44500</v>
      </c>
      <c r="E9" s="72">
        <v>44500</v>
      </c>
      <c r="F9" s="73">
        <v>5295318.2046844801</v>
      </c>
    </row>
    <row r="10" spans="1:6" s="21" customFormat="1" ht="11.25" customHeight="1" x14ac:dyDescent="0.2">
      <c r="A10" s="57" t="s">
        <v>263</v>
      </c>
      <c r="B10" s="69">
        <v>3260320</v>
      </c>
      <c r="C10" s="70">
        <v>0.125</v>
      </c>
      <c r="D10" s="71">
        <v>45061</v>
      </c>
      <c r="E10" s="72">
        <v>45061</v>
      </c>
      <c r="F10" s="73">
        <v>3254644.5933679999</v>
      </c>
    </row>
    <row r="11" spans="1:6" s="21" customFormat="1" ht="11.25" customHeight="1" x14ac:dyDescent="0.2">
      <c r="A11" s="57" t="s">
        <v>263</v>
      </c>
      <c r="B11" s="69">
        <v>6796160</v>
      </c>
      <c r="C11" s="70">
        <v>0.150022819</v>
      </c>
      <c r="D11" s="71">
        <v>44865</v>
      </c>
      <c r="E11" s="72">
        <v>44865</v>
      </c>
      <c r="F11" s="73">
        <v>6796405.0608966397</v>
      </c>
    </row>
    <row r="12" spans="1:6" s="21" customFormat="1" ht="11.25" customHeight="1" x14ac:dyDescent="0.2">
      <c r="A12" s="57" t="s">
        <v>263</v>
      </c>
      <c r="B12" s="69">
        <v>4867520</v>
      </c>
      <c r="C12" s="70">
        <v>2.375</v>
      </c>
      <c r="D12" s="71">
        <v>44270</v>
      </c>
      <c r="E12" s="72">
        <v>44270</v>
      </c>
      <c r="F12" s="73">
        <v>4877795.0323827202</v>
      </c>
    </row>
    <row r="13" spans="1:6" s="21" customFormat="1" ht="11.25" customHeight="1" x14ac:dyDescent="0.2">
      <c r="A13" s="57" t="s">
        <v>263</v>
      </c>
      <c r="B13" s="69">
        <v>5969600</v>
      </c>
      <c r="C13" s="70">
        <v>2.625</v>
      </c>
      <c r="D13" s="71">
        <v>44392</v>
      </c>
      <c r="E13" s="72">
        <v>44392</v>
      </c>
      <c r="F13" s="73">
        <v>6048374.0880527999</v>
      </c>
    </row>
    <row r="14" spans="1:6" s="21" customFormat="1" ht="11.25" customHeight="1" thickBot="1" x14ac:dyDescent="0.25">
      <c r="A14" s="58" t="s">
        <v>73</v>
      </c>
      <c r="B14" s="79">
        <v>47573120</v>
      </c>
      <c r="C14" s="80"/>
      <c r="D14" s="81"/>
      <c r="E14" s="82"/>
      <c r="F14" s="83">
        <v>47942109.319388486</v>
      </c>
    </row>
    <row r="15" spans="1:6" s="21" customFormat="1" ht="11.25" customHeight="1" x14ac:dyDescent="0.2">
      <c r="A15" s="58"/>
      <c r="B15" s="74"/>
      <c r="C15" s="74"/>
      <c r="D15" s="75"/>
      <c r="E15" s="76"/>
      <c r="F15" s="77"/>
    </row>
    <row r="16" spans="1:6" s="21" customFormat="1" ht="11.25" customHeight="1" x14ac:dyDescent="0.2">
      <c r="A16" s="57" t="s">
        <v>2419</v>
      </c>
      <c r="B16" s="69">
        <v>2571520</v>
      </c>
      <c r="C16" s="70">
        <v>2.625</v>
      </c>
      <c r="D16" s="71">
        <v>44277</v>
      </c>
      <c r="E16" s="72">
        <v>44277</v>
      </c>
      <c r="F16" s="73">
        <v>2576951.77981696</v>
      </c>
    </row>
    <row r="17" spans="1:6" s="21" customFormat="1" ht="11.25" customHeight="1" x14ac:dyDescent="0.2">
      <c r="A17" s="57" t="s">
        <v>2299</v>
      </c>
      <c r="B17" s="69">
        <v>1653120</v>
      </c>
      <c r="C17" s="70">
        <v>2.75</v>
      </c>
      <c r="D17" s="71">
        <v>44583</v>
      </c>
      <c r="E17" s="72">
        <v>44583</v>
      </c>
      <c r="F17" s="73">
        <v>1695226.1135734399</v>
      </c>
    </row>
    <row r="18" spans="1:6" s="21" customFormat="1" ht="11.25" customHeight="1" x14ac:dyDescent="0.2">
      <c r="A18" s="57" t="s">
        <v>2899</v>
      </c>
      <c r="B18" s="69">
        <v>3398080</v>
      </c>
      <c r="C18" s="70">
        <v>1.75</v>
      </c>
      <c r="D18" s="71">
        <v>44817</v>
      </c>
      <c r="E18" s="72">
        <v>44817</v>
      </c>
      <c r="F18" s="73">
        <v>3485153.1064246399</v>
      </c>
    </row>
    <row r="19" spans="1:6" s="21" customFormat="1" ht="11.25" customHeight="1" x14ac:dyDescent="0.2">
      <c r="A19" s="57" t="s">
        <v>2301</v>
      </c>
      <c r="B19" s="69">
        <v>1561280</v>
      </c>
      <c r="C19" s="70">
        <v>1.5</v>
      </c>
      <c r="D19" s="71">
        <v>44810</v>
      </c>
      <c r="E19" s="72">
        <v>44810</v>
      </c>
      <c r="F19" s="73">
        <v>1585596.5400777601</v>
      </c>
    </row>
    <row r="20" spans="1:6" s="21" customFormat="1" ht="11.25" customHeight="1" x14ac:dyDescent="0.2">
      <c r="A20" s="57" t="s">
        <v>2665</v>
      </c>
      <c r="B20" s="69">
        <v>918400</v>
      </c>
      <c r="C20" s="70">
        <v>2.25</v>
      </c>
      <c r="D20" s="71">
        <v>44586</v>
      </c>
      <c r="E20" s="72">
        <v>44586</v>
      </c>
      <c r="F20" s="73">
        <v>937804.3230192</v>
      </c>
    </row>
    <row r="21" spans="1:6" s="21" customFormat="1" ht="11.25" customHeight="1" x14ac:dyDescent="0.2">
      <c r="A21" s="57" t="s">
        <v>2665</v>
      </c>
      <c r="B21" s="69">
        <v>918400</v>
      </c>
      <c r="C21" s="70">
        <v>0.75</v>
      </c>
      <c r="D21" s="71">
        <v>44659</v>
      </c>
      <c r="E21" s="72">
        <v>44659</v>
      </c>
      <c r="F21" s="73">
        <v>917973.70314944</v>
      </c>
    </row>
    <row r="22" spans="1:6" s="21" customFormat="1" ht="11.25" customHeight="1" x14ac:dyDescent="0.2">
      <c r="A22" s="57" t="s">
        <v>2978</v>
      </c>
      <c r="B22" s="69">
        <v>734720</v>
      </c>
      <c r="C22" s="70">
        <v>0.125</v>
      </c>
      <c r="D22" s="71">
        <v>44861</v>
      </c>
      <c r="E22" s="72">
        <v>44861</v>
      </c>
      <c r="F22" s="73">
        <v>733082.82553631999</v>
      </c>
    </row>
    <row r="23" spans="1:6" s="21" customFormat="1" ht="11.25" customHeight="1" x14ac:dyDescent="0.2">
      <c r="A23" s="57" t="s">
        <v>2297</v>
      </c>
      <c r="B23" s="69">
        <v>2525600</v>
      </c>
      <c r="C23" s="70">
        <v>0.34178999999999998</v>
      </c>
      <c r="D23" s="71">
        <v>44820</v>
      </c>
      <c r="E23" s="72">
        <v>44820</v>
      </c>
      <c r="F23" s="73">
        <v>2525600</v>
      </c>
    </row>
    <row r="24" spans="1:6" s="21" customFormat="1" ht="11.25" customHeight="1" x14ac:dyDescent="0.2">
      <c r="A24" s="57" t="s">
        <v>2298</v>
      </c>
      <c r="B24" s="69">
        <v>5005280</v>
      </c>
      <c r="C24" s="70">
        <v>0.4733</v>
      </c>
      <c r="D24" s="71">
        <v>45460</v>
      </c>
      <c r="E24" s="72">
        <v>45460</v>
      </c>
      <c r="F24" s="73">
        <v>5023617.2287324797</v>
      </c>
    </row>
    <row r="25" spans="1:6" s="21" customFormat="1" ht="11.25" customHeight="1" x14ac:dyDescent="0.2">
      <c r="A25" s="57" t="s">
        <v>2486</v>
      </c>
      <c r="B25" s="69">
        <v>440832</v>
      </c>
      <c r="C25" s="70">
        <v>0.57038</v>
      </c>
      <c r="D25" s="71">
        <v>44975</v>
      </c>
      <c r="E25" s="72">
        <v>44975</v>
      </c>
      <c r="F25" s="73">
        <v>440832</v>
      </c>
    </row>
    <row r="26" spans="1:6" s="21" customFormat="1" ht="11.25" customHeight="1" x14ac:dyDescent="0.2">
      <c r="A26" s="57" t="s">
        <v>2666</v>
      </c>
      <c r="B26" s="69">
        <v>2296000</v>
      </c>
      <c r="C26" s="70">
        <v>2.375</v>
      </c>
      <c r="D26" s="71">
        <v>44455</v>
      </c>
      <c r="E26" s="72">
        <v>44455</v>
      </c>
      <c r="F26" s="73">
        <v>2320653.2745603202</v>
      </c>
    </row>
    <row r="27" spans="1:6" s="21" customFormat="1" ht="11.25" customHeight="1" thickBot="1" x14ac:dyDescent="0.25">
      <c r="A27" s="58" t="s">
        <v>97</v>
      </c>
      <c r="B27" s="79">
        <v>22023232</v>
      </c>
      <c r="C27" s="80"/>
      <c r="D27" s="81"/>
      <c r="E27" s="82"/>
      <c r="F27" s="83">
        <v>22242490.894890558</v>
      </c>
    </row>
    <row r="28" spans="1:6" s="21" customFormat="1" ht="11.25" customHeight="1" x14ac:dyDescent="0.2">
      <c r="A28" s="58"/>
      <c r="B28" s="74"/>
      <c r="C28" s="74"/>
      <c r="D28" s="75"/>
      <c r="E28" s="76"/>
      <c r="F28" s="77"/>
    </row>
    <row r="29" spans="1:6" s="21" customFormat="1" ht="11.25" customHeight="1" x14ac:dyDescent="0.2">
      <c r="A29" s="57" t="s">
        <v>1593</v>
      </c>
      <c r="B29" s="69">
        <v>1120448</v>
      </c>
      <c r="C29" s="70">
        <v>1.625</v>
      </c>
      <c r="D29" s="71">
        <v>44519</v>
      </c>
      <c r="E29" s="72">
        <v>44519</v>
      </c>
      <c r="F29" s="73">
        <v>1119609.8257299198</v>
      </c>
    </row>
    <row r="30" spans="1:6" s="21" customFormat="1" ht="11.25" customHeight="1" thickBot="1" x14ac:dyDescent="0.25">
      <c r="A30" s="58" t="s">
        <v>75</v>
      </c>
      <c r="B30" s="79">
        <v>1120448</v>
      </c>
      <c r="C30" s="80"/>
      <c r="D30" s="81"/>
      <c r="E30" s="82"/>
      <c r="F30" s="83">
        <v>1119609.8257299198</v>
      </c>
    </row>
    <row r="31" spans="1:6" s="21" customFormat="1" ht="11.25" customHeight="1" x14ac:dyDescent="0.2">
      <c r="A31" s="58"/>
      <c r="B31" s="74"/>
      <c r="C31" s="74"/>
      <c r="D31" s="75"/>
      <c r="E31" s="76"/>
      <c r="F31" s="77"/>
    </row>
    <row r="32" spans="1:6" s="21" customFormat="1" ht="11.25" customHeight="1" x14ac:dyDescent="0.2">
      <c r="A32" s="57" t="s">
        <v>1</v>
      </c>
      <c r="B32" s="69">
        <v>275520</v>
      </c>
      <c r="C32" s="70">
        <v>0.80300000000000005</v>
      </c>
      <c r="D32" s="71">
        <v>44435</v>
      </c>
      <c r="E32" s="72">
        <v>44435</v>
      </c>
      <c r="F32" s="73">
        <v>275450.74722143996</v>
      </c>
    </row>
    <row r="33" spans="1:6" s="21" customFormat="1" ht="11.25" customHeight="1" x14ac:dyDescent="0.2">
      <c r="A33" s="57" t="s">
        <v>76</v>
      </c>
      <c r="B33" s="69">
        <v>1515360</v>
      </c>
      <c r="C33" s="70">
        <v>3</v>
      </c>
      <c r="D33" s="71">
        <v>44249</v>
      </c>
      <c r="E33" s="72">
        <v>44249</v>
      </c>
      <c r="F33" s="73">
        <v>1515326.24990208</v>
      </c>
    </row>
    <row r="34" spans="1:6" s="21" customFormat="1" ht="11.25" customHeight="1" x14ac:dyDescent="0.2">
      <c r="A34" s="57" t="s">
        <v>2420</v>
      </c>
      <c r="B34" s="69">
        <v>1974560</v>
      </c>
      <c r="C34" s="70">
        <v>1.95</v>
      </c>
      <c r="D34" s="71">
        <v>44701</v>
      </c>
      <c r="E34" s="72">
        <v>44701</v>
      </c>
      <c r="F34" s="73">
        <v>1974183.7171929597</v>
      </c>
    </row>
    <row r="35" spans="1:6" s="21" customFormat="1" ht="11.25" customHeight="1" x14ac:dyDescent="0.2">
      <c r="A35" s="57" t="s">
        <v>138</v>
      </c>
      <c r="B35" s="69">
        <v>1102080</v>
      </c>
      <c r="C35" s="70">
        <v>2.25</v>
      </c>
      <c r="D35" s="71">
        <v>44250</v>
      </c>
      <c r="E35" s="72">
        <v>44250</v>
      </c>
      <c r="F35" s="73">
        <v>1102318.99872192</v>
      </c>
    </row>
    <row r="36" spans="1:6" s="21" customFormat="1" ht="11.25" customHeight="1" x14ac:dyDescent="0.2">
      <c r="A36" s="57" t="s">
        <v>16</v>
      </c>
      <c r="B36" s="69">
        <v>1653120</v>
      </c>
      <c r="C36" s="70">
        <v>3.4990000000000001</v>
      </c>
      <c r="D36" s="71">
        <v>44698</v>
      </c>
      <c r="E36" s="72">
        <v>44698</v>
      </c>
      <c r="F36" s="73">
        <v>1671199.09634048</v>
      </c>
    </row>
    <row r="37" spans="1:6" s="21" customFormat="1" ht="11.25" customHeight="1" x14ac:dyDescent="0.2">
      <c r="A37" s="57" t="s">
        <v>2300</v>
      </c>
      <c r="B37" s="69">
        <v>220416</v>
      </c>
      <c r="C37" s="70">
        <v>2.9</v>
      </c>
      <c r="D37" s="71">
        <v>44646</v>
      </c>
      <c r="E37" s="72">
        <v>44646</v>
      </c>
      <c r="F37" s="73">
        <v>220180.20530015999</v>
      </c>
    </row>
    <row r="38" spans="1:6" s="21" customFormat="1" ht="11.25" customHeight="1" x14ac:dyDescent="0.2">
      <c r="A38" s="57" t="s">
        <v>2421</v>
      </c>
      <c r="B38" s="69">
        <v>211232</v>
      </c>
      <c r="C38" s="70">
        <v>2.125</v>
      </c>
      <c r="D38" s="71">
        <v>44886</v>
      </c>
      <c r="E38" s="72">
        <v>44886</v>
      </c>
      <c r="F38" s="73">
        <v>210851.52699295999</v>
      </c>
    </row>
    <row r="39" spans="1:6" s="21" customFormat="1" ht="11.25" customHeight="1" x14ac:dyDescent="0.2">
      <c r="A39" s="57" t="s">
        <v>218</v>
      </c>
      <c r="B39" s="69">
        <v>1056160</v>
      </c>
      <c r="C39" s="70">
        <v>2.95</v>
      </c>
      <c r="D39" s="71">
        <v>44665</v>
      </c>
      <c r="E39" s="72">
        <v>44665</v>
      </c>
      <c r="F39" s="73">
        <v>1091001.05591232</v>
      </c>
    </row>
    <row r="40" spans="1:6" s="21" customFormat="1" ht="11.25" customHeight="1" x14ac:dyDescent="0.2">
      <c r="A40" s="57" t="s">
        <v>218</v>
      </c>
      <c r="B40" s="69">
        <v>459200</v>
      </c>
      <c r="C40" s="70">
        <v>0.63412999999999997</v>
      </c>
      <c r="D40" s="71">
        <v>44298</v>
      </c>
      <c r="E40" s="72">
        <v>44298</v>
      </c>
      <c r="F40" s="73">
        <v>459007.01265888003</v>
      </c>
    </row>
    <row r="41" spans="1:6" s="21" customFormat="1" ht="11.25" customHeight="1" x14ac:dyDescent="0.2">
      <c r="A41" s="57" t="s">
        <v>218</v>
      </c>
      <c r="B41" s="69">
        <v>562060.80000000005</v>
      </c>
      <c r="C41" s="70">
        <v>3.1</v>
      </c>
      <c r="D41" s="71">
        <v>44298</v>
      </c>
      <c r="E41" s="72">
        <v>44298</v>
      </c>
      <c r="F41" s="73">
        <v>566065.13264671993</v>
      </c>
    </row>
    <row r="42" spans="1:6" s="21" customFormat="1" ht="11.25" customHeight="1" x14ac:dyDescent="0.2">
      <c r="A42" s="57" t="s">
        <v>2302</v>
      </c>
      <c r="B42" s="69">
        <v>291311.82986528001</v>
      </c>
      <c r="C42" s="70">
        <v>0.92100000000000004</v>
      </c>
      <c r="D42" s="71">
        <v>60952</v>
      </c>
      <c r="E42" s="72">
        <v>60952</v>
      </c>
      <c r="F42" s="73">
        <v>291311.82986528001</v>
      </c>
    </row>
    <row r="43" spans="1:6" s="21" customFormat="1" ht="11.25" customHeight="1" x14ac:dyDescent="0.2">
      <c r="A43" s="57" t="s">
        <v>2399</v>
      </c>
      <c r="B43" s="69">
        <v>1699040</v>
      </c>
      <c r="C43" s="70">
        <v>3.25</v>
      </c>
      <c r="D43" s="71">
        <v>44977</v>
      </c>
      <c r="E43" s="72">
        <v>44977</v>
      </c>
      <c r="F43" s="73">
        <v>1797854.0318547201</v>
      </c>
    </row>
    <row r="44" spans="1:6" s="21" customFormat="1" ht="11.25" customHeight="1" x14ac:dyDescent="0.2">
      <c r="A44" s="57" t="s">
        <v>2303</v>
      </c>
      <c r="B44" s="69">
        <v>1193920</v>
      </c>
      <c r="C44" s="70">
        <v>2.65</v>
      </c>
      <c r="D44" s="71">
        <v>44333</v>
      </c>
      <c r="E44" s="72">
        <v>44333</v>
      </c>
      <c r="F44" s="73">
        <v>1193810.19462656</v>
      </c>
    </row>
    <row r="45" spans="1:6" s="21" customFormat="1" ht="11.25" customHeight="1" x14ac:dyDescent="0.2">
      <c r="A45" s="57" t="s">
        <v>2303</v>
      </c>
      <c r="B45" s="69">
        <v>1561280</v>
      </c>
      <c r="C45" s="70">
        <v>0.45</v>
      </c>
      <c r="D45" s="71">
        <v>45183</v>
      </c>
      <c r="E45" s="72">
        <v>45183</v>
      </c>
      <c r="F45" s="73">
        <v>1560324.2596009602</v>
      </c>
    </row>
    <row r="46" spans="1:6" s="21" customFormat="1" ht="11.25" customHeight="1" x14ac:dyDescent="0.2">
      <c r="A46" s="57" t="s">
        <v>2303</v>
      </c>
      <c r="B46" s="69">
        <v>459200</v>
      </c>
      <c r="C46" s="70">
        <v>1.95</v>
      </c>
      <c r="D46" s="71">
        <v>44883</v>
      </c>
      <c r="E46" s="72">
        <v>44883</v>
      </c>
      <c r="F46" s="73">
        <v>453315.57820191997</v>
      </c>
    </row>
    <row r="47" spans="1:6" s="21" customFormat="1" ht="11.25" customHeight="1" x14ac:dyDescent="0.2">
      <c r="A47" s="57" t="s">
        <v>2667</v>
      </c>
      <c r="B47" s="69">
        <v>918400</v>
      </c>
      <c r="C47" s="70">
        <v>4.25</v>
      </c>
      <c r="D47" s="71">
        <v>44222</v>
      </c>
      <c r="E47" s="72">
        <v>44222</v>
      </c>
      <c r="F47" s="73">
        <v>919595.22715872002</v>
      </c>
    </row>
    <row r="48" spans="1:6" s="21" customFormat="1" ht="11.25" customHeight="1" x14ac:dyDescent="0.2">
      <c r="A48" s="57" t="s">
        <v>2304</v>
      </c>
      <c r="B48" s="69">
        <v>914726.40000000002</v>
      </c>
      <c r="C48" s="70">
        <v>2.5499999999999998</v>
      </c>
      <c r="D48" s="71">
        <v>44270</v>
      </c>
      <c r="E48" s="72">
        <v>44270</v>
      </c>
      <c r="F48" s="73">
        <v>915930.87186495995</v>
      </c>
    </row>
    <row r="49" spans="1:6" s="21" customFormat="1" ht="11.25" customHeight="1" x14ac:dyDescent="0.2">
      <c r="A49" s="57" t="s">
        <v>2422</v>
      </c>
      <c r="B49" s="69">
        <v>2387840</v>
      </c>
      <c r="C49" s="70">
        <v>2.1</v>
      </c>
      <c r="D49" s="71">
        <v>44512</v>
      </c>
      <c r="E49" s="72">
        <v>44512</v>
      </c>
      <c r="F49" s="73">
        <v>2387715.1200089599</v>
      </c>
    </row>
    <row r="50" spans="1:6" s="21" customFormat="1" ht="11.25" customHeight="1" x14ac:dyDescent="0.2">
      <c r="A50" s="57" t="s">
        <v>2900</v>
      </c>
      <c r="B50" s="69">
        <v>1744960</v>
      </c>
      <c r="C50" s="70">
        <v>1.171</v>
      </c>
      <c r="D50" s="71">
        <v>45268</v>
      </c>
      <c r="E50" s="72">
        <v>45268</v>
      </c>
      <c r="F50" s="73">
        <v>1744960</v>
      </c>
    </row>
    <row r="51" spans="1:6" s="21" customFormat="1" ht="11.25" customHeight="1" x14ac:dyDescent="0.2">
      <c r="A51" s="57" t="s">
        <v>2487</v>
      </c>
      <c r="B51" s="69">
        <v>941360</v>
      </c>
      <c r="C51" s="70">
        <v>2.6</v>
      </c>
      <c r="D51" s="71">
        <v>44720</v>
      </c>
      <c r="E51" s="72">
        <v>44720</v>
      </c>
      <c r="F51" s="73">
        <v>940107.09364768001</v>
      </c>
    </row>
    <row r="52" spans="1:6" s="21" customFormat="1" ht="11.25" customHeight="1" x14ac:dyDescent="0.2">
      <c r="A52" s="57" t="s">
        <v>2668</v>
      </c>
      <c r="B52" s="69">
        <v>55697.056799999998</v>
      </c>
      <c r="C52" s="70">
        <v>0.70862999999999998</v>
      </c>
      <c r="D52" s="71">
        <v>58428</v>
      </c>
      <c r="E52" s="72">
        <v>58428</v>
      </c>
      <c r="F52" s="73">
        <v>55697.056799999998</v>
      </c>
    </row>
    <row r="53" spans="1:6" s="21" customFormat="1" ht="11.25" customHeight="1" x14ac:dyDescent="0.2">
      <c r="A53" s="57" t="s">
        <v>80</v>
      </c>
      <c r="B53" s="69">
        <v>2387840</v>
      </c>
      <c r="C53" s="70">
        <v>1.3247500000000001</v>
      </c>
      <c r="D53" s="71">
        <v>44677</v>
      </c>
      <c r="E53" s="72">
        <v>44677</v>
      </c>
      <c r="F53" s="73">
        <v>2390203.9761107201</v>
      </c>
    </row>
    <row r="54" spans="1:6" s="21" customFormat="1" ht="11.25" customHeight="1" x14ac:dyDescent="0.2">
      <c r="A54" s="57" t="s">
        <v>80</v>
      </c>
      <c r="B54" s="69">
        <v>872480</v>
      </c>
      <c r="C54" s="70">
        <v>0.627</v>
      </c>
      <c r="D54" s="71">
        <v>45247</v>
      </c>
      <c r="E54" s="72">
        <v>45247</v>
      </c>
      <c r="F54" s="73">
        <v>872480</v>
      </c>
    </row>
    <row r="55" spans="1:6" s="21" customFormat="1" ht="11.25" customHeight="1" x14ac:dyDescent="0.2">
      <c r="A55" s="57" t="s">
        <v>2669</v>
      </c>
      <c r="B55" s="69">
        <v>92857.234718079999</v>
      </c>
      <c r="C55" s="70">
        <v>1.0768800000000001</v>
      </c>
      <c r="D55" s="71">
        <v>56537</v>
      </c>
      <c r="E55" s="72">
        <v>56537</v>
      </c>
      <c r="F55" s="73">
        <v>92822.255066240003</v>
      </c>
    </row>
    <row r="56" spans="1:6" s="21" customFormat="1" ht="11.25" customHeight="1" x14ac:dyDescent="0.2">
      <c r="A56" s="57" t="s">
        <v>2305</v>
      </c>
      <c r="B56" s="69">
        <v>1065344</v>
      </c>
      <c r="C56" s="70">
        <v>2.15</v>
      </c>
      <c r="D56" s="71">
        <v>44781</v>
      </c>
      <c r="E56" s="72">
        <v>44781</v>
      </c>
      <c r="F56" s="73">
        <v>1064760.4043731201</v>
      </c>
    </row>
    <row r="57" spans="1:6" s="21" customFormat="1" ht="11.25" customHeight="1" x14ac:dyDescent="0.2">
      <c r="A57" s="57" t="s">
        <v>2305</v>
      </c>
      <c r="B57" s="69">
        <v>1138816</v>
      </c>
      <c r="C57" s="70">
        <v>0.48299999999999998</v>
      </c>
      <c r="D57" s="71">
        <v>44792</v>
      </c>
      <c r="E57" s="72">
        <v>44792</v>
      </c>
      <c r="F57" s="73">
        <v>1138816</v>
      </c>
    </row>
    <row r="58" spans="1:6" s="21" customFormat="1" ht="11.25" customHeight="1" x14ac:dyDescent="0.2">
      <c r="A58" s="57" t="s">
        <v>2306</v>
      </c>
      <c r="B58" s="69">
        <v>615328</v>
      </c>
      <c r="C58" s="70">
        <v>1.65</v>
      </c>
      <c r="D58" s="71">
        <v>44814</v>
      </c>
      <c r="E58" s="72">
        <v>44814</v>
      </c>
      <c r="F58" s="73">
        <v>615041.09496255999</v>
      </c>
    </row>
    <row r="59" spans="1:6" s="21" customFormat="1" ht="11.25" customHeight="1" x14ac:dyDescent="0.2">
      <c r="A59" s="57" t="s">
        <v>52</v>
      </c>
      <c r="B59" s="69">
        <v>1561280</v>
      </c>
      <c r="C59" s="70">
        <v>1.25</v>
      </c>
      <c r="D59" s="71">
        <v>45187</v>
      </c>
      <c r="E59" s="72">
        <v>45187</v>
      </c>
      <c r="F59" s="73">
        <v>1559952.0351116799</v>
      </c>
    </row>
    <row r="60" spans="1:6" s="21" customFormat="1" ht="11.25" customHeight="1" x14ac:dyDescent="0.2">
      <c r="A60" s="57" t="s">
        <v>2488</v>
      </c>
      <c r="B60" s="69">
        <v>459200</v>
      </c>
      <c r="C60" s="70">
        <v>1.2</v>
      </c>
      <c r="D60" s="71">
        <v>45022</v>
      </c>
      <c r="E60" s="72">
        <v>45022</v>
      </c>
      <c r="F60" s="73">
        <v>459119.63467328</v>
      </c>
    </row>
    <row r="61" spans="1:6" s="21" customFormat="1" ht="11.25" customHeight="1" x14ac:dyDescent="0.2">
      <c r="A61" s="57" t="s">
        <v>2488</v>
      </c>
      <c r="B61" s="69">
        <v>734720</v>
      </c>
      <c r="C61" s="70">
        <v>0.55000000000000004</v>
      </c>
      <c r="D61" s="71">
        <v>44747</v>
      </c>
      <c r="E61" s="72">
        <v>44747</v>
      </c>
      <c r="F61" s="73">
        <v>734608.47556544002</v>
      </c>
    </row>
    <row r="62" spans="1:6" s="21" customFormat="1" ht="11.25" customHeight="1" x14ac:dyDescent="0.2">
      <c r="A62" s="57" t="s">
        <v>81</v>
      </c>
      <c r="B62" s="69">
        <v>734720</v>
      </c>
      <c r="C62" s="70">
        <v>4.625</v>
      </c>
      <c r="D62" s="71">
        <v>44326</v>
      </c>
      <c r="E62" s="72">
        <v>44326</v>
      </c>
      <c r="F62" s="73">
        <v>742819.75303199992</v>
      </c>
    </row>
    <row r="63" spans="1:6" s="21" customFormat="1" ht="11.25" customHeight="1" x14ac:dyDescent="0.2">
      <c r="A63" s="57" t="s">
        <v>81</v>
      </c>
      <c r="B63" s="69">
        <v>2020480</v>
      </c>
      <c r="C63" s="70">
        <v>3.25</v>
      </c>
      <c r="D63" s="71">
        <v>44827</v>
      </c>
      <c r="E63" s="72">
        <v>44827</v>
      </c>
      <c r="F63" s="73">
        <v>2117823.2250000001</v>
      </c>
    </row>
    <row r="64" spans="1:6" s="21" customFormat="1" ht="11.25" customHeight="1" x14ac:dyDescent="0.2">
      <c r="A64" s="57" t="s">
        <v>2670</v>
      </c>
      <c r="B64" s="69">
        <v>183680</v>
      </c>
      <c r="C64" s="70">
        <v>2.2770000000000001</v>
      </c>
      <c r="D64" s="71">
        <v>62085</v>
      </c>
      <c r="E64" s="72">
        <v>62085</v>
      </c>
      <c r="F64" s="73">
        <v>183680</v>
      </c>
    </row>
    <row r="65" spans="1:6" s="21" customFormat="1" ht="11.25" customHeight="1" x14ac:dyDescent="0.2">
      <c r="A65" s="57" t="s">
        <v>2307</v>
      </c>
      <c r="B65" s="69">
        <v>642880</v>
      </c>
      <c r="C65" s="70">
        <v>2.25</v>
      </c>
      <c r="D65" s="71">
        <v>44787</v>
      </c>
      <c r="E65" s="72">
        <v>44787</v>
      </c>
      <c r="F65" s="73">
        <v>641741.20640896005</v>
      </c>
    </row>
    <row r="66" spans="1:6" s="21" customFormat="1" ht="11.25" customHeight="1" x14ac:dyDescent="0.2">
      <c r="A66" s="57" t="s">
        <v>260</v>
      </c>
      <c r="B66" s="69">
        <v>459200</v>
      </c>
      <c r="C66" s="70">
        <v>2.8580000000000001</v>
      </c>
      <c r="D66" s="71">
        <v>45002</v>
      </c>
      <c r="E66" s="72">
        <v>45002</v>
      </c>
      <c r="F66" s="73">
        <v>459200</v>
      </c>
    </row>
    <row r="67" spans="1:6" s="21" customFormat="1" ht="11.25" customHeight="1" x14ac:dyDescent="0.2">
      <c r="A67" s="57" t="s">
        <v>139</v>
      </c>
      <c r="B67" s="69">
        <v>1515360</v>
      </c>
      <c r="C67" s="70">
        <v>4</v>
      </c>
      <c r="D67" s="71">
        <v>44235</v>
      </c>
      <c r="E67" s="72">
        <v>44235</v>
      </c>
      <c r="F67" s="73">
        <v>1519888.24531488</v>
      </c>
    </row>
    <row r="68" spans="1:6" s="21" customFormat="1" ht="11.25" customHeight="1" x14ac:dyDescent="0.2">
      <c r="A68" s="57" t="s">
        <v>84</v>
      </c>
      <c r="B68" s="69">
        <v>2341920</v>
      </c>
      <c r="C68" s="70">
        <v>0.78420000000000001</v>
      </c>
      <c r="D68" s="71">
        <v>44946</v>
      </c>
      <c r="E68" s="72">
        <v>44946</v>
      </c>
      <c r="F68" s="73">
        <v>2341920</v>
      </c>
    </row>
    <row r="69" spans="1:6" s="21" customFormat="1" ht="11.25" customHeight="1" x14ac:dyDescent="0.2">
      <c r="A69" s="57" t="s">
        <v>2901</v>
      </c>
      <c r="B69" s="69">
        <v>688800</v>
      </c>
      <c r="C69" s="70">
        <v>0.9</v>
      </c>
      <c r="D69" s="71">
        <v>45153</v>
      </c>
      <c r="E69" s="72">
        <v>45153</v>
      </c>
      <c r="F69" s="73">
        <v>688449.94274784008</v>
      </c>
    </row>
    <row r="70" spans="1:6" s="21" customFormat="1" ht="11.25" customHeight="1" x14ac:dyDescent="0.2">
      <c r="A70" s="57" t="s">
        <v>2902</v>
      </c>
      <c r="B70" s="69">
        <v>1882720</v>
      </c>
      <c r="C70" s="70">
        <v>0.375</v>
      </c>
      <c r="D70" s="71">
        <v>45306</v>
      </c>
      <c r="E70" s="72">
        <v>45306</v>
      </c>
      <c r="F70" s="73">
        <v>1878580.9231951998</v>
      </c>
    </row>
    <row r="71" spans="1:6" s="21" customFormat="1" ht="11.25" customHeight="1" x14ac:dyDescent="0.2">
      <c r="A71" s="57" t="s">
        <v>2979</v>
      </c>
      <c r="B71" s="69">
        <v>1561280</v>
      </c>
      <c r="C71" s="70">
        <v>0.4</v>
      </c>
      <c r="D71" s="71">
        <v>45206</v>
      </c>
      <c r="E71" s="72">
        <v>45206</v>
      </c>
      <c r="F71" s="73">
        <v>1560459.79009312</v>
      </c>
    </row>
    <row r="72" spans="1:6" s="21" customFormat="1" ht="11.25" customHeight="1" x14ac:dyDescent="0.2">
      <c r="A72" s="57" t="s">
        <v>132</v>
      </c>
      <c r="B72" s="69">
        <v>1046976</v>
      </c>
      <c r="C72" s="70">
        <v>0.84038000000000002</v>
      </c>
      <c r="D72" s="71">
        <v>45337</v>
      </c>
      <c r="E72" s="72">
        <v>45337</v>
      </c>
      <c r="F72" s="73">
        <v>1046976</v>
      </c>
    </row>
    <row r="73" spans="1:6" s="21" customFormat="1" ht="11.25" customHeight="1" x14ac:dyDescent="0.2">
      <c r="A73" s="57" t="s">
        <v>2423</v>
      </c>
      <c r="B73" s="69">
        <v>2387840</v>
      </c>
      <c r="C73" s="70">
        <v>2.028</v>
      </c>
      <c r="D73" s="71">
        <v>44904</v>
      </c>
      <c r="E73" s="72">
        <v>44904</v>
      </c>
      <c r="F73" s="73">
        <v>2387840</v>
      </c>
    </row>
    <row r="74" spans="1:6" s="21" customFormat="1" ht="11.25" customHeight="1" x14ac:dyDescent="0.2">
      <c r="A74" s="57" t="s">
        <v>2980</v>
      </c>
      <c r="B74" s="69">
        <v>1653120</v>
      </c>
      <c r="C74" s="70">
        <v>0.53395000000000004</v>
      </c>
      <c r="D74" s="71">
        <v>45225</v>
      </c>
      <c r="E74" s="72">
        <v>45225</v>
      </c>
      <c r="F74" s="73">
        <v>1653120</v>
      </c>
    </row>
    <row r="75" spans="1:6" s="21" customFormat="1" ht="11.25" customHeight="1" x14ac:dyDescent="0.2">
      <c r="A75" s="57" t="s">
        <v>154</v>
      </c>
      <c r="B75" s="69">
        <v>183680</v>
      </c>
      <c r="C75" s="70">
        <v>2.1</v>
      </c>
      <c r="D75" s="71">
        <v>44939</v>
      </c>
      <c r="E75" s="72">
        <v>44939</v>
      </c>
      <c r="F75" s="73">
        <v>183603.31975328</v>
      </c>
    </row>
    <row r="76" spans="1:6" s="21" customFormat="1" ht="11.25" customHeight="1" x14ac:dyDescent="0.2">
      <c r="A76" s="57" t="s">
        <v>2903</v>
      </c>
      <c r="B76" s="69">
        <v>1836800</v>
      </c>
      <c r="C76" s="70">
        <v>0.54537999999999998</v>
      </c>
      <c r="D76" s="71">
        <v>45170</v>
      </c>
      <c r="E76" s="72">
        <v>45170</v>
      </c>
      <c r="F76" s="73">
        <v>1836800</v>
      </c>
    </row>
    <row r="77" spans="1:6" s="21" customFormat="1" ht="11.25" customHeight="1" x14ac:dyDescent="0.2">
      <c r="A77" s="57" t="s">
        <v>2671</v>
      </c>
      <c r="B77" s="69">
        <v>132249.60000000001</v>
      </c>
      <c r="C77" s="70">
        <v>0.77863000000000004</v>
      </c>
      <c r="D77" s="71">
        <v>62114</v>
      </c>
      <c r="E77" s="72">
        <v>62114</v>
      </c>
      <c r="F77" s="73">
        <v>132249.60000000001</v>
      </c>
    </row>
    <row r="78" spans="1:6" s="21" customFormat="1" ht="11.25" customHeight="1" x14ac:dyDescent="0.2">
      <c r="A78" s="57" t="s">
        <v>2029</v>
      </c>
      <c r="B78" s="69">
        <v>229600</v>
      </c>
      <c r="C78" s="70">
        <v>1.3</v>
      </c>
      <c r="D78" s="71">
        <v>44688</v>
      </c>
      <c r="E78" s="72">
        <v>44688</v>
      </c>
      <c r="F78" s="73">
        <v>229495.89035967999</v>
      </c>
    </row>
    <row r="79" spans="1:6" s="21" customFormat="1" ht="11.25" customHeight="1" x14ac:dyDescent="0.2">
      <c r="A79" s="57" t="s">
        <v>182</v>
      </c>
      <c r="B79" s="69">
        <v>523488</v>
      </c>
      <c r="C79" s="70">
        <v>2.8250000000000002</v>
      </c>
      <c r="D79" s="71">
        <v>45015</v>
      </c>
      <c r="E79" s="72">
        <v>45015</v>
      </c>
      <c r="F79" s="73">
        <v>523488</v>
      </c>
    </row>
    <row r="80" spans="1:6" s="21" customFormat="1" ht="11.25" customHeight="1" x14ac:dyDescent="0.2">
      <c r="A80" s="57" t="s">
        <v>2308</v>
      </c>
      <c r="B80" s="69">
        <v>1193920</v>
      </c>
      <c r="C80" s="70">
        <v>0.625</v>
      </c>
      <c r="D80" s="71">
        <v>45107</v>
      </c>
      <c r="E80" s="72">
        <v>45107</v>
      </c>
      <c r="F80" s="73">
        <v>1191057.5528297601</v>
      </c>
    </row>
    <row r="81" spans="1:6" s="21" customFormat="1" ht="11.25" customHeight="1" x14ac:dyDescent="0.2">
      <c r="A81" s="57" t="s">
        <v>2310</v>
      </c>
      <c r="B81" s="69">
        <v>1010240</v>
      </c>
      <c r="C81" s="70">
        <v>2.218</v>
      </c>
      <c r="D81" s="71">
        <v>44389</v>
      </c>
      <c r="E81" s="72">
        <v>44389</v>
      </c>
      <c r="F81" s="73">
        <v>1010240</v>
      </c>
    </row>
    <row r="82" spans="1:6" s="21" customFormat="1" ht="11.25" customHeight="1" x14ac:dyDescent="0.2">
      <c r="A82" s="57" t="s">
        <v>2311</v>
      </c>
      <c r="B82" s="69">
        <v>3260320</v>
      </c>
      <c r="C82" s="70">
        <v>0.35</v>
      </c>
      <c r="D82" s="71">
        <v>44848</v>
      </c>
      <c r="E82" s="72">
        <v>44848</v>
      </c>
      <c r="F82" s="73">
        <v>3257725.1114038401</v>
      </c>
    </row>
    <row r="83" spans="1:6" s="21" customFormat="1" ht="11.25" customHeight="1" x14ac:dyDescent="0.2">
      <c r="A83" s="57" t="s">
        <v>2311</v>
      </c>
      <c r="B83" s="69">
        <v>1285760</v>
      </c>
      <c r="C83" s="70">
        <v>0.45</v>
      </c>
      <c r="D83" s="71">
        <v>44764</v>
      </c>
      <c r="E83" s="72">
        <v>44764</v>
      </c>
      <c r="F83" s="73">
        <v>1285137.87023776</v>
      </c>
    </row>
    <row r="84" spans="1:6" s="21" customFormat="1" ht="11.25" customHeight="1" x14ac:dyDescent="0.2">
      <c r="A84" s="57" t="s">
        <v>2489</v>
      </c>
      <c r="B84" s="69">
        <v>734720</v>
      </c>
      <c r="C84" s="70">
        <v>0.81267</v>
      </c>
      <c r="D84" s="71">
        <v>44994</v>
      </c>
      <c r="E84" s="72">
        <v>44994</v>
      </c>
      <c r="F84" s="73">
        <v>734720</v>
      </c>
    </row>
    <row r="85" spans="1:6" s="21" customFormat="1" ht="11.25" customHeight="1" x14ac:dyDescent="0.2">
      <c r="A85" s="57" t="s">
        <v>2312</v>
      </c>
      <c r="B85" s="69">
        <v>1561280</v>
      </c>
      <c r="C85" s="70">
        <v>1.75</v>
      </c>
      <c r="D85" s="71">
        <v>44672</v>
      </c>
      <c r="E85" s="72">
        <v>44672</v>
      </c>
      <c r="F85" s="73">
        <v>1579958.05441152</v>
      </c>
    </row>
    <row r="86" spans="1:6" s="21" customFormat="1" ht="11.25" customHeight="1" x14ac:dyDescent="0.2">
      <c r="A86" s="57" t="s">
        <v>2313</v>
      </c>
      <c r="B86" s="69">
        <v>1212288</v>
      </c>
      <c r="C86" s="70">
        <v>3</v>
      </c>
      <c r="D86" s="71">
        <v>44231</v>
      </c>
      <c r="E86" s="72">
        <v>44231</v>
      </c>
      <c r="F86" s="73">
        <v>1212301.3141366399</v>
      </c>
    </row>
    <row r="87" spans="1:6" s="21" customFormat="1" ht="11.25" customHeight="1" x14ac:dyDescent="0.2">
      <c r="A87" s="57" t="s">
        <v>2672</v>
      </c>
      <c r="B87" s="69">
        <v>1653120</v>
      </c>
      <c r="C87" s="70">
        <v>2.0499999999999998</v>
      </c>
      <c r="D87" s="71">
        <v>44674</v>
      </c>
      <c r="E87" s="72">
        <v>44674</v>
      </c>
      <c r="F87" s="73">
        <v>1652924.1534041602</v>
      </c>
    </row>
    <row r="88" spans="1:6" s="21" customFormat="1" ht="11.25" customHeight="1" x14ac:dyDescent="0.2">
      <c r="A88" s="57" t="s">
        <v>2095</v>
      </c>
      <c r="B88" s="69">
        <v>1285760</v>
      </c>
      <c r="C88" s="70">
        <v>2.9</v>
      </c>
      <c r="D88" s="71">
        <v>44694</v>
      </c>
      <c r="E88" s="72">
        <v>44694</v>
      </c>
      <c r="F88" s="73">
        <v>1306960.8684451201</v>
      </c>
    </row>
    <row r="89" spans="1:6" s="21" customFormat="1" ht="11.25" customHeight="1" x14ac:dyDescent="0.2">
      <c r="A89" s="57" t="s">
        <v>1932</v>
      </c>
      <c r="B89" s="69">
        <v>826560</v>
      </c>
      <c r="C89" s="70">
        <v>0.89037999999999995</v>
      </c>
      <c r="D89" s="71">
        <v>44813</v>
      </c>
      <c r="E89" s="72">
        <v>44813</v>
      </c>
      <c r="F89" s="73">
        <v>826560</v>
      </c>
    </row>
    <row r="90" spans="1:6" s="21" customFormat="1" ht="11.25" customHeight="1" thickBot="1" x14ac:dyDescent="0.25">
      <c r="A90" s="58" t="s">
        <v>86</v>
      </c>
      <c r="B90" s="79">
        <v>64174070.921383359</v>
      </c>
      <c r="C90" s="79"/>
      <c r="D90" s="94"/>
      <c r="E90" s="94"/>
      <c r="F90" s="83">
        <v>64459729.703156471</v>
      </c>
    </row>
    <row r="91" spans="1:6" s="21" customFormat="1" ht="6" customHeight="1" x14ac:dyDescent="0.2">
      <c r="A91" s="58"/>
      <c r="B91" s="69"/>
      <c r="C91" s="69"/>
      <c r="D91" s="78"/>
      <c r="E91" s="78"/>
      <c r="F91" s="73"/>
    </row>
    <row r="92" spans="1:6" s="21" customFormat="1" ht="11.25" customHeight="1" thickBot="1" x14ac:dyDescent="0.25">
      <c r="A92" s="58" t="s">
        <v>87</v>
      </c>
      <c r="B92" s="84">
        <f>B90+B30+B27+B14</f>
        <v>134890870.92138335</v>
      </c>
      <c r="C92" s="84"/>
      <c r="D92" s="85"/>
      <c r="E92" s="85"/>
      <c r="F92" s="86">
        <f t="shared" ref="F92" si="0">F90+F30+F27+F14</f>
        <v>135763939.74316543</v>
      </c>
    </row>
    <row r="93" spans="1:6" s="21" customFormat="1" ht="11.25" customHeight="1" thickBot="1" x14ac:dyDescent="0.25">
      <c r="A93" s="58" t="s">
        <v>88</v>
      </c>
      <c r="B93" s="87"/>
      <c r="C93" s="87"/>
      <c r="D93" s="88"/>
      <c r="E93" s="88"/>
      <c r="F93" s="89">
        <f>F94-F92</f>
        <v>621697.81888255477</v>
      </c>
    </row>
    <row r="94" spans="1:6" s="21" customFormat="1" ht="11.25" customHeight="1" thickBot="1" x14ac:dyDescent="0.25">
      <c r="A94" s="58" t="s">
        <v>1540</v>
      </c>
      <c r="B94" s="87"/>
      <c r="C94" s="87"/>
      <c r="D94" s="88"/>
      <c r="E94" s="88"/>
      <c r="F94" s="89">
        <f>148503525.22*0.9184</f>
        <v>136385637.56204799</v>
      </c>
    </row>
    <row r="95" spans="1:6" ht="11.25" customHeight="1" x14ac:dyDescent="0.2">
      <c r="A95" s="58"/>
      <c r="B95" s="46"/>
      <c r="C95" s="48"/>
      <c r="D95" s="50"/>
      <c r="E95" s="51"/>
      <c r="F95" s="43"/>
    </row>
    <row r="96" spans="1:6" ht="11.25" customHeight="1" x14ac:dyDescent="0.2">
      <c r="A96" s="58"/>
      <c r="B96" s="46"/>
      <c r="C96" s="46"/>
      <c r="D96" s="54"/>
      <c r="E96" s="54"/>
      <c r="F96" s="43"/>
    </row>
    <row r="97" spans="1:6" ht="11.25" customHeight="1" x14ac:dyDescent="0.2">
      <c r="A97" s="58"/>
      <c r="B97" s="46"/>
      <c r="C97" s="48"/>
      <c r="D97" s="50"/>
      <c r="E97" s="51"/>
      <c r="F97" s="43"/>
    </row>
    <row r="98" spans="1:6" ht="11.25" customHeight="1" x14ac:dyDescent="0.2">
      <c r="A98" s="58"/>
      <c r="B98" s="46"/>
      <c r="C98" s="48"/>
      <c r="D98" s="50"/>
      <c r="E98" s="51"/>
      <c r="F98" s="43"/>
    </row>
    <row r="99" spans="1:6" ht="11.25" customHeight="1" x14ac:dyDescent="0.2">
      <c r="B99" s="46"/>
      <c r="C99" s="48"/>
      <c r="D99" s="50"/>
      <c r="E99" s="51"/>
      <c r="F99" s="43"/>
    </row>
    <row r="100" spans="1:6" s="21" customFormat="1" ht="11.25" customHeight="1" x14ac:dyDescent="0.2">
      <c r="A100" s="57"/>
      <c r="B100" s="46"/>
      <c r="C100" s="48"/>
      <c r="D100" s="50"/>
      <c r="E100" s="51"/>
      <c r="F100" s="43"/>
    </row>
    <row r="101" spans="1:6" s="21" customFormat="1" ht="11.25" customHeight="1" x14ac:dyDescent="0.2">
      <c r="A101" s="57"/>
      <c r="B101" s="46"/>
      <c r="C101" s="48"/>
      <c r="D101" s="50"/>
      <c r="E101" s="51"/>
      <c r="F101" s="43"/>
    </row>
    <row r="102" spans="1:6" s="21" customFormat="1" ht="11.25" customHeight="1" x14ac:dyDescent="0.2">
      <c r="A102" s="57"/>
      <c r="B102" s="46"/>
      <c r="C102" s="48"/>
      <c r="D102" s="50"/>
      <c r="E102" s="51"/>
      <c r="F102" s="43"/>
    </row>
    <row r="103" spans="1:6" s="21" customFormat="1" ht="11.25" customHeight="1" x14ac:dyDescent="0.2">
      <c r="A103" s="57"/>
      <c r="B103" s="46"/>
      <c r="C103" s="48"/>
      <c r="D103" s="50"/>
      <c r="E103" s="51"/>
      <c r="F103" s="43"/>
    </row>
    <row r="104" spans="1:6" s="21" customFormat="1" ht="11.25" customHeight="1" x14ac:dyDescent="0.2">
      <c r="A104" s="57"/>
      <c r="B104" s="46"/>
      <c r="C104" s="48"/>
      <c r="D104" s="50"/>
      <c r="E104" s="51"/>
      <c r="F104" s="43"/>
    </row>
    <row r="105" spans="1:6" s="21" customFormat="1" ht="11.25" customHeight="1" x14ac:dyDescent="0.2">
      <c r="A105" s="57"/>
      <c r="B105" s="46"/>
      <c r="C105" s="48"/>
      <c r="D105" s="50"/>
      <c r="E105" s="51"/>
      <c r="F105" s="43"/>
    </row>
    <row r="106" spans="1:6" s="21" customFormat="1" ht="11.25" customHeight="1" x14ac:dyDescent="0.2">
      <c r="A106" s="57"/>
      <c r="B106" s="46"/>
      <c r="C106" s="48"/>
      <c r="D106" s="50"/>
      <c r="E106" s="51"/>
      <c r="F106" s="43"/>
    </row>
    <row r="107" spans="1:6" s="21" customFormat="1" ht="11.25" customHeight="1" x14ac:dyDescent="0.2">
      <c r="A107" s="57"/>
      <c r="B107" s="46"/>
      <c r="C107" s="48"/>
      <c r="D107" s="50"/>
      <c r="E107" s="51"/>
      <c r="F107" s="43"/>
    </row>
    <row r="108" spans="1:6" s="21" customFormat="1" ht="11.25" customHeight="1" x14ac:dyDescent="0.2">
      <c r="A108" s="57"/>
      <c r="B108" s="46"/>
      <c r="C108" s="48"/>
      <c r="D108" s="50"/>
      <c r="E108" s="51"/>
      <c r="F108" s="43"/>
    </row>
    <row r="109" spans="1:6" s="21" customFormat="1" ht="11.25" customHeight="1" x14ac:dyDescent="0.2">
      <c r="A109" s="57"/>
      <c r="B109" s="46"/>
      <c r="C109" s="48"/>
      <c r="D109" s="50"/>
      <c r="E109" s="51"/>
      <c r="F109" s="43"/>
    </row>
    <row r="110" spans="1:6" s="21" customFormat="1" ht="11.25" customHeight="1" x14ac:dyDescent="0.2">
      <c r="A110" s="57"/>
      <c r="B110" s="46"/>
      <c r="C110" s="48"/>
      <c r="D110" s="50"/>
      <c r="E110" s="51"/>
      <c r="F110" s="43"/>
    </row>
    <row r="111" spans="1:6" s="21" customFormat="1" ht="11.25" customHeight="1" x14ac:dyDescent="0.2">
      <c r="A111" s="57"/>
      <c r="B111" s="46"/>
      <c r="C111" s="48"/>
      <c r="D111" s="50"/>
      <c r="E111" s="51"/>
      <c r="F111" s="43"/>
    </row>
    <row r="112" spans="1:6" s="21" customFormat="1" ht="11.25" customHeight="1" x14ac:dyDescent="0.2">
      <c r="A112" s="57"/>
      <c r="B112" s="46"/>
      <c r="C112" s="48"/>
      <c r="D112" s="50"/>
      <c r="E112" s="51"/>
      <c r="F112" s="43"/>
    </row>
    <row r="113" spans="1:6" s="21" customFormat="1" ht="11.25" customHeight="1" x14ac:dyDescent="0.2">
      <c r="A113" s="57"/>
      <c r="B113" s="46"/>
      <c r="C113" s="48"/>
      <c r="D113" s="50"/>
      <c r="E113" s="51"/>
      <c r="F113" s="43"/>
    </row>
    <row r="114" spans="1:6" s="21" customFormat="1" ht="11.25" customHeight="1" x14ac:dyDescent="0.2">
      <c r="A114" s="57"/>
      <c r="B114" s="46"/>
      <c r="C114" s="48"/>
      <c r="D114" s="50"/>
      <c r="E114" s="51"/>
      <c r="F114" s="43"/>
    </row>
    <row r="115" spans="1:6" s="21" customFormat="1" ht="11.25" customHeight="1" x14ac:dyDescent="0.2">
      <c r="A115" s="57"/>
      <c r="B115" s="46"/>
      <c r="C115" s="48"/>
      <c r="D115" s="50"/>
      <c r="E115" s="51"/>
      <c r="F115" s="43"/>
    </row>
    <row r="116" spans="1:6" s="21" customFormat="1" ht="11.25" customHeight="1" x14ac:dyDescent="0.2">
      <c r="A116" s="57"/>
      <c r="B116" s="46"/>
      <c r="C116" s="48"/>
      <c r="D116" s="50"/>
      <c r="E116" s="51"/>
      <c r="F116" s="43"/>
    </row>
    <row r="117" spans="1:6" s="21" customFormat="1" ht="11.25" customHeight="1" x14ac:dyDescent="0.2">
      <c r="A117" s="57"/>
      <c r="B117" s="46"/>
      <c r="C117" s="48"/>
      <c r="D117" s="50"/>
      <c r="E117" s="51"/>
      <c r="F117" s="43"/>
    </row>
    <row r="118" spans="1:6" s="21" customFormat="1" ht="11.25" customHeight="1" x14ac:dyDescent="0.2">
      <c r="A118" s="57"/>
      <c r="B118" s="46"/>
      <c r="C118" s="48"/>
      <c r="D118" s="50"/>
      <c r="E118" s="51"/>
      <c r="F118" s="43"/>
    </row>
    <row r="119" spans="1:6" s="21" customFormat="1" ht="11.25" customHeight="1" x14ac:dyDescent="0.2">
      <c r="A119" s="57"/>
      <c r="B119" s="46"/>
      <c r="C119" s="48"/>
      <c r="D119" s="50"/>
      <c r="E119" s="51"/>
      <c r="F119" s="43"/>
    </row>
    <row r="120" spans="1:6" s="21" customFormat="1" ht="11.25" customHeight="1" x14ac:dyDescent="0.2">
      <c r="A120" s="57"/>
      <c r="B120" s="46"/>
      <c r="C120" s="48"/>
      <c r="D120" s="50"/>
      <c r="E120" s="51"/>
      <c r="F120" s="43"/>
    </row>
    <row r="121" spans="1:6" s="21" customFormat="1" ht="11.25" customHeight="1" x14ac:dyDescent="0.2">
      <c r="A121" s="57"/>
      <c r="B121" s="46"/>
      <c r="C121" s="48"/>
      <c r="D121" s="50"/>
      <c r="E121" s="51"/>
      <c r="F121" s="43"/>
    </row>
    <row r="122" spans="1:6" s="21" customFormat="1" ht="11.25" customHeight="1" x14ac:dyDescent="0.2">
      <c r="A122" s="57"/>
      <c r="B122" s="46"/>
      <c r="C122" s="48"/>
      <c r="D122" s="50"/>
      <c r="E122" s="51"/>
      <c r="F122" s="43"/>
    </row>
    <row r="123" spans="1:6" s="21" customFormat="1" ht="11.25" customHeight="1" x14ac:dyDescent="0.2">
      <c r="A123" s="57"/>
      <c r="B123" s="46"/>
      <c r="C123" s="48"/>
      <c r="D123" s="50"/>
      <c r="E123" s="51"/>
      <c r="F123" s="43"/>
    </row>
    <row r="124" spans="1:6" s="21" customFormat="1" ht="11.25" customHeight="1" x14ac:dyDescent="0.2">
      <c r="A124" s="57"/>
      <c r="B124" s="46"/>
      <c r="C124" s="48"/>
      <c r="D124" s="50"/>
      <c r="E124" s="51"/>
      <c r="F124" s="43"/>
    </row>
    <row r="125" spans="1:6" s="21" customFormat="1" ht="11.25" customHeight="1" x14ac:dyDescent="0.2">
      <c r="A125" s="57"/>
      <c r="B125" s="46"/>
      <c r="C125" s="48"/>
      <c r="D125" s="50"/>
      <c r="E125" s="51"/>
      <c r="F125" s="43"/>
    </row>
    <row r="126" spans="1:6" s="21" customFormat="1" ht="11.25" customHeight="1" x14ac:dyDescent="0.2">
      <c r="A126" s="57"/>
      <c r="B126" s="46"/>
      <c r="C126" s="48"/>
      <c r="D126" s="50"/>
      <c r="E126" s="51"/>
      <c r="F126" s="43"/>
    </row>
    <row r="127" spans="1:6" s="21" customFormat="1" ht="11.25" customHeight="1" x14ac:dyDescent="0.2">
      <c r="A127" s="57"/>
      <c r="B127" s="46"/>
      <c r="C127" s="48"/>
      <c r="D127" s="50"/>
      <c r="E127" s="51"/>
      <c r="F127" s="43"/>
    </row>
    <row r="128" spans="1:6" s="21" customFormat="1" ht="11.25" customHeight="1" x14ac:dyDescent="0.2">
      <c r="A128" s="57"/>
      <c r="B128" s="46"/>
      <c r="C128" s="48"/>
      <c r="D128" s="50"/>
      <c r="E128" s="51"/>
      <c r="F128" s="43"/>
    </row>
    <row r="129" spans="1:6" s="21" customFormat="1" ht="11.25" customHeight="1" x14ac:dyDescent="0.2">
      <c r="A129" s="57"/>
      <c r="B129" s="46"/>
      <c r="C129" s="48"/>
      <c r="D129" s="50"/>
      <c r="E129" s="51"/>
      <c r="F129" s="43"/>
    </row>
    <row r="130" spans="1:6" s="21" customFormat="1" ht="11.25" customHeight="1" x14ac:dyDescent="0.2">
      <c r="A130" s="57"/>
      <c r="B130" s="46"/>
      <c r="C130" s="48"/>
      <c r="D130" s="50"/>
      <c r="E130" s="51"/>
      <c r="F130" s="43"/>
    </row>
    <row r="131" spans="1:6" s="21" customFormat="1" ht="11.25" customHeight="1" x14ac:dyDescent="0.2">
      <c r="A131" s="57"/>
      <c r="B131" s="46"/>
      <c r="C131" s="48"/>
      <c r="D131" s="50"/>
      <c r="E131" s="51"/>
      <c r="F131" s="43"/>
    </row>
    <row r="132" spans="1:6" s="21" customFormat="1" ht="11.25" customHeight="1" x14ac:dyDescent="0.2">
      <c r="A132" s="57"/>
      <c r="B132" s="46"/>
      <c r="C132" s="48"/>
      <c r="D132" s="50"/>
      <c r="E132" s="51"/>
      <c r="F132" s="43"/>
    </row>
    <row r="133" spans="1:6" s="21" customFormat="1" ht="11.25" customHeight="1" x14ac:dyDescent="0.2">
      <c r="A133" s="57"/>
      <c r="B133" s="46"/>
      <c r="C133" s="48"/>
      <c r="D133" s="50"/>
      <c r="E133" s="51"/>
      <c r="F133" s="43"/>
    </row>
    <row r="134" spans="1:6" s="21" customFormat="1" ht="11.25" customHeight="1" x14ac:dyDescent="0.2">
      <c r="A134" s="57"/>
      <c r="B134" s="46"/>
      <c r="C134" s="48"/>
      <c r="D134" s="50"/>
      <c r="E134" s="51"/>
      <c r="F134" s="43"/>
    </row>
    <row r="135" spans="1:6" s="21" customFormat="1" ht="11.25" customHeight="1" x14ac:dyDescent="0.2">
      <c r="A135" s="57"/>
      <c r="B135" s="46"/>
      <c r="C135" s="48"/>
      <c r="D135" s="50"/>
      <c r="E135" s="51"/>
      <c r="F135" s="43"/>
    </row>
    <row r="136" spans="1:6" s="21" customFormat="1" ht="11.25" customHeight="1" x14ac:dyDescent="0.2">
      <c r="A136" s="57"/>
      <c r="B136" s="46"/>
      <c r="C136" s="48"/>
      <c r="D136" s="50"/>
      <c r="E136" s="51"/>
      <c r="F136" s="43"/>
    </row>
    <row r="137" spans="1:6" s="21" customFormat="1" ht="11.25" customHeight="1" x14ac:dyDescent="0.2">
      <c r="A137" s="57"/>
      <c r="B137" s="46"/>
      <c r="C137" s="48"/>
      <c r="D137" s="50"/>
      <c r="E137" s="51"/>
      <c r="F137" s="43"/>
    </row>
    <row r="138" spans="1:6" s="21" customFormat="1" ht="11.25" customHeight="1" x14ac:dyDescent="0.2">
      <c r="A138" s="57"/>
      <c r="B138" s="46"/>
      <c r="C138" s="48"/>
      <c r="D138" s="50"/>
      <c r="E138" s="51"/>
      <c r="F138" s="43"/>
    </row>
    <row r="139" spans="1:6" s="21" customFormat="1" ht="11.25" customHeight="1" x14ac:dyDescent="0.2">
      <c r="A139" s="57"/>
      <c r="B139" s="46"/>
      <c r="C139" s="48"/>
      <c r="D139" s="50"/>
      <c r="E139" s="51"/>
      <c r="F139" s="43"/>
    </row>
    <row r="140" spans="1:6" s="21" customFormat="1" ht="11.25" customHeight="1" x14ac:dyDescent="0.2">
      <c r="A140" s="57"/>
      <c r="B140" s="46"/>
      <c r="C140" s="48"/>
      <c r="D140" s="50"/>
      <c r="E140" s="51"/>
      <c r="F140" s="43"/>
    </row>
    <row r="141" spans="1:6" s="21" customFormat="1" ht="11.25" customHeight="1" x14ac:dyDescent="0.2">
      <c r="A141" s="57"/>
      <c r="B141" s="46"/>
      <c r="C141" s="48"/>
      <c r="D141" s="50"/>
      <c r="E141" s="51"/>
      <c r="F141" s="43"/>
    </row>
    <row r="142" spans="1:6" s="21" customFormat="1" ht="11.25" customHeight="1" x14ac:dyDescent="0.2">
      <c r="A142" s="57"/>
      <c r="B142" s="46"/>
      <c r="C142" s="48"/>
      <c r="D142" s="50"/>
      <c r="E142" s="51"/>
      <c r="F142" s="43"/>
    </row>
    <row r="143" spans="1:6" s="21" customFormat="1" ht="11.25" customHeight="1" x14ac:dyDescent="0.2">
      <c r="A143" s="57"/>
      <c r="B143" s="46"/>
      <c r="C143" s="48"/>
      <c r="D143" s="50"/>
      <c r="E143" s="51"/>
      <c r="F143" s="43"/>
    </row>
    <row r="144" spans="1:6" s="21" customFormat="1" ht="11.25" customHeight="1" x14ac:dyDescent="0.2">
      <c r="A144" s="57"/>
      <c r="B144" s="46"/>
      <c r="C144" s="48"/>
      <c r="D144" s="50"/>
      <c r="E144" s="51"/>
      <c r="F144" s="43"/>
    </row>
    <row r="145" spans="1:6" s="21" customFormat="1" ht="11.25" customHeight="1" x14ac:dyDescent="0.2">
      <c r="A145" s="57"/>
      <c r="B145" s="46"/>
      <c r="C145" s="48"/>
      <c r="D145" s="50"/>
      <c r="E145" s="51"/>
      <c r="F145" s="43"/>
    </row>
    <row r="146" spans="1:6" s="21" customFormat="1" ht="11.25" customHeight="1" x14ac:dyDescent="0.2">
      <c r="A146" s="57"/>
      <c r="B146" s="46"/>
      <c r="C146" s="48"/>
      <c r="D146" s="50"/>
      <c r="E146" s="51"/>
      <c r="F146" s="43"/>
    </row>
    <row r="147" spans="1:6" s="21" customFormat="1" ht="11.25" customHeight="1" x14ac:dyDescent="0.2">
      <c r="A147" s="57"/>
      <c r="B147" s="46"/>
      <c r="C147" s="48"/>
      <c r="D147" s="50"/>
      <c r="E147" s="51"/>
      <c r="F147" s="43"/>
    </row>
    <row r="148" spans="1:6" s="21" customFormat="1" ht="11.25" customHeight="1" x14ac:dyDescent="0.2">
      <c r="A148" s="57"/>
      <c r="B148" s="46"/>
      <c r="C148" s="48"/>
      <c r="D148" s="50"/>
      <c r="E148" s="51"/>
      <c r="F148" s="43"/>
    </row>
    <row r="149" spans="1:6" s="21" customFormat="1" ht="11.25" customHeight="1" x14ac:dyDescent="0.2">
      <c r="A149" s="57"/>
      <c r="B149" s="46"/>
      <c r="C149" s="48"/>
      <c r="D149" s="50"/>
      <c r="E149" s="51"/>
      <c r="F149" s="43"/>
    </row>
    <row r="150" spans="1:6" s="21" customFormat="1" ht="11.25" customHeight="1" x14ac:dyDescent="0.2">
      <c r="A150" s="57"/>
      <c r="B150" s="46"/>
      <c r="C150" s="48"/>
      <c r="D150" s="50"/>
      <c r="E150" s="51"/>
      <c r="F150" s="43"/>
    </row>
    <row r="151" spans="1:6" s="21" customFormat="1" ht="11.25" customHeight="1" x14ac:dyDescent="0.2">
      <c r="A151" s="57"/>
      <c r="B151" s="46"/>
      <c r="C151" s="48"/>
      <c r="D151" s="50"/>
      <c r="E151" s="51"/>
      <c r="F151" s="43"/>
    </row>
    <row r="152" spans="1:6" s="21" customFormat="1" ht="11.25" customHeight="1" x14ac:dyDescent="0.2">
      <c r="A152" s="57"/>
      <c r="B152" s="46"/>
      <c r="C152" s="48"/>
      <c r="D152" s="50"/>
      <c r="E152" s="51"/>
      <c r="F152" s="43"/>
    </row>
    <row r="153" spans="1:6" s="21" customFormat="1" ht="11.25" customHeight="1" x14ac:dyDescent="0.2">
      <c r="A153" s="57"/>
      <c r="B153" s="46"/>
      <c r="C153" s="48"/>
      <c r="D153" s="50"/>
      <c r="E153" s="51"/>
      <c r="F153" s="43"/>
    </row>
    <row r="154" spans="1:6" s="21" customFormat="1" ht="11.25" customHeight="1" x14ac:dyDescent="0.2">
      <c r="A154" s="57"/>
      <c r="B154" s="46"/>
      <c r="C154" s="48"/>
      <c r="D154" s="50"/>
      <c r="E154" s="51"/>
      <c r="F154" s="43"/>
    </row>
    <row r="155" spans="1:6" s="21" customFormat="1" ht="11.25" customHeight="1" x14ac:dyDescent="0.2">
      <c r="A155" s="57"/>
      <c r="B155" s="46"/>
      <c r="C155" s="48"/>
      <c r="D155" s="50"/>
      <c r="E155" s="51"/>
      <c r="F155" s="43"/>
    </row>
    <row r="156" spans="1:6" s="21" customFormat="1" ht="11.25" customHeight="1" x14ac:dyDescent="0.2">
      <c r="A156" s="58"/>
      <c r="B156" s="46"/>
      <c r="C156" s="48"/>
      <c r="D156" s="50"/>
      <c r="E156" s="51"/>
      <c r="F156" s="43"/>
    </row>
    <row r="157" spans="1:6" s="21" customFormat="1" ht="11.25" customHeight="1" x14ac:dyDescent="0.2">
      <c r="A157" s="58"/>
      <c r="B157" s="47"/>
      <c r="C157" s="47"/>
      <c r="D157" s="52"/>
      <c r="E157" s="53"/>
      <c r="F157" s="23"/>
    </row>
    <row r="158" spans="1:6" s="21" customFormat="1" ht="11.25" customHeight="1" x14ac:dyDescent="0.2">
      <c r="A158" s="58"/>
      <c r="B158" s="46"/>
      <c r="C158" s="46"/>
      <c r="D158" s="54"/>
      <c r="E158" s="54"/>
      <c r="F158" s="43"/>
    </row>
    <row r="159" spans="1:6" s="21" customFormat="1" ht="11.25" customHeight="1" x14ac:dyDescent="0.2">
      <c r="A159" s="58"/>
      <c r="B159" s="46"/>
      <c r="C159" s="48"/>
      <c r="D159" s="50"/>
      <c r="E159" s="51"/>
      <c r="F159" s="43"/>
    </row>
    <row r="160" spans="1:6" s="21" customFormat="1" ht="11.25" customHeight="1" x14ac:dyDescent="0.2">
      <c r="A160" s="58"/>
      <c r="B160" s="46"/>
      <c r="C160" s="48"/>
      <c r="D160" s="50"/>
      <c r="E160" s="51"/>
      <c r="F160" s="43"/>
    </row>
    <row r="161" spans="1:6" s="21" customFormat="1" ht="11.25" customHeight="1" x14ac:dyDescent="0.2">
      <c r="A161" s="58"/>
      <c r="B161" s="47"/>
      <c r="C161" s="47"/>
      <c r="D161" s="52"/>
      <c r="E161" s="53"/>
      <c r="F161" s="23"/>
    </row>
    <row r="162" spans="1:6" s="21" customFormat="1" ht="11.25" customHeight="1" x14ac:dyDescent="0.2">
      <c r="A162" s="58"/>
      <c r="B162" s="47"/>
      <c r="C162" s="47"/>
      <c r="D162" s="52"/>
      <c r="E162" s="53"/>
      <c r="F162" s="23"/>
    </row>
    <row r="163" spans="1:6" s="21" customFormat="1" ht="11.25" customHeight="1" x14ac:dyDescent="0.2">
      <c r="A163" s="58"/>
      <c r="B163" s="47"/>
      <c r="C163" s="47"/>
      <c r="D163" s="52"/>
      <c r="E163" s="53"/>
      <c r="F163" s="23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scale="9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opLeftCell="A8" zoomScaleNormal="100" workbookViewId="0">
      <selection activeCell="A8" sqref="A8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17" t="s">
        <v>54</v>
      </c>
      <c r="B1" s="117"/>
      <c r="C1" s="117"/>
      <c r="D1" s="117"/>
    </row>
    <row r="2" spans="1:4" ht="15.6" x14ac:dyDescent="0.3">
      <c r="A2" s="118" t="s">
        <v>55</v>
      </c>
      <c r="B2" s="118"/>
      <c r="C2" s="118"/>
      <c r="D2" s="118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19" t="s">
        <v>58</v>
      </c>
      <c r="B4" s="15" t="s">
        <v>56</v>
      </c>
      <c r="C4" s="16" t="s">
        <v>57</v>
      </c>
      <c r="D4" s="17" t="s">
        <v>262</v>
      </c>
    </row>
    <row r="5" spans="1:4" s="2" customFormat="1" x14ac:dyDescent="0.25">
      <c r="A5" s="120"/>
      <c r="B5" s="18" t="s">
        <v>59</v>
      </c>
      <c r="C5" s="19" t="s">
        <v>60</v>
      </c>
      <c r="D5" s="20" t="s">
        <v>61</v>
      </c>
    </row>
    <row r="6" spans="1:4" s="5" customFormat="1" ht="11.25" customHeight="1" x14ac:dyDescent="0.25">
      <c r="A6" s="21" t="s">
        <v>1941</v>
      </c>
      <c r="B6" s="28">
        <v>772800</v>
      </c>
      <c r="C6" s="28">
        <v>55702018.399999999</v>
      </c>
      <c r="D6" s="25">
        <v>135077712</v>
      </c>
    </row>
    <row r="7" spans="1:4" s="5" customFormat="1" ht="11.25" customHeight="1" x14ac:dyDescent="0.25">
      <c r="A7" s="21" t="s">
        <v>1942</v>
      </c>
      <c r="B7" s="29">
        <v>1422200</v>
      </c>
      <c r="C7" s="29">
        <v>36092193.25</v>
      </c>
      <c r="D7" s="26">
        <v>155716678</v>
      </c>
    </row>
    <row r="8" spans="1:4" s="5" customFormat="1" ht="11.25" customHeight="1" x14ac:dyDescent="0.25">
      <c r="A8" s="21" t="s">
        <v>1943</v>
      </c>
      <c r="B8" s="29">
        <v>1921200</v>
      </c>
      <c r="C8" s="29">
        <v>72483122.540000007</v>
      </c>
      <c r="D8" s="26">
        <v>205856580</v>
      </c>
    </row>
    <row r="9" spans="1:4" s="5" customFormat="1" ht="11.25" customHeight="1" x14ac:dyDescent="0.25">
      <c r="A9" s="21" t="s">
        <v>1944</v>
      </c>
      <c r="B9" s="29">
        <v>1079165</v>
      </c>
      <c r="C9" s="29">
        <v>88271705.849999994</v>
      </c>
      <c r="D9" s="26">
        <v>281888689.64999998</v>
      </c>
    </row>
    <row r="10" spans="1:4" s="5" customFormat="1" ht="11.25" customHeight="1" x14ac:dyDescent="0.25">
      <c r="A10" s="21" t="s">
        <v>2096</v>
      </c>
      <c r="B10" s="29">
        <v>617942</v>
      </c>
      <c r="C10" s="29">
        <v>97253702.170000002</v>
      </c>
      <c r="D10" s="26">
        <v>168834113.24000001</v>
      </c>
    </row>
    <row r="11" spans="1:4" s="5" customFormat="1" ht="11.25" customHeight="1" x14ac:dyDescent="0.25">
      <c r="A11" s="21" t="s">
        <v>1945</v>
      </c>
      <c r="B11" s="29">
        <v>296419</v>
      </c>
      <c r="C11" s="29">
        <v>41727580.060000002</v>
      </c>
      <c r="D11" s="26">
        <v>66534208.740000002</v>
      </c>
    </row>
    <row r="12" spans="1:4" s="5" customFormat="1" ht="11.25" customHeight="1" x14ac:dyDescent="0.25">
      <c r="A12" s="21" t="s">
        <v>1946</v>
      </c>
      <c r="B12" s="29">
        <v>1025639</v>
      </c>
      <c r="C12" s="29">
        <v>85488282.859999999</v>
      </c>
      <c r="D12" s="26">
        <v>151517649.47</v>
      </c>
    </row>
    <row r="13" spans="1:4" s="5" customFormat="1" ht="11.25" customHeight="1" x14ac:dyDescent="0.25">
      <c r="A13" s="21" t="s">
        <v>1947</v>
      </c>
      <c r="B13" s="29">
        <v>4855000</v>
      </c>
      <c r="C13" s="29">
        <v>75607949.989999995</v>
      </c>
      <c r="D13" s="26">
        <v>644209950</v>
      </c>
    </row>
    <row r="14" spans="1:4" s="5" customFormat="1" ht="11.25" customHeight="1" x14ac:dyDescent="0.25">
      <c r="A14" s="21" t="s">
        <v>1948</v>
      </c>
      <c r="B14" s="29">
        <v>1342200</v>
      </c>
      <c r="C14" s="29">
        <v>37988637.299999997</v>
      </c>
      <c r="D14" s="26">
        <v>38601672</v>
      </c>
    </row>
    <row r="15" spans="1:4" s="5" customFormat="1" ht="11.25" customHeight="1" x14ac:dyDescent="0.25">
      <c r="A15" s="21" t="s">
        <v>1949</v>
      </c>
      <c r="B15" s="29">
        <v>580900</v>
      </c>
      <c r="C15" s="29">
        <v>44591563.5625</v>
      </c>
      <c r="D15" s="26">
        <v>102354580</v>
      </c>
    </row>
    <row r="16" spans="1:4" s="5" customFormat="1" ht="11.25" customHeight="1" x14ac:dyDescent="0.25">
      <c r="A16" s="21" t="s">
        <v>2142</v>
      </c>
      <c r="B16" s="29">
        <v>535700</v>
      </c>
      <c r="C16" s="29">
        <v>96680558.75</v>
      </c>
      <c r="D16" s="26">
        <v>85942351</v>
      </c>
    </row>
    <row r="17" spans="1:4" s="5" customFormat="1" ht="11.25" customHeight="1" x14ac:dyDescent="0.25">
      <c r="A17" s="21" t="s">
        <v>2428</v>
      </c>
      <c r="B17" s="29">
        <v>1898548</v>
      </c>
      <c r="C17" s="29">
        <v>158961695.86000001</v>
      </c>
      <c r="D17" s="26">
        <v>152339491.52000001</v>
      </c>
    </row>
    <row r="18" spans="1:4" s="5" customFormat="1" ht="11.25" customHeight="1" x14ac:dyDescent="0.25">
      <c r="A18" s="21" t="s">
        <v>1950</v>
      </c>
      <c r="B18" s="29">
        <v>454575</v>
      </c>
      <c r="C18" s="29">
        <v>77933908.739999995</v>
      </c>
      <c r="D18" s="26">
        <v>327994045.5</v>
      </c>
    </row>
    <row r="19" spans="1:4" s="5" customFormat="1" ht="11.25" customHeight="1" x14ac:dyDescent="0.25">
      <c r="A19" s="21" t="s">
        <v>1951</v>
      </c>
      <c r="B19" s="29">
        <v>518500</v>
      </c>
      <c r="C19" s="29">
        <v>135403761.68000001</v>
      </c>
      <c r="D19" s="26">
        <v>227025225</v>
      </c>
    </row>
    <row r="20" spans="1:4" s="5" customFormat="1" ht="11.25" customHeight="1" x14ac:dyDescent="0.25">
      <c r="A20" s="21" t="s">
        <v>1952</v>
      </c>
      <c r="B20" s="29">
        <v>940000</v>
      </c>
      <c r="C20" s="29">
        <v>33668079.700000003</v>
      </c>
      <c r="D20" s="26">
        <v>79383000</v>
      </c>
    </row>
    <row r="21" spans="1:4" s="5" customFormat="1" ht="11.25" customHeight="1" x14ac:dyDescent="0.25">
      <c r="A21" s="21" t="s">
        <v>1953</v>
      </c>
      <c r="B21" s="29">
        <v>794326</v>
      </c>
      <c r="C21" s="29">
        <v>89647565.909999996</v>
      </c>
      <c r="D21" s="26">
        <v>122262657.92</v>
      </c>
    </row>
    <row r="22" spans="1:4" s="5" customFormat="1" ht="11.25" customHeight="1" x14ac:dyDescent="0.25">
      <c r="A22" s="21" t="s">
        <v>1954</v>
      </c>
      <c r="B22" s="29">
        <v>3970000</v>
      </c>
      <c r="C22" s="29">
        <v>74585111.609999999</v>
      </c>
      <c r="D22" s="26">
        <v>177657500</v>
      </c>
    </row>
    <row r="23" spans="1:4" s="5" customFormat="1" ht="11.25" customHeight="1" x14ac:dyDescent="0.25">
      <c r="A23" s="21" t="s">
        <v>1955</v>
      </c>
      <c r="B23" s="29">
        <v>1031900</v>
      </c>
      <c r="C23" s="29">
        <v>60016068.030000001</v>
      </c>
      <c r="D23" s="26">
        <v>187857395</v>
      </c>
    </row>
    <row r="24" spans="1:4" s="5" customFormat="1" ht="11.25" customHeight="1" x14ac:dyDescent="0.25">
      <c r="A24" s="21" t="s">
        <v>2429</v>
      </c>
      <c r="B24" s="29">
        <v>1549000</v>
      </c>
      <c r="C24" s="29">
        <v>63555543.600000001</v>
      </c>
      <c r="D24" s="26">
        <v>81167600</v>
      </c>
    </row>
    <row r="25" spans="1:4" s="5" customFormat="1" ht="11.25" customHeight="1" x14ac:dyDescent="0.25">
      <c r="A25" s="21" t="s">
        <v>1956</v>
      </c>
      <c r="B25" s="29">
        <v>652400</v>
      </c>
      <c r="C25" s="29">
        <v>61493393.039999999</v>
      </c>
      <c r="D25" s="26">
        <v>148160040</v>
      </c>
    </row>
    <row r="26" spans="1:4" s="5" customFormat="1" ht="11.25" customHeight="1" x14ac:dyDescent="0.25">
      <c r="A26" s="21" t="s">
        <v>1957</v>
      </c>
      <c r="B26" s="29">
        <v>1284580</v>
      </c>
      <c r="C26" s="29">
        <v>27798702.303399999</v>
      </c>
      <c r="D26" s="26">
        <v>162178225</v>
      </c>
    </row>
    <row r="27" spans="1:4" s="5" customFormat="1" ht="11.25" customHeight="1" x14ac:dyDescent="0.25">
      <c r="A27" s="21" t="s">
        <v>1958</v>
      </c>
      <c r="B27" s="29">
        <v>899900</v>
      </c>
      <c r="C27" s="29">
        <v>37426311.920000002</v>
      </c>
      <c r="D27" s="26">
        <v>82394844</v>
      </c>
    </row>
    <row r="28" spans="1:4" s="5" customFormat="1" ht="11.25" customHeight="1" x14ac:dyDescent="0.25">
      <c r="A28" s="21" t="s">
        <v>1959</v>
      </c>
      <c r="B28" s="29">
        <v>2915235</v>
      </c>
      <c r="C28" s="29">
        <v>116392693.617</v>
      </c>
      <c r="D28" s="26">
        <v>93258367.650099993</v>
      </c>
    </row>
    <row r="29" spans="1:4" s="5" customFormat="1" ht="11.25" customHeight="1" x14ac:dyDescent="0.25">
      <c r="A29" s="21" t="s">
        <v>1960</v>
      </c>
      <c r="B29" s="29">
        <v>1315200</v>
      </c>
      <c r="C29" s="29">
        <v>7127463.3799999999</v>
      </c>
      <c r="D29" s="26">
        <v>54212544</v>
      </c>
    </row>
    <row r="30" spans="1:4" s="5" customFormat="1" ht="11.25" customHeight="1" x14ac:dyDescent="0.25">
      <c r="A30" s="21" t="s">
        <v>1961</v>
      </c>
      <c r="B30" s="29">
        <v>1626707</v>
      </c>
      <c r="C30" s="29">
        <v>55686486.590000004</v>
      </c>
      <c r="D30" s="26">
        <v>152162172.78</v>
      </c>
    </row>
    <row r="31" spans="1:4" s="5" customFormat="1" ht="11.25" customHeight="1" x14ac:dyDescent="0.25">
      <c r="A31" s="21" t="s">
        <v>1962</v>
      </c>
      <c r="B31" s="29">
        <v>693000</v>
      </c>
      <c r="C31" s="29">
        <v>112457967.64</v>
      </c>
      <c r="D31" s="26">
        <v>184074660</v>
      </c>
    </row>
    <row r="32" spans="1:4" s="5" customFormat="1" ht="11.25" customHeight="1" x14ac:dyDescent="0.25">
      <c r="A32" s="21" t="s">
        <v>1963</v>
      </c>
      <c r="B32" s="29">
        <v>1132500</v>
      </c>
      <c r="C32" s="29">
        <v>31075404.0152</v>
      </c>
      <c r="D32" s="26">
        <v>240882750</v>
      </c>
    </row>
    <row r="33" spans="1:4" s="5" customFormat="1" ht="11.25" customHeight="1" x14ac:dyDescent="0.25">
      <c r="A33" s="21" t="s">
        <v>1964</v>
      </c>
      <c r="B33" s="29">
        <v>755355</v>
      </c>
      <c r="C33" s="29">
        <v>89956095.959999993</v>
      </c>
      <c r="D33" s="26">
        <v>95084087.400000006</v>
      </c>
    </row>
    <row r="34" spans="1:4" s="5" customFormat="1" ht="11.25" customHeight="1" x14ac:dyDescent="0.25">
      <c r="A34" s="21" t="s">
        <v>1965</v>
      </c>
      <c r="B34" s="29">
        <v>1317000</v>
      </c>
      <c r="C34" s="29">
        <v>65662522.759999998</v>
      </c>
      <c r="D34" s="26">
        <v>207269460</v>
      </c>
    </row>
    <row r="35" spans="1:4" s="5" customFormat="1" ht="11.25" customHeight="1" x14ac:dyDescent="0.25">
      <c r="A35" s="21" t="s">
        <v>1966</v>
      </c>
      <c r="B35" s="29">
        <v>2288000</v>
      </c>
      <c r="C35" s="29">
        <v>81143265.109999999</v>
      </c>
      <c r="D35" s="26">
        <v>290736160</v>
      </c>
    </row>
    <row r="36" spans="1:4" s="5" customFormat="1" ht="11.25" customHeight="1" x14ac:dyDescent="0.25">
      <c r="A36" s="21" t="s">
        <v>1967</v>
      </c>
      <c r="B36" s="29">
        <v>1025141</v>
      </c>
      <c r="C36" s="29">
        <v>85140802.700000003</v>
      </c>
      <c r="D36" s="26">
        <v>93964424.060000002</v>
      </c>
    </row>
    <row r="37" spans="1:4" s="5" customFormat="1" ht="11.25" customHeight="1" x14ac:dyDescent="0.25">
      <c r="A37" s="21" t="s">
        <v>1968</v>
      </c>
      <c r="B37" s="29">
        <v>848138</v>
      </c>
      <c r="C37" s="29">
        <v>47488475.700000003</v>
      </c>
      <c r="D37" s="26">
        <v>181993452.03999999</v>
      </c>
    </row>
    <row r="38" spans="1:4" s="5" customFormat="1" ht="11.25" customHeight="1" x14ac:dyDescent="0.25">
      <c r="A38" s="21" t="s">
        <v>1969</v>
      </c>
      <c r="B38" s="29">
        <v>2351600</v>
      </c>
      <c r="C38" s="29">
        <v>56489357.460000001</v>
      </c>
      <c r="D38" s="26">
        <v>523042872</v>
      </c>
    </row>
    <row r="39" spans="1:4" s="5" customFormat="1" ht="11.25" customHeight="1" x14ac:dyDescent="0.25">
      <c r="A39" s="21" t="s">
        <v>2490</v>
      </c>
      <c r="B39" s="29">
        <v>1630500</v>
      </c>
      <c r="C39" s="29">
        <v>84721153.010000005</v>
      </c>
      <c r="D39" s="26">
        <v>95335335</v>
      </c>
    </row>
    <row r="40" spans="1:4" s="5" customFormat="1" ht="11.25" customHeight="1" x14ac:dyDescent="0.25">
      <c r="A40" s="21" t="s">
        <v>1970</v>
      </c>
      <c r="B40" s="29">
        <v>873487</v>
      </c>
      <c r="C40" s="29">
        <v>61211447.579999998</v>
      </c>
      <c r="D40" s="26">
        <v>207549246.06999999</v>
      </c>
    </row>
    <row r="41" spans="1:4" s="5" customFormat="1" ht="11.25" customHeight="1" x14ac:dyDescent="0.25">
      <c r="A41" s="21" t="s">
        <v>1971</v>
      </c>
      <c r="B41" s="29">
        <v>1375000</v>
      </c>
      <c r="C41" s="29">
        <v>79834474.409999996</v>
      </c>
      <c r="D41" s="26">
        <v>203912500</v>
      </c>
    </row>
    <row r="42" spans="1:4" s="5" customFormat="1" ht="11.25" customHeight="1" x14ac:dyDescent="0.25">
      <c r="A42" s="21" t="s">
        <v>1972</v>
      </c>
      <c r="B42" s="29">
        <v>4297225</v>
      </c>
      <c r="C42" s="29">
        <v>80743307.017299995</v>
      </c>
      <c r="D42" s="26">
        <v>158180852.25</v>
      </c>
    </row>
    <row r="43" spans="1:4" s="5" customFormat="1" ht="11.25" customHeight="1" x14ac:dyDescent="0.25">
      <c r="A43" s="21" t="s">
        <v>1973</v>
      </c>
      <c r="B43" s="29">
        <v>1520997</v>
      </c>
      <c r="C43" s="29">
        <v>123172918.34</v>
      </c>
      <c r="D43" s="26">
        <v>125923341.63</v>
      </c>
    </row>
    <row r="44" spans="1:4" s="5" customFormat="1" ht="11.25" customHeight="1" x14ac:dyDescent="0.25">
      <c r="A44" s="21" t="s">
        <v>2491</v>
      </c>
      <c r="B44" s="29">
        <v>477578</v>
      </c>
      <c r="C44" s="29">
        <v>35410935.390000001</v>
      </c>
      <c r="D44" s="26">
        <v>38182361.100000001</v>
      </c>
    </row>
    <row r="45" spans="1:4" s="5" customFormat="1" ht="11.25" customHeight="1" x14ac:dyDescent="0.25">
      <c r="A45" s="21" t="s">
        <v>1974</v>
      </c>
      <c r="B45" s="29">
        <v>1085000</v>
      </c>
      <c r="C45" s="29">
        <v>96813743.099999994</v>
      </c>
      <c r="D45" s="26">
        <v>161665000</v>
      </c>
    </row>
    <row r="46" spans="1:4" s="5" customFormat="1" ht="11.25" customHeight="1" x14ac:dyDescent="0.25">
      <c r="A46" s="21" t="s">
        <v>1975</v>
      </c>
      <c r="B46" s="29">
        <v>1077404</v>
      </c>
      <c r="C46" s="29">
        <v>3871020.94</v>
      </c>
      <c r="D46" s="26">
        <v>149909992.56</v>
      </c>
    </row>
    <row r="47" spans="1:4" s="5" customFormat="1" ht="11.25" customHeight="1" x14ac:dyDescent="0.25">
      <c r="A47" s="21" t="s">
        <v>1976</v>
      </c>
      <c r="B47" s="29">
        <v>770000</v>
      </c>
      <c r="C47" s="29">
        <v>50580530.079999998</v>
      </c>
      <c r="D47" s="26">
        <v>76738200</v>
      </c>
    </row>
    <row r="48" spans="1:4" s="5" customFormat="1" ht="11.25" customHeight="1" x14ac:dyDescent="0.25">
      <c r="A48" s="21" t="s">
        <v>1977</v>
      </c>
      <c r="B48" s="29">
        <v>1400750</v>
      </c>
      <c r="C48" s="29">
        <v>85776129.069999993</v>
      </c>
      <c r="D48" s="26">
        <v>213390255</v>
      </c>
    </row>
    <row r="49" spans="1:4" s="5" customFormat="1" ht="11.25" customHeight="1" x14ac:dyDescent="0.25">
      <c r="A49" s="21" t="s">
        <v>2430</v>
      </c>
      <c r="B49" s="29">
        <v>1152916</v>
      </c>
      <c r="C49" s="29">
        <v>54732033.316299997</v>
      </c>
      <c r="D49" s="26">
        <v>82445023.159999996</v>
      </c>
    </row>
    <row r="50" spans="1:4" s="5" customFormat="1" ht="11.25" customHeight="1" x14ac:dyDescent="0.25">
      <c r="A50" s="21" t="s">
        <v>1978</v>
      </c>
      <c r="B50" s="29">
        <v>1938028</v>
      </c>
      <c r="C50" s="29">
        <v>32890212.145500001</v>
      </c>
      <c r="D50" s="26">
        <v>175934181.84</v>
      </c>
    </row>
    <row r="51" spans="1:4" s="5" customFormat="1" ht="11.25" customHeight="1" x14ac:dyDescent="0.25">
      <c r="A51" s="21" t="s">
        <v>2098</v>
      </c>
      <c r="B51" s="29">
        <v>456164</v>
      </c>
      <c r="C51" s="29">
        <v>67965503.629999995</v>
      </c>
      <c r="D51" s="26">
        <v>78067906.959999993</v>
      </c>
    </row>
    <row r="52" spans="1:4" s="5" customFormat="1" ht="11.25" customHeight="1" x14ac:dyDescent="0.25">
      <c r="A52" s="21" t="s">
        <v>2050</v>
      </c>
      <c r="B52" s="29">
        <v>1922000</v>
      </c>
      <c r="C52" s="29">
        <v>100198560.47</v>
      </c>
      <c r="D52" s="26">
        <v>131253380</v>
      </c>
    </row>
    <row r="53" spans="1:4" s="5" customFormat="1" ht="11.25" customHeight="1" x14ac:dyDescent="0.25">
      <c r="A53" s="21" t="s">
        <v>1979</v>
      </c>
      <c r="B53" s="29">
        <v>695303</v>
      </c>
      <c r="C53" s="29">
        <v>58137424.700000003</v>
      </c>
      <c r="D53" s="26">
        <v>243828856.03999999</v>
      </c>
    </row>
    <row r="54" spans="1:4" s="5" customFormat="1" ht="11.25" customHeight="1" x14ac:dyDescent="0.25">
      <c r="A54" s="21" t="s">
        <v>1980</v>
      </c>
      <c r="B54" s="29">
        <v>2665000</v>
      </c>
      <c r="C54" s="29">
        <v>79286115.810000002</v>
      </c>
      <c r="D54" s="26">
        <v>124162350</v>
      </c>
    </row>
    <row r="55" spans="1:4" s="5" customFormat="1" ht="11.25" customHeight="1" x14ac:dyDescent="0.25">
      <c r="A55" s="21" t="s">
        <v>1981</v>
      </c>
      <c r="B55" s="29">
        <v>1171470</v>
      </c>
      <c r="C55" s="29">
        <v>87661136.030000001</v>
      </c>
      <c r="D55" s="26">
        <v>66270057.899999999</v>
      </c>
    </row>
    <row r="56" spans="1:4" s="5" customFormat="1" ht="11.25" customHeight="1" x14ac:dyDescent="0.25">
      <c r="A56" s="21" t="s">
        <v>1982</v>
      </c>
      <c r="B56" s="29">
        <v>956301</v>
      </c>
      <c r="C56" s="29">
        <v>25862741.079999998</v>
      </c>
      <c r="D56" s="26">
        <v>56182683.75</v>
      </c>
    </row>
    <row r="57" spans="1:4" s="5" customFormat="1" ht="11.25" customHeight="1" x14ac:dyDescent="0.25">
      <c r="A57" s="21" t="s">
        <v>1983</v>
      </c>
      <c r="B57" s="29">
        <v>1286420</v>
      </c>
      <c r="C57" s="29">
        <v>48859593.799900003</v>
      </c>
      <c r="D57" s="26">
        <v>109873132.2</v>
      </c>
    </row>
    <row r="58" spans="1:4" s="5" customFormat="1" ht="11.25" customHeight="1" x14ac:dyDescent="0.25">
      <c r="A58" s="21" t="s">
        <v>2904</v>
      </c>
      <c r="B58" s="29">
        <v>511480.00020000001</v>
      </c>
      <c r="C58" s="29">
        <v>4068028.1472999998</v>
      </c>
      <c r="D58" s="26">
        <v>9585135.2031999994</v>
      </c>
    </row>
    <row r="59" spans="1:4" s="5" customFormat="1" ht="11.25" customHeight="1" x14ac:dyDescent="0.25">
      <c r="A59" s="21" t="s">
        <v>2492</v>
      </c>
      <c r="B59" s="29">
        <v>36510</v>
      </c>
      <c r="C59" s="29">
        <v>0</v>
      </c>
      <c r="D59" s="26">
        <v>13735.062</v>
      </c>
    </row>
    <row r="60" spans="1:4" s="5" customFormat="1" ht="11.25" customHeight="1" x14ac:dyDescent="0.25">
      <c r="A60" s="21" t="s">
        <v>1984</v>
      </c>
      <c r="B60" s="29">
        <v>1104300</v>
      </c>
      <c r="C60" s="29">
        <v>36694051.770000003</v>
      </c>
      <c r="D60" s="26">
        <v>101628729</v>
      </c>
    </row>
    <row r="61" spans="1:4" s="5" customFormat="1" ht="11.25" customHeight="1" thickBot="1" x14ac:dyDescent="0.3">
      <c r="A61" s="22" t="s">
        <v>172</v>
      </c>
      <c r="B61" s="31">
        <f>SUM(B6:B60)</f>
        <v>73114603.000200003</v>
      </c>
      <c r="C61" s="31">
        <f>SUM(C6:C60)</f>
        <v>3599489051.8943996</v>
      </c>
      <c r="D61" s="32">
        <f>SUM(D6:D60)</f>
        <v>8511667412.6953011</v>
      </c>
    </row>
    <row r="62" spans="1:4" s="5" customFormat="1" ht="11.25" customHeight="1" x14ac:dyDescent="0.25">
      <c r="A62" s="21"/>
      <c r="B62" s="30"/>
      <c r="C62" s="30"/>
      <c r="D62" s="27"/>
    </row>
    <row r="63" spans="1:4" s="5" customFormat="1" ht="11.25" customHeight="1" x14ac:dyDescent="0.25">
      <c r="A63" s="21" t="s">
        <v>2227</v>
      </c>
      <c r="B63" s="29">
        <v>47762</v>
      </c>
      <c r="C63" s="29">
        <v>683303.11</v>
      </c>
      <c r="D63" s="26">
        <v>506277.2</v>
      </c>
    </row>
    <row r="64" spans="1:4" s="5" customFormat="1" ht="11.25" customHeight="1" x14ac:dyDescent="0.25">
      <c r="A64" s="21" t="s">
        <v>2228</v>
      </c>
      <c r="B64" s="29">
        <v>19770</v>
      </c>
      <c r="C64" s="29">
        <v>1107328.3493999999</v>
      </c>
      <c r="D64" s="26">
        <v>1186793.1000000001</v>
      </c>
    </row>
    <row r="65" spans="1:4" s="5" customFormat="1" ht="11.25" customHeight="1" x14ac:dyDescent="0.25">
      <c r="A65" s="21" t="s">
        <v>2229</v>
      </c>
      <c r="B65" s="29">
        <v>7440</v>
      </c>
      <c r="C65" s="29">
        <v>323395.63</v>
      </c>
      <c r="D65" s="26">
        <v>262260</v>
      </c>
    </row>
    <row r="66" spans="1:4" s="5" customFormat="1" ht="11.25" customHeight="1" x14ac:dyDescent="0.25">
      <c r="A66" s="21" t="s">
        <v>2790</v>
      </c>
      <c r="B66" s="29">
        <v>9539</v>
      </c>
      <c r="C66" s="29">
        <v>234779.57</v>
      </c>
      <c r="D66" s="26">
        <v>304580.27</v>
      </c>
    </row>
    <row r="67" spans="1:4" s="5" customFormat="1" ht="11.25" customHeight="1" x14ac:dyDescent="0.25">
      <c r="A67" s="21" t="s">
        <v>2493</v>
      </c>
      <c r="B67" s="29">
        <v>20174</v>
      </c>
      <c r="C67" s="29">
        <v>313754.09000000003</v>
      </c>
      <c r="D67" s="26">
        <v>382902.52</v>
      </c>
    </row>
    <row r="68" spans="1:4" s="5" customFormat="1" ht="11.25" customHeight="1" x14ac:dyDescent="0.25">
      <c r="A68" s="21" t="s">
        <v>2494</v>
      </c>
      <c r="B68" s="29">
        <v>47497</v>
      </c>
      <c r="C68" s="29">
        <v>816943.47</v>
      </c>
      <c r="D68" s="26">
        <v>879644.44</v>
      </c>
    </row>
    <row r="69" spans="1:4" s="5" customFormat="1" ht="11.25" customHeight="1" x14ac:dyDescent="0.25">
      <c r="A69" s="21" t="s">
        <v>2097</v>
      </c>
      <c r="B69" s="29">
        <v>226296</v>
      </c>
      <c r="C69" s="29">
        <v>3189205.6735</v>
      </c>
      <c r="D69" s="26">
        <v>1398509.28</v>
      </c>
    </row>
    <row r="70" spans="1:4" s="5" customFormat="1" ht="11.25" customHeight="1" x14ac:dyDescent="0.25">
      <c r="A70" s="21" t="s">
        <v>1985</v>
      </c>
      <c r="B70" s="29">
        <v>142094</v>
      </c>
      <c r="C70" s="29">
        <v>3808119.2</v>
      </c>
      <c r="D70" s="26">
        <v>2783621.46</v>
      </c>
    </row>
    <row r="71" spans="1:4" s="5" customFormat="1" ht="11.25" customHeight="1" x14ac:dyDescent="0.25">
      <c r="A71" s="21" t="s">
        <v>2495</v>
      </c>
      <c r="B71" s="29">
        <v>100621.0001</v>
      </c>
      <c r="C71" s="29">
        <v>1878319.1</v>
      </c>
      <c r="D71" s="26">
        <v>808992.84</v>
      </c>
    </row>
    <row r="72" spans="1:4" s="5" customFormat="1" ht="11.25" customHeight="1" x14ac:dyDescent="0.25">
      <c r="A72" s="21" t="s">
        <v>2230</v>
      </c>
      <c r="B72" s="29">
        <v>37574</v>
      </c>
      <c r="C72" s="29">
        <v>627335.53009999997</v>
      </c>
      <c r="D72" s="26">
        <v>513636.58</v>
      </c>
    </row>
    <row r="73" spans="1:4" s="5" customFormat="1" ht="11.25" customHeight="1" x14ac:dyDescent="0.25">
      <c r="A73" s="21" t="s">
        <v>1986</v>
      </c>
      <c r="B73" s="29">
        <v>65162</v>
      </c>
      <c r="C73" s="29">
        <v>2845265.9</v>
      </c>
      <c r="D73" s="26">
        <v>2765475.28</v>
      </c>
    </row>
    <row r="74" spans="1:4" s="5" customFormat="1" ht="11.25" customHeight="1" x14ac:dyDescent="0.25">
      <c r="A74" s="21" t="s">
        <v>1987</v>
      </c>
      <c r="B74" s="29">
        <v>145463</v>
      </c>
      <c r="C74" s="29">
        <v>4474965.4528999999</v>
      </c>
      <c r="D74" s="26">
        <v>3149273.95</v>
      </c>
    </row>
    <row r="75" spans="1:4" s="5" customFormat="1" ht="11.25" customHeight="1" x14ac:dyDescent="0.25">
      <c r="A75" s="21" t="s">
        <v>2424</v>
      </c>
      <c r="B75" s="29">
        <v>2212</v>
      </c>
      <c r="C75" s="29">
        <v>138713.39509999999</v>
      </c>
      <c r="D75" s="26">
        <v>170655.8</v>
      </c>
    </row>
    <row r="76" spans="1:4" s="5" customFormat="1" ht="11.25" customHeight="1" x14ac:dyDescent="0.25">
      <c r="A76" s="21" t="s">
        <v>2791</v>
      </c>
      <c r="B76" s="29">
        <v>17478</v>
      </c>
      <c r="C76" s="29">
        <v>1054495.8999999999</v>
      </c>
      <c r="D76" s="26">
        <v>1171899.8999999999</v>
      </c>
    </row>
    <row r="77" spans="1:4" s="5" customFormat="1" ht="11.25" customHeight="1" x14ac:dyDescent="0.25">
      <c r="A77" s="21" t="s">
        <v>2496</v>
      </c>
      <c r="B77" s="29">
        <v>14521</v>
      </c>
      <c r="C77" s="29">
        <v>157763.18</v>
      </c>
      <c r="D77" s="26">
        <v>151308.82</v>
      </c>
    </row>
    <row r="78" spans="1:4" s="5" customFormat="1" ht="11.25" customHeight="1" x14ac:dyDescent="0.25">
      <c r="A78" s="21" t="s">
        <v>1988</v>
      </c>
      <c r="B78" s="29">
        <v>54498</v>
      </c>
      <c r="C78" s="29">
        <v>872659.73060000001</v>
      </c>
      <c r="D78" s="26">
        <v>785316.18</v>
      </c>
    </row>
    <row r="79" spans="1:4" s="5" customFormat="1" ht="11.25" customHeight="1" x14ac:dyDescent="0.25">
      <c r="A79" s="21" t="s">
        <v>2231</v>
      </c>
      <c r="B79" s="29">
        <v>19462</v>
      </c>
      <c r="C79" s="29">
        <v>834691.50780000002</v>
      </c>
      <c r="D79" s="26">
        <v>746951.56</v>
      </c>
    </row>
    <row r="80" spans="1:4" s="5" customFormat="1" ht="11.25" customHeight="1" x14ac:dyDescent="0.25">
      <c r="A80" s="21" t="s">
        <v>2232</v>
      </c>
      <c r="B80" s="29">
        <v>36329</v>
      </c>
      <c r="C80" s="29">
        <v>1754032.0747</v>
      </c>
      <c r="D80" s="26">
        <v>959448.89</v>
      </c>
    </row>
    <row r="81" spans="1:5" s="5" customFormat="1" ht="11.25" customHeight="1" x14ac:dyDescent="0.25">
      <c r="A81" s="21" t="s">
        <v>1989</v>
      </c>
      <c r="B81" s="29">
        <v>354371</v>
      </c>
      <c r="C81" s="29">
        <v>6027797.8827999998</v>
      </c>
      <c r="D81" s="26">
        <v>2920017.04</v>
      </c>
    </row>
    <row r="82" spans="1:5" s="5" customFormat="1" ht="11.25" customHeight="1" x14ac:dyDescent="0.25">
      <c r="A82" s="21" t="s">
        <v>1990</v>
      </c>
      <c r="B82" s="29">
        <v>120914</v>
      </c>
      <c r="C82" s="29">
        <v>2675742.2400000002</v>
      </c>
      <c r="D82" s="26">
        <v>1218813.1200000001</v>
      </c>
    </row>
    <row r="83" spans="1:5" s="5" customFormat="1" ht="11.25" customHeight="1" x14ac:dyDescent="0.25">
      <c r="A83" s="21" t="s">
        <v>2497</v>
      </c>
      <c r="B83" s="29">
        <v>55348</v>
      </c>
      <c r="C83" s="29">
        <v>1110601.0900000001</v>
      </c>
      <c r="D83" s="26">
        <v>1460080.24</v>
      </c>
    </row>
    <row r="84" spans="1:5" s="5" customFormat="1" ht="11.25" customHeight="1" x14ac:dyDescent="0.25">
      <c r="A84" s="21" t="s">
        <v>2233</v>
      </c>
      <c r="B84" s="29">
        <v>29225</v>
      </c>
      <c r="C84" s="29">
        <v>1411024.6601</v>
      </c>
      <c r="D84" s="26">
        <v>1190042</v>
      </c>
    </row>
    <row r="85" spans="1:5" s="5" customFormat="1" ht="13.5" customHeight="1" x14ac:dyDescent="0.25">
      <c r="A85" s="21" t="s">
        <v>2099</v>
      </c>
      <c r="B85" s="29">
        <v>157362</v>
      </c>
      <c r="C85" s="29">
        <v>2470043.3489999999</v>
      </c>
      <c r="D85" s="26">
        <v>2174742.84</v>
      </c>
    </row>
    <row r="86" spans="1:5" s="5" customFormat="1" ht="13.5" customHeight="1" x14ac:dyDescent="0.25">
      <c r="A86" s="21" t="s">
        <v>2234</v>
      </c>
      <c r="B86" s="29">
        <v>74286</v>
      </c>
      <c r="C86" s="29">
        <v>1449584.0027000001</v>
      </c>
      <c r="D86" s="26">
        <v>1489434.3</v>
      </c>
    </row>
    <row r="87" spans="1:5" s="5" customFormat="1" ht="13.5" customHeight="1" thickBot="1" x14ac:dyDescent="0.3">
      <c r="A87" s="21" t="s">
        <v>2498</v>
      </c>
      <c r="B87" s="31">
        <f>SUM(B63:B86)</f>
        <v>1805398.0001000001</v>
      </c>
      <c r="C87" s="31">
        <f t="shared" ref="C87:D87" si="0">SUM(C63:C86)</f>
        <v>40259864.088700004</v>
      </c>
      <c r="D87" s="32">
        <f t="shared" si="0"/>
        <v>29380677.610000003</v>
      </c>
    </row>
    <row r="88" spans="1:5" s="5" customFormat="1" ht="13.5" customHeight="1" x14ac:dyDescent="0.25">
      <c r="A88" s="21"/>
      <c r="B88" s="29"/>
      <c r="C88" s="29"/>
      <c r="D88" s="26"/>
    </row>
    <row r="89" spans="1:5" s="5" customFormat="1" ht="13.5" customHeight="1" thickBot="1" x14ac:dyDescent="0.3">
      <c r="A89" s="21" t="s">
        <v>141</v>
      </c>
      <c r="B89" s="31">
        <f>B87+B61</f>
        <v>74920001.000300005</v>
      </c>
      <c r="C89" s="33">
        <f t="shared" ref="C89:D89" si="1">C87+C61</f>
        <v>3639748915.9830995</v>
      </c>
      <c r="D89" s="34">
        <f t="shared" si="1"/>
        <v>8541048090.3053007</v>
      </c>
    </row>
    <row r="90" spans="1:5" s="5" customFormat="1" ht="13.5" customHeight="1" x14ac:dyDescent="0.25"/>
    <row r="91" spans="1:5" s="5" customFormat="1" ht="13.5" customHeight="1" x14ac:dyDescent="0.25">
      <c r="C91" s="12"/>
      <c r="D91" s="12"/>
    </row>
    <row r="92" spans="1:5" s="5" customFormat="1" ht="13.5" customHeight="1" x14ac:dyDescent="0.25"/>
    <row r="93" spans="1:5" s="5" customFormat="1" ht="13.5" customHeight="1" x14ac:dyDescent="0.25">
      <c r="C93" s="12"/>
      <c r="D93" s="12"/>
      <c r="E93" s="12"/>
    </row>
    <row r="95" spans="1:5" x14ac:dyDescent="0.25">
      <c r="C95" s="1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31" zoomScaleNormal="100" workbookViewId="0">
      <selection activeCell="D57" sqref="D57"/>
    </sheetView>
  </sheetViews>
  <sheetFormatPr defaultColWidth="9.109375" defaultRowHeight="13.2" x14ac:dyDescent="0.25"/>
  <cols>
    <col min="1" max="1" width="44.44140625" style="9" customWidth="1"/>
    <col min="2" max="2" width="15.88671875" style="10" bestFit="1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17" t="s">
        <v>54</v>
      </c>
      <c r="B1" s="117"/>
      <c r="C1" s="117"/>
      <c r="D1" s="117"/>
    </row>
    <row r="2" spans="1:4" ht="15.6" x14ac:dyDescent="0.3">
      <c r="A2" s="118" t="s">
        <v>55</v>
      </c>
      <c r="B2" s="118"/>
      <c r="C2" s="118"/>
      <c r="D2" s="118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19" t="s">
        <v>63</v>
      </c>
      <c r="B4" s="35" t="s">
        <v>56</v>
      </c>
      <c r="C4" s="15" t="s">
        <v>62</v>
      </c>
      <c r="D4" s="17" t="s">
        <v>262</v>
      </c>
    </row>
    <row r="5" spans="1:4" s="8" customFormat="1" x14ac:dyDescent="0.25">
      <c r="A5" s="120"/>
      <c r="B5" s="36" t="s">
        <v>59</v>
      </c>
      <c r="C5" s="18" t="s">
        <v>64</v>
      </c>
      <c r="D5" s="20" t="s">
        <v>61</v>
      </c>
    </row>
    <row r="6" spans="1:4" s="13" customFormat="1" ht="11.25" customHeight="1" x14ac:dyDescent="0.25">
      <c r="A6" s="21" t="s">
        <v>2141</v>
      </c>
      <c r="B6" s="28">
        <v>91</v>
      </c>
      <c r="C6" s="28">
        <v>597870</v>
      </c>
      <c r="D6" s="25">
        <v>2301390</v>
      </c>
    </row>
    <row r="7" spans="1:4" s="13" customFormat="1" ht="11.25" customHeight="1" x14ac:dyDescent="0.25">
      <c r="A7" s="21" t="s">
        <v>16</v>
      </c>
      <c r="B7" s="29">
        <v>189000</v>
      </c>
      <c r="C7" s="29">
        <v>1241730</v>
      </c>
      <c r="D7" s="26">
        <v>4799655</v>
      </c>
    </row>
    <row r="8" spans="1:4" s="13" customFormat="1" ht="11.25" customHeight="1" x14ac:dyDescent="0.25">
      <c r="A8" s="21" t="s">
        <v>16</v>
      </c>
      <c r="B8" s="29">
        <v>7000000</v>
      </c>
      <c r="C8" s="29">
        <v>7000000</v>
      </c>
      <c r="D8" s="26">
        <v>7931350</v>
      </c>
    </row>
    <row r="9" spans="1:4" s="13" customFormat="1" ht="11.25" customHeight="1" x14ac:dyDescent="0.25">
      <c r="A9" s="21" t="s">
        <v>1991</v>
      </c>
      <c r="B9" s="29">
        <v>268774</v>
      </c>
      <c r="C9" s="29">
        <v>1000000.54</v>
      </c>
      <c r="D9" s="26">
        <v>1159222.2620000001</v>
      </c>
    </row>
    <row r="10" spans="1:4" s="13" customFormat="1" ht="11.25" customHeight="1" x14ac:dyDescent="0.25">
      <c r="A10" s="21" t="s">
        <v>181</v>
      </c>
      <c r="B10" s="29">
        <v>7000000</v>
      </c>
      <c r="C10" s="29">
        <v>7000000</v>
      </c>
      <c r="D10" s="26">
        <v>6939100</v>
      </c>
    </row>
    <row r="11" spans="1:4" s="13" customFormat="1" ht="11.25" customHeight="1" x14ac:dyDescent="0.25">
      <c r="A11" s="21" t="s">
        <v>23</v>
      </c>
      <c r="B11" s="29">
        <v>5000000</v>
      </c>
      <c r="C11" s="29">
        <v>4925000</v>
      </c>
      <c r="D11" s="26">
        <v>5247995.6500000004</v>
      </c>
    </row>
    <row r="12" spans="1:4" s="13" customFormat="1" ht="11.25" customHeight="1" x14ac:dyDescent="0.25">
      <c r="A12" s="21" t="s">
        <v>2792</v>
      </c>
      <c r="B12" s="29">
        <v>300000</v>
      </c>
      <c r="C12" s="29">
        <v>7500000</v>
      </c>
      <c r="D12" s="26">
        <v>7806000</v>
      </c>
    </row>
    <row r="13" spans="1:4" s="13" customFormat="1" ht="11.25" customHeight="1" x14ac:dyDescent="0.25">
      <c r="A13" s="21" t="s">
        <v>2499</v>
      </c>
      <c r="B13" s="29">
        <v>7000</v>
      </c>
      <c r="C13" s="29">
        <v>7000000</v>
      </c>
      <c r="D13" s="26">
        <v>7280000</v>
      </c>
    </row>
    <row r="14" spans="1:4" s="13" customFormat="1" ht="11.25" customHeight="1" x14ac:dyDescent="0.25">
      <c r="A14" s="21" t="s">
        <v>1439</v>
      </c>
      <c r="B14" s="29">
        <v>140000</v>
      </c>
      <c r="C14" s="29">
        <v>3500000</v>
      </c>
      <c r="D14" s="26">
        <v>3589600</v>
      </c>
    </row>
    <row r="15" spans="1:4" s="13" customFormat="1" ht="11.25" customHeight="1" x14ac:dyDescent="0.25">
      <c r="A15" s="21" t="s">
        <v>2425</v>
      </c>
      <c r="B15" s="29">
        <v>320000</v>
      </c>
      <c r="C15" s="29">
        <v>8000000</v>
      </c>
      <c r="D15" s="26">
        <v>7318400</v>
      </c>
    </row>
    <row r="16" spans="1:4" s="13" customFormat="1" ht="11.25" customHeight="1" x14ac:dyDescent="0.25">
      <c r="A16" s="21" t="s">
        <v>1446</v>
      </c>
      <c r="B16" s="29">
        <v>200000</v>
      </c>
      <c r="C16" s="29">
        <v>5000000</v>
      </c>
      <c r="D16" s="26">
        <v>5612840</v>
      </c>
    </row>
    <row r="17" spans="1:4" s="13" customFormat="1" ht="11.25" customHeight="1" x14ac:dyDescent="0.25">
      <c r="A17" s="21" t="s">
        <v>2235</v>
      </c>
      <c r="B17" s="29">
        <v>10000000</v>
      </c>
      <c r="C17" s="29">
        <v>10012450</v>
      </c>
      <c r="D17" s="26">
        <v>10146500</v>
      </c>
    </row>
    <row r="18" spans="1:4" s="13" customFormat="1" ht="11.25" customHeight="1" x14ac:dyDescent="0.25">
      <c r="A18" s="21" t="s">
        <v>2431</v>
      </c>
      <c r="B18" s="29">
        <v>200000</v>
      </c>
      <c r="C18" s="29">
        <v>5000000</v>
      </c>
      <c r="D18" s="26">
        <v>5408000</v>
      </c>
    </row>
    <row r="19" spans="1:4" s="13" customFormat="1" ht="11.25" customHeight="1" x14ac:dyDescent="0.25">
      <c r="A19" s="21" t="s">
        <v>1457</v>
      </c>
      <c r="B19" s="29">
        <v>200000</v>
      </c>
      <c r="C19" s="29">
        <v>5000000</v>
      </c>
      <c r="D19" s="26">
        <v>5712000</v>
      </c>
    </row>
    <row r="20" spans="1:4" s="13" customFormat="1" ht="11.25" customHeight="1" x14ac:dyDescent="0.25">
      <c r="A20" s="21" t="s">
        <v>165</v>
      </c>
      <c r="B20" s="29">
        <v>400000</v>
      </c>
      <c r="C20" s="29">
        <v>10000000</v>
      </c>
      <c r="D20" s="26">
        <v>10388000</v>
      </c>
    </row>
    <row r="21" spans="1:4" s="13" customFormat="1" ht="11.25" customHeight="1" x14ac:dyDescent="0.25">
      <c r="A21" s="21" t="s">
        <v>1899</v>
      </c>
      <c r="B21" s="29">
        <v>3602000</v>
      </c>
      <c r="C21" s="29">
        <v>2999088.35</v>
      </c>
      <c r="D21" s="26">
        <v>3350760.5</v>
      </c>
    </row>
    <row r="22" spans="1:4" s="13" customFormat="1" ht="11.25" customHeight="1" x14ac:dyDescent="0.25">
      <c r="A22" s="21" t="s">
        <v>80</v>
      </c>
      <c r="B22" s="29">
        <v>7500000</v>
      </c>
      <c r="C22" s="29">
        <v>7500000</v>
      </c>
      <c r="D22" s="26">
        <v>7484850</v>
      </c>
    </row>
    <row r="23" spans="1:4" s="13" customFormat="1" ht="11.25" customHeight="1" x14ac:dyDescent="0.25">
      <c r="A23" s="21" t="s">
        <v>80</v>
      </c>
      <c r="B23" s="29">
        <v>400000</v>
      </c>
      <c r="C23" s="29">
        <v>9580000</v>
      </c>
      <c r="D23" s="26">
        <v>10932000</v>
      </c>
    </row>
    <row r="24" spans="1:4" s="13" customFormat="1" ht="11.25" customHeight="1" x14ac:dyDescent="0.25">
      <c r="A24" s="21" t="s">
        <v>1904</v>
      </c>
      <c r="B24" s="29">
        <v>5000000</v>
      </c>
      <c r="C24" s="29">
        <v>5143291.67</v>
      </c>
      <c r="D24" s="26">
        <v>5025000</v>
      </c>
    </row>
    <row r="25" spans="1:4" s="13" customFormat="1" ht="11.25" customHeight="1" x14ac:dyDescent="0.25">
      <c r="A25" s="21" t="s">
        <v>2500</v>
      </c>
      <c r="B25" s="29">
        <v>100000</v>
      </c>
      <c r="C25" s="29">
        <v>2500000</v>
      </c>
      <c r="D25" s="26">
        <v>2450000</v>
      </c>
    </row>
    <row r="26" spans="1:4" s="13" customFormat="1" ht="11.25" customHeight="1" x14ac:dyDescent="0.25">
      <c r="A26" s="21" t="s">
        <v>2446</v>
      </c>
      <c r="B26" s="29">
        <v>280000</v>
      </c>
      <c r="C26" s="29">
        <v>7000000</v>
      </c>
      <c r="D26" s="26">
        <v>7630000</v>
      </c>
    </row>
    <row r="27" spans="1:4" s="13" customFormat="1" ht="11.25" customHeight="1" x14ac:dyDescent="0.25">
      <c r="A27" s="21" t="s">
        <v>2426</v>
      </c>
      <c r="B27" s="29">
        <v>160000</v>
      </c>
      <c r="C27" s="29">
        <v>4000000</v>
      </c>
      <c r="D27" s="26">
        <v>3544000</v>
      </c>
    </row>
    <row r="28" spans="1:4" s="13" customFormat="1" ht="11.25" customHeight="1" x14ac:dyDescent="0.25">
      <c r="A28" s="21" t="s">
        <v>34</v>
      </c>
      <c r="B28" s="29">
        <v>1000000</v>
      </c>
      <c r="C28" s="29">
        <v>1000000</v>
      </c>
      <c r="D28" s="26">
        <v>995000</v>
      </c>
    </row>
    <row r="29" spans="1:4" s="13" customFormat="1" ht="11.25" customHeight="1" x14ac:dyDescent="0.25">
      <c r="A29" s="21" t="s">
        <v>84</v>
      </c>
      <c r="B29" s="29">
        <v>150000</v>
      </c>
      <c r="C29" s="29">
        <v>3862500</v>
      </c>
      <c r="D29" s="26">
        <v>4311000</v>
      </c>
    </row>
    <row r="30" spans="1:4" s="13" customFormat="1" ht="11.25" customHeight="1" x14ac:dyDescent="0.25">
      <c r="A30" s="21" t="s">
        <v>84</v>
      </c>
      <c r="B30" s="29">
        <v>400000</v>
      </c>
      <c r="C30" s="29">
        <v>10684000</v>
      </c>
      <c r="D30" s="26">
        <v>11434000</v>
      </c>
    </row>
    <row r="31" spans="1:4" s="13" customFormat="1" ht="11.25" customHeight="1" x14ac:dyDescent="0.25">
      <c r="A31" s="21" t="s">
        <v>84</v>
      </c>
      <c r="B31" s="29">
        <v>100000</v>
      </c>
      <c r="C31" s="29">
        <v>2500000</v>
      </c>
      <c r="D31" s="26">
        <v>2895000</v>
      </c>
    </row>
    <row r="32" spans="1:4" s="13" customFormat="1" ht="11.25" customHeight="1" x14ac:dyDescent="0.25">
      <c r="A32" s="21" t="s">
        <v>84</v>
      </c>
      <c r="B32" s="29">
        <v>200000</v>
      </c>
      <c r="C32" s="29">
        <v>5000000</v>
      </c>
      <c r="D32" s="26">
        <v>5882000</v>
      </c>
    </row>
    <row r="33" spans="1:4" s="13" customFormat="1" ht="11.25" customHeight="1" x14ac:dyDescent="0.25">
      <c r="A33" s="21" t="s">
        <v>84</v>
      </c>
      <c r="B33" s="29">
        <v>11000000</v>
      </c>
      <c r="C33" s="29">
        <v>11037500</v>
      </c>
      <c r="D33" s="26">
        <v>10890000</v>
      </c>
    </row>
    <row r="34" spans="1:4" s="13" customFormat="1" ht="11.25" customHeight="1" x14ac:dyDescent="0.25">
      <c r="A34" s="21" t="s">
        <v>1992</v>
      </c>
      <c r="B34" s="29">
        <v>280000</v>
      </c>
      <c r="C34" s="29">
        <v>7000000</v>
      </c>
      <c r="D34" s="26">
        <v>7991200</v>
      </c>
    </row>
    <row r="35" spans="1:4" s="13" customFormat="1" ht="11.25" customHeight="1" x14ac:dyDescent="0.25">
      <c r="A35" s="21" t="s">
        <v>2905</v>
      </c>
      <c r="B35" s="29">
        <v>400000</v>
      </c>
      <c r="C35" s="29">
        <v>10000000</v>
      </c>
      <c r="D35" s="26">
        <v>10000000</v>
      </c>
    </row>
    <row r="36" spans="1:4" s="13" customFormat="1" ht="11.25" customHeight="1" x14ac:dyDescent="0.25">
      <c r="A36" s="21" t="s">
        <v>1501</v>
      </c>
      <c r="B36" s="29">
        <v>200000</v>
      </c>
      <c r="C36" s="29">
        <v>5000000</v>
      </c>
      <c r="D36" s="26">
        <v>5504000</v>
      </c>
    </row>
    <row r="37" spans="1:4" s="13" customFormat="1" ht="11.25" customHeight="1" x14ac:dyDescent="0.25">
      <c r="A37" s="21" t="s">
        <v>142</v>
      </c>
      <c r="B37" s="29">
        <v>235000</v>
      </c>
      <c r="C37" s="29">
        <v>3966800</v>
      </c>
      <c r="D37" s="26">
        <v>6020700</v>
      </c>
    </row>
    <row r="38" spans="1:4" s="13" customFormat="1" ht="11.25" customHeight="1" x14ac:dyDescent="0.25">
      <c r="A38" s="21" t="s">
        <v>2268</v>
      </c>
      <c r="B38" s="29">
        <v>200000</v>
      </c>
      <c r="C38" s="29">
        <v>5000000</v>
      </c>
      <c r="D38" s="26">
        <v>5519000</v>
      </c>
    </row>
    <row r="39" spans="1:4" s="13" customFormat="1" ht="11.25" customHeight="1" x14ac:dyDescent="0.25">
      <c r="A39" s="21" t="s">
        <v>1512</v>
      </c>
      <c r="B39" s="29">
        <v>600000</v>
      </c>
      <c r="C39" s="29">
        <v>14977336.859999999</v>
      </c>
      <c r="D39" s="26">
        <v>16084020</v>
      </c>
    </row>
    <row r="40" spans="1:4" s="13" customFormat="1" ht="11.25" customHeight="1" x14ac:dyDescent="0.25">
      <c r="A40" s="21" t="s">
        <v>143</v>
      </c>
      <c r="B40" s="29">
        <v>100000</v>
      </c>
      <c r="C40" s="29">
        <v>1080000</v>
      </c>
      <c r="D40" s="26">
        <v>2874500</v>
      </c>
    </row>
    <row r="41" spans="1:4" s="13" customFormat="1" ht="11.25" customHeight="1" x14ac:dyDescent="0.25">
      <c r="A41" s="21" t="s">
        <v>2793</v>
      </c>
      <c r="B41" s="29">
        <v>320000</v>
      </c>
      <c r="C41" s="29">
        <v>8000000</v>
      </c>
      <c r="D41" s="26">
        <v>10160000</v>
      </c>
    </row>
    <row r="42" spans="1:4" s="13" customFormat="1" ht="11.25" customHeight="1" x14ac:dyDescent="0.25">
      <c r="A42" s="21" t="s">
        <v>2906</v>
      </c>
      <c r="B42" s="29">
        <v>200000</v>
      </c>
      <c r="C42" s="29">
        <v>5000000</v>
      </c>
      <c r="D42" s="26">
        <v>5130000</v>
      </c>
    </row>
    <row r="43" spans="1:4" s="13" customFormat="1" ht="11.25" customHeight="1" x14ac:dyDescent="0.25">
      <c r="A43" s="21" t="s">
        <v>182</v>
      </c>
      <c r="B43" s="29">
        <v>2000000</v>
      </c>
      <c r="C43" s="29">
        <v>2000000</v>
      </c>
      <c r="D43" s="26">
        <v>1990000</v>
      </c>
    </row>
    <row r="44" spans="1:4" s="13" customFormat="1" ht="11.25" customHeight="1" x14ac:dyDescent="0.25">
      <c r="A44" s="21" t="s">
        <v>2427</v>
      </c>
      <c r="B44" s="29">
        <v>10000000</v>
      </c>
      <c r="C44" s="29">
        <v>10032881.939999999</v>
      </c>
      <c r="D44" s="26">
        <v>10712500</v>
      </c>
    </row>
    <row r="45" spans="1:4" s="13" customFormat="1" ht="11.25" customHeight="1" x14ac:dyDescent="0.25">
      <c r="A45" s="21" t="s">
        <v>1927</v>
      </c>
      <c r="B45" s="29">
        <v>280000</v>
      </c>
      <c r="C45" s="29">
        <v>7000000</v>
      </c>
      <c r="D45" s="26">
        <v>7485800</v>
      </c>
    </row>
    <row r="46" spans="1:4" s="13" customFormat="1" ht="11.25" customHeight="1" x14ac:dyDescent="0.25">
      <c r="A46" s="21" t="s">
        <v>1927</v>
      </c>
      <c r="B46" s="29">
        <v>3000000</v>
      </c>
      <c r="C46" s="29">
        <v>3000000</v>
      </c>
      <c r="D46" s="26">
        <v>2992500</v>
      </c>
    </row>
    <row r="47" spans="1:4" s="13" customFormat="1" ht="11.25" customHeight="1" x14ac:dyDescent="0.25">
      <c r="A47" s="21" t="s">
        <v>147</v>
      </c>
      <c r="B47" s="29">
        <v>400000</v>
      </c>
      <c r="C47" s="29">
        <v>10000000</v>
      </c>
      <c r="D47" s="26">
        <v>11400000</v>
      </c>
    </row>
    <row r="48" spans="1:4" s="13" customFormat="1" ht="11.25" customHeight="1" x14ac:dyDescent="0.25">
      <c r="A48" s="21" t="s">
        <v>49</v>
      </c>
      <c r="B48" s="29">
        <v>600000</v>
      </c>
      <c r="C48" s="29">
        <v>15000000</v>
      </c>
      <c r="D48" s="26">
        <v>16170000</v>
      </c>
    </row>
    <row r="49" spans="1:4" s="5" customFormat="1" ht="11.25" customHeight="1" x14ac:dyDescent="0.25">
      <c r="A49" s="21" t="s">
        <v>2620</v>
      </c>
      <c r="B49" s="29">
        <v>300000</v>
      </c>
      <c r="C49" s="29">
        <v>7500000</v>
      </c>
      <c r="D49" s="26">
        <v>8403000</v>
      </c>
    </row>
    <row r="50" spans="1:4" s="5" customFormat="1" ht="11.25" customHeight="1" x14ac:dyDescent="0.25">
      <c r="A50" s="21" t="s">
        <v>183</v>
      </c>
      <c r="B50" s="29">
        <v>280000</v>
      </c>
      <c r="C50" s="29">
        <v>7000000</v>
      </c>
      <c r="D50" s="26">
        <v>7866628</v>
      </c>
    </row>
    <row r="51" spans="1:4" s="5" customFormat="1" ht="11.25" customHeight="1" x14ac:dyDescent="0.25">
      <c r="A51" s="21" t="s">
        <v>2501</v>
      </c>
      <c r="B51" s="29">
        <v>10000000</v>
      </c>
      <c r="C51" s="29">
        <v>9512500</v>
      </c>
      <c r="D51" s="26">
        <v>9977400</v>
      </c>
    </row>
    <row r="52" spans="1:4" s="5" customFormat="1" ht="11.25" customHeight="1" thickBot="1" x14ac:dyDescent="0.3">
      <c r="A52" s="22" t="s">
        <v>86</v>
      </c>
      <c r="B52" s="31">
        <f>SUM(B6:B51)</f>
        <v>90511865</v>
      </c>
      <c r="C52" s="31">
        <f t="shared" ref="C52:D52" si="0">SUM(C6:C51)</f>
        <v>286652949.36000001</v>
      </c>
      <c r="D52" s="32">
        <f t="shared" si="0"/>
        <v>314744911.412</v>
      </c>
    </row>
    <row r="53" spans="1:4" s="5" customFormat="1" ht="11.25" customHeight="1" x14ac:dyDescent="0.25">
      <c r="A53" s="21"/>
      <c r="B53" s="29"/>
      <c r="C53" s="29"/>
      <c r="D53" s="26"/>
    </row>
    <row r="54" spans="1:4" s="13" customFormat="1" ht="11.25" customHeight="1" thickBot="1" x14ac:dyDescent="0.3">
      <c r="A54" s="22" t="s">
        <v>2981</v>
      </c>
      <c r="B54" s="31">
        <f>B52</f>
        <v>90511865</v>
      </c>
      <c r="C54" s="31">
        <f t="shared" ref="C54:D54" si="1">C52</f>
        <v>286652949.36000001</v>
      </c>
      <c r="D54" s="32">
        <f t="shared" si="1"/>
        <v>314744911.412</v>
      </c>
    </row>
    <row r="55" spans="1:4" s="13" customFormat="1" ht="11.25" customHeight="1" x14ac:dyDescent="0.25">
      <c r="A55" s="21"/>
      <c r="B55" s="29"/>
      <c r="C55" s="29"/>
      <c r="D55" s="26"/>
    </row>
    <row r="56" spans="1:4" s="13" customFormat="1" ht="11.25" customHeight="1" thickBot="1" x14ac:dyDescent="0.3">
      <c r="A56" s="21" t="s">
        <v>144</v>
      </c>
      <c r="B56" s="31">
        <v>165431866</v>
      </c>
      <c r="C56" s="33">
        <v>3926401865.3400002</v>
      </c>
      <c r="D56" s="34">
        <v>8855793001.7199993</v>
      </c>
    </row>
    <row r="57" spans="1:4" ht="11.25" customHeight="1" x14ac:dyDescent="0.25">
      <c r="A57" s="21"/>
      <c r="B57" s="24"/>
      <c r="C57" s="24"/>
      <c r="D57" s="24"/>
    </row>
    <row r="58" spans="1:4" ht="11.25" customHeight="1" x14ac:dyDescent="0.25">
      <c r="A58" s="21"/>
      <c r="B58" s="24"/>
      <c r="C58" s="24"/>
      <c r="D58" s="24"/>
    </row>
    <row r="59" spans="1:4" ht="11.25" customHeight="1" x14ac:dyDescent="0.25">
      <c r="A59" s="37"/>
      <c r="B59" s="38"/>
      <c r="C59" s="39"/>
      <c r="D59" s="39"/>
    </row>
    <row r="60" spans="1:4" ht="11.25" customHeight="1" x14ac:dyDescent="0.25">
      <c r="A60" s="37"/>
      <c r="B60" s="38"/>
      <c r="C60" s="39"/>
      <c r="D60" s="39"/>
    </row>
    <row r="61" spans="1:4" ht="11.25" customHeight="1" x14ac:dyDescent="0.25">
      <c r="A61" s="37"/>
      <c r="B61" s="38"/>
      <c r="C61" s="39"/>
      <c r="D61" s="39"/>
    </row>
    <row r="62" spans="1:4" ht="11.25" customHeight="1" x14ac:dyDescent="0.25">
      <c r="A62" s="37"/>
      <c r="B62" s="38"/>
      <c r="C62" s="39"/>
      <c r="D62" s="39"/>
    </row>
    <row r="63" spans="1:4" ht="11.25" customHeight="1" x14ac:dyDescent="0.25">
      <c r="A63" s="37"/>
      <c r="B63" s="38"/>
      <c r="C63" s="39"/>
      <c r="D63" s="39"/>
    </row>
    <row r="64" spans="1:4" ht="11.25" customHeight="1" x14ac:dyDescent="0.25">
      <c r="A64" s="37"/>
      <c r="B64" s="38"/>
      <c r="C64" s="39"/>
      <c r="D64" s="39"/>
    </row>
    <row r="65" spans="1:4" ht="11.25" customHeight="1" x14ac:dyDescent="0.25">
      <c r="A65" s="37"/>
      <c r="B65" s="38"/>
      <c r="C65" s="39"/>
      <c r="D65" s="39"/>
    </row>
    <row r="66" spans="1:4" ht="11.25" customHeight="1" x14ac:dyDescent="0.25">
      <c r="A66" s="37"/>
      <c r="B66" s="38"/>
      <c r="C66" s="39"/>
      <c r="D66" s="39"/>
    </row>
    <row r="67" spans="1:4" ht="11.25" customHeight="1" x14ac:dyDescent="0.25">
      <c r="A67" s="37"/>
      <c r="B67" s="38"/>
      <c r="C67" s="39"/>
      <c r="D67" s="39"/>
    </row>
    <row r="68" spans="1:4" ht="11.25" customHeight="1" x14ac:dyDescent="0.25">
      <c r="A68" s="37"/>
      <c r="B68" s="38"/>
      <c r="C68" s="39"/>
      <c r="D68" s="39"/>
    </row>
    <row r="69" spans="1:4" ht="11.25" customHeight="1" x14ac:dyDescent="0.25">
      <c r="A69" s="37"/>
      <c r="B69" s="38"/>
      <c r="C69" s="39"/>
      <c r="D69" s="39"/>
    </row>
    <row r="70" spans="1:4" ht="11.25" customHeight="1" x14ac:dyDescent="0.25">
      <c r="A70" s="37"/>
      <c r="B70" s="38"/>
      <c r="C70" s="39"/>
      <c r="D70" s="39"/>
    </row>
    <row r="71" spans="1:4" ht="11.25" customHeight="1" x14ac:dyDescent="0.25">
      <c r="A71" s="37"/>
      <c r="B71" s="38"/>
      <c r="C71" s="39"/>
      <c r="D71" s="39"/>
    </row>
    <row r="72" spans="1:4" ht="11.25" customHeight="1" x14ac:dyDescent="0.25">
      <c r="A72" s="37"/>
      <c r="B72" s="38"/>
      <c r="C72" s="39"/>
      <c r="D72" s="39"/>
    </row>
    <row r="73" spans="1:4" ht="11.25" customHeight="1" x14ac:dyDescent="0.25">
      <c r="A73" s="37"/>
      <c r="B73" s="38"/>
      <c r="C73" s="39"/>
      <c r="D73" s="39"/>
    </row>
    <row r="74" spans="1:4" ht="11.25" customHeight="1" x14ac:dyDescent="0.25">
      <c r="A74" s="37"/>
      <c r="B74" s="38"/>
      <c r="C74" s="39"/>
      <c r="D74" s="39"/>
    </row>
    <row r="75" spans="1:4" ht="11.25" customHeight="1" x14ac:dyDescent="0.25">
      <c r="A75" s="37"/>
      <c r="B75" s="38"/>
      <c r="C75" s="39"/>
      <c r="D75" s="39"/>
    </row>
    <row r="76" spans="1:4" ht="11.25" customHeight="1" x14ac:dyDescent="0.25">
      <c r="A76" s="37"/>
      <c r="B76" s="38"/>
      <c r="C76" s="39"/>
      <c r="D76" s="39"/>
    </row>
    <row r="77" spans="1:4" ht="11.25" customHeight="1" x14ac:dyDescent="0.25">
      <c r="A77" s="37"/>
      <c r="B77" s="38"/>
      <c r="C77" s="39"/>
      <c r="D77" s="39"/>
    </row>
    <row r="78" spans="1:4" ht="11.25" customHeight="1" x14ac:dyDescent="0.25">
      <c r="A78" s="37"/>
      <c r="B78" s="38"/>
      <c r="C78" s="39"/>
      <c r="D78" s="39"/>
    </row>
    <row r="79" spans="1:4" ht="11.25" customHeight="1" x14ac:dyDescent="0.25">
      <c r="A79" s="37"/>
      <c r="B79" s="38"/>
      <c r="C79" s="39"/>
      <c r="D79" s="39"/>
    </row>
    <row r="80" spans="1:4" ht="11.25" customHeight="1" x14ac:dyDescent="0.25">
      <c r="A80" s="37"/>
      <c r="B80" s="38"/>
      <c r="C80" s="39"/>
      <c r="D80" s="39"/>
    </row>
    <row r="81" spans="1:4" ht="11.25" customHeight="1" x14ac:dyDescent="0.25">
      <c r="A81" s="37"/>
      <c r="B81" s="38"/>
      <c r="C81" s="39"/>
      <c r="D81" s="39"/>
    </row>
    <row r="82" spans="1:4" ht="11.25" customHeight="1" x14ac:dyDescent="0.25">
      <c r="A82" s="37"/>
      <c r="B82" s="38"/>
      <c r="C82" s="39"/>
      <c r="D82" s="39"/>
    </row>
    <row r="83" spans="1:4" ht="11.25" customHeight="1" x14ac:dyDescent="0.25">
      <c r="A83" s="37"/>
      <c r="B83" s="38"/>
      <c r="C83" s="39"/>
      <c r="D83" s="39"/>
    </row>
    <row r="84" spans="1:4" ht="11.25" customHeight="1" x14ac:dyDescent="0.25">
      <c r="A84" s="37"/>
      <c r="B84" s="38"/>
      <c r="C84" s="39"/>
      <c r="D84" s="39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zoomScaleNormal="100" workbookViewId="0">
      <selection activeCell="A8" sqref="A8"/>
    </sheetView>
  </sheetViews>
  <sheetFormatPr defaultColWidth="11.44140625" defaultRowHeight="11.25" customHeight="1" x14ac:dyDescent="0.2"/>
  <cols>
    <col min="1" max="1" width="42.33203125" style="56" customWidth="1"/>
    <col min="2" max="2" width="16.88671875" style="45" customWidth="1"/>
    <col min="3" max="3" width="8.6640625" style="45" customWidth="1"/>
    <col min="4" max="5" width="8.6640625" style="49" customWidth="1"/>
    <col min="6" max="6" width="15.109375" style="55" customWidth="1"/>
    <col min="7" max="7" width="11.44140625" style="44" customWidth="1"/>
    <col min="8" max="8" width="15.44140625" style="44" bestFit="1" customWidth="1"/>
    <col min="9" max="16384" width="11.44140625" style="44"/>
  </cols>
  <sheetData>
    <row r="1" spans="1:6" s="40" customFormat="1" ht="18.75" customHeight="1" x14ac:dyDescent="0.3">
      <c r="A1" s="121" t="s">
        <v>65</v>
      </c>
      <c r="B1" s="121"/>
      <c r="C1" s="121"/>
      <c r="D1" s="121"/>
      <c r="E1" s="121"/>
      <c r="F1" s="121"/>
    </row>
    <row r="2" spans="1:6" ht="9" customHeight="1" x14ac:dyDescent="0.2"/>
    <row r="3" spans="1:6" s="41" customFormat="1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s="41" customFormat="1" ht="15" customHeight="1" x14ac:dyDescent="0.2">
      <c r="A4" s="124"/>
      <c r="B4" s="126"/>
      <c r="C4" s="128"/>
      <c r="D4" s="62" t="s">
        <v>70</v>
      </c>
      <c r="E4" s="62" t="s">
        <v>71</v>
      </c>
      <c r="F4" s="63" t="s">
        <v>72</v>
      </c>
    </row>
    <row r="5" spans="1:6" s="21" customFormat="1" ht="11.25" customHeight="1" x14ac:dyDescent="0.2">
      <c r="A5" s="57" t="s">
        <v>2031</v>
      </c>
      <c r="B5" s="64">
        <v>940000</v>
      </c>
      <c r="C5" s="65">
        <v>5.75</v>
      </c>
      <c r="D5" s="66">
        <v>46188</v>
      </c>
      <c r="E5" s="67">
        <v>46188</v>
      </c>
      <c r="F5" s="68">
        <v>951048.98600000003</v>
      </c>
    </row>
    <row r="6" spans="1:6" s="21" customFormat="1" ht="11.25" customHeight="1" x14ac:dyDescent="0.2">
      <c r="A6" s="57" t="s">
        <v>818</v>
      </c>
      <c r="B6" s="69">
        <v>2000000</v>
      </c>
      <c r="C6" s="70">
        <v>3.4</v>
      </c>
      <c r="D6" s="71">
        <v>50072</v>
      </c>
      <c r="E6" s="72">
        <v>50072</v>
      </c>
      <c r="F6" s="73">
        <v>2000000</v>
      </c>
    </row>
    <row r="7" spans="1:6" s="21" customFormat="1" ht="11.25" customHeight="1" thickBot="1" x14ac:dyDescent="0.25">
      <c r="A7" s="58" t="s">
        <v>74</v>
      </c>
      <c r="B7" s="79">
        <v>2940000</v>
      </c>
      <c r="C7" s="80"/>
      <c r="D7" s="81"/>
      <c r="E7" s="82"/>
      <c r="F7" s="83">
        <v>2951048.986</v>
      </c>
    </row>
    <row r="8" spans="1:6" s="21" customFormat="1" ht="11.25" customHeight="1" x14ac:dyDescent="0.2">
      <c r="A8" s="58"/>
      <c r="B8" s="74"/>
      <c r="C8" s="74"/>
      <c r="D8" s="75"/>
      <c r="E8" s="76"/>
      <c r="F8" s="77"/>
    </row>
    <row r="9" spans="1:6" s="21" customFormat="1" ht="11.25" customHeight="1" x14ac:dyDescent="0.2">
      <c r="A9" s="57" t="s">
        <v>2175</v>
      </c>
      <c r="B9" s="69">
        <v>170000</v>
      </c>
      <c r="C9" s="70">
        <v>5.5</v>
      </c>
      <c r="D9" s="71">
        <v>44910</v>
      </c>
      <c r="E9" s="72">
        <v>44910</v>
      </c>
      <c r="F9" s="73">
        <v>170000</v>
      </c>
    </row>
    <row r="10" spans="1:6" s="21" customFormat="1" ht="11.25" customHeight="1" x14ac:dyDescent="0.2">
      <c r="A10" s="57" t="s">
        <v>2175</v>
      </c>
      <c r="B10" s="69">
        <v>1350000</v>
      </c>
      <c r="C10" s="70">
        <v>7</v>
      </c>
      <c r="D10" s="71">
        <v>54575</v>
      </c>
      <c r="E10" s="72">
        <v>54575</v>
      </c>
      <c r="F10" s="73">
        <v>1350000</v>
      </c>
    </row>
    <row r="11" spans="1:6" s="21" customFormat="1" ht="11.25" customHeight="1" x14ac:dyDescent="0.2">
      <c r="A11" s="57" t="s">
        <v>2175</v>
      </c>
      <c r="B11" s="69">
        <v>725000</v>
      </c>
      <c r="C11" s="70">
        <v>7.375</v>
      </c>
      <c r="D11" s="71">
        <v>47604</v>
      </c>
      <c r="E11" s="72">
        <v>47604</v>
      </c>
      <c r="F11" s="73">
        <v>725000</v>
      </c>
    </row>
    <row r="12" spans="1:6" s="21" customFormat="1" ht="11.25" customHeight="1" x14ac:dyDescent="0.2">
      <c r="A12" s="57" t="s">
        <v>2175</v>
      </c>
      <c r="B12" s="69">
        <v>720000</v>
      </c>
      <c r="C12" s="70">
        <v>6.5</v>
      </c>
      <c r="D12" s="71">
        <v>54605</v>
      </c>
      <c r="E12" s="72">
        <v>54605</v>
      </c>
      <c r="F12" s="73">
        <v>720000</v>
      </c>
    </row>
    <row r="13" spans="1:6" s="21" customFormat="1" ht="11.25" customHeight="1" x14ac:dyDescent="0.2">
      <c r="A13" s="57" t="s">
        <v>2432</v>
      </c>
      <c r="B13" s="69">
        <v>550000</v>
      </c>
      <c r="C13" s="70">
        <v>6.5</v>
      </c>
      <c r="D13" s="71">
        <v>54940</v>
      </c>
      <c r="E13" s="72">
        <v>54940</v>
      </c>
      <c r="F13" s="73">
        <v>552988.50719999999</v>
      </c>
    </row>
    <row r="14" spans="1:6" s="21" customFormat="1" ht="11.25" customHeight="1" x14ac:dyDescent="0.2">
      <c r="A14" s="57" t="s">
        <v>2130</v>
      </c>
      <c r="B14" s="69">
        <v>250000</v>
      </c>
      <c r="C14" s="70">
        <v>8</v>
      </c>
      <c r="D14" s="71">
        <v>46722</v>
      </c>
      <c r="E14" s="72">
        <v>46722</v>
      </c>
      <c r="F14" s="73">
        <v>250000</v>
      </c>
    </row>
    <row r="15" spans="1:6" s="21" customFormat="1" ht="11.25" customHeight="1" x14ac:dyDescent="0.2">
      <c r="A15" s="57" t="s">
        <v>1541</v>
      </c>
      <c r="B15" s="69">
        <v>550000</v>
      </c>
      <c r="C15" s="70">
        <v>6.5</v>
      </c>
      <c r="D15" s="71">
        <v>46388</v>
      </c>
      <c r="E15" s="72">
        <v>46388</v>
      </c>
      <c r="F15" s="73">
        <v>276138.5</v>
      </c>
    </row>
    <row r="16" spans="1:6" s="21" customFormat="1" ht="11.25" customHeight="1" x14ac:dyDescent="0.2">
      <c r="A16" s="57" t="s">
        <v>2032</v>
      </c>
      <c r="B16" s="69">
        <v>1900000</v>
      </c>
      <c r="C16" s="70">
        <v>7</v>
      </c>
      <c r="D16" s="71">
        <v>54514</v>
      </c>
      <c r="E16" s="72">
        <v>54514</v>
      </c>
      <c r="F16" s="73">
        <v>1900000</v>
      </c>
    </row>
    <row r="17" spans="1:6" s="21" customFormat="1" ht="11.25" customHeight="1" x14ac:dyDescent="0.2">
      <c r="A17" s="57" t="s">
        <v>2032</v>
      </c>
      <c r="B17" s="69">
        <v>3680000</v>
      </c>
      <c r="C17" s="70">
        <v>5</v>
      </c>
      <c r="D17" s="71">
        <v>54697</v>
      </c>
      <c r="E17" s="72">
        <v>54697</v>
      </c>
      <c r="F17" s="73">
        <v>3680000</v>
      </c>
    </row>
    <row r="18" spans="1:6" s="21" customFormat="1" ht="11.25" customHeight="1" x14ac:dyDescent="0.2">
      <c r="A18" s="57" t="s">
        <v>2032</v>
      </c>
      <c r="B18" s="69">
        <v>250000</v>
      </c>
      <c r="C18" s="70">
        <v>8</v>
      </c>
      <c r="D18" s="71">
        <v>46296</v>
      </c>
      <c r="E18" s="72">
        <v>46296</v>
      </c>
      <c r="F18" s="73">
        <v>250000</v>
      </c>
    </row>
    <row r="19" spans="1:6" s="21" customFormat="1" ht="11.25" customHeight="1" x14ac:dyDescent="0.2">
      <c r="A19" s="57" t="s">
        <v>2813</v>
      </c>
      <c r="B19" s="69">
        <v>3400000</v>
      </c>
      <c r="C19" s="70">
        <v>5.75</v>
      </c>
      <c r="D19" s="71">
        <v>54940</v>
      </c>
      <c r="E19" s="72">
        <v>54940</v>
      </c>
      <c r="F19" s="73">
        <v>3400000</v>
      </c>
    </row>
    <row r="20" spans="1:6" s="21" customFormat="1" ht="11.25" customHeight="1" x14ac:dyDescent="0.2">
      <c r="A20" s="57" t="s">
        <v>2628</v>
      </c>
      <c r="B20" s="69">
        <v>440000</v>
      </c>
      <c r="C20" s="70">
        <v>5.75</v>
      </c>
      <c r="D20" s="71">
        <v>54940</v>
      </c>
      <c r="E20" s="72">
        <v>54940</v>
      </c>
      <c r="F20" s="73">
        <v>440000</v>
      </c>
    </row>
    <row r="21" spans="1:6" s="21" customFormat="1" ht="11.25" customHeight="1" x14ac:dyDescent="0.2">
      <c r="A21" s="57" t="s">
        <v>1593</v>
      </c>
      <c r="B21" s="69">
        <v>10000000</v>
      </c>
      <c r="C21" s="70">
        <v>2.5</v>
      </c>
      <c r="D21" s="71">
        <v>44267</v>
      </c>
      <c r="E21" s="72">
        <v>44267</v>
      </c>
      <c r="F21" s="73">
        <v>10000342.2565</v>
      </c>
    </row>
    <row r="22" spans="1:6" s="21" customFormat="1" ht="11.25" customHeight="1" x14ac:dyDescent="0.2">
      <c r="A22" s="57" t="s">
        <v>2433</v>
      </c>
      <c r="B22" s="69">
        <v>1000000</v>
      </c>
      <c r="C22" s="70">
        <v>6</v>
      </c>
      <c r="D22" s="71">
        <v>54940</v>
      </c>
      <c r="E22" s="72">
        <v>54940</v>
      </c>
      <c r="F22" s="73">
        <v>1000000</v>
      </c>
    </row>
    <row r="23" spans="1:6" s="21" customFormat="1" ht="11.25" customHeight="1" x14ac:dyDescent="0.2">
      <c r="A23" s="57" t="s">
        <v>2433</v>
      </c>
      <c r="B23" s="69">
        <v>360000</v>
      </c>
      <c r="C23" s="70">
        <v>6.5</v>
      </c>
      <c r="D23" s="71">
        <v>46174</v>
      </c>
      <c r="E23" s="72">
        <v>46174</v>
      </c>
      <c r="F23" s="73">
        <v>360000</v>
      </c>
    </row>
    <row r="24" spans="1:6" s="21" customFormat="1" ht="11.25" customHeight="1" x14ac:dyDescent="0.2">
      <c r="A24" s="57" t="s">
        <v>1846</v>
      </c>
      <c r="B24" s="69">
        <v>705000</v>
      </c>
      <c r="C24" s="70">
        <v>6.5</v>
      </c>
      <c r="D24" s="71">
        <v>54575</v>
      </c>
      <c r="E24" s="72">
        <v>54575</v>
      </c>
      <c r="F24" s="73">
        <v>705000</v>
      </c>
    </row>
    <row r="25" spans="1:6" s="21" customFormat="1" ht="11.25" customHeight="1" x14ac:dyDescent="0.2">
      <c r="A25" s="57" t="s">
        <v>2314</v>
      </c>
      <c r="B25" s="69">
        <v>895000</v>
      </c>
      <c r="C25" s="70">
        <v>7.5</v>
      </c>
      <c r="D25" s="71">
        <v>49796</v>
      </c>
      <c r="E25" s="72">
        <v>49796</v>
      </c>
      <c r="F25" s="73">
        <v>895000</v>
      </c>
    </row>
    <row r="26" spans="1:6" s="21" customFormat="1" ht="11.25" customHeight="1" x14ac:dyDescent="0.2">
      <c r="A26" s="57" t="s">
        <v>2314</v>
      </c>
      <c r="B26" s="69">
        <v>650000</v>
      </c>
      <c r="C26" s="70">
        <v>6.5</v>
      </c>
      <c r="D26" s="71">
        <v>54728</v>
      </c>
      <c r="E26" s="72">
        <v>54728</v>
      </c>
      <c r="F26" s="73">
        <v>626311.70250000001</v>
      </c>
    </row>
    <row r="27" spans="1:6" s="21" customFormat="1" ht="11.25" customHeight="1" x14ac:dyDescent="0.2">
      <c r="A27" s="57" t="s">
        <v>2629</v>
      </c>
      <c r="B27" s="69">
        <v>1700000</v>
      </c>
      <c r="C27" s="70">
        <v>6.75</v>
      </c>
      <c r="D27" s="71">
        <v>55854</v>
      </c>
      <c r="E27" s="72">
        <v>55854</v>
      </c>
      <c r="F27" s="73">
        <v>598349</v>
      </c>
    </row>
    <row r="28" spans="1:6" s="21" customFormat="1" ht="11.25" customHeight="1" x14ac:dyDescent="0.2">
      <c r="A28" s="57" t="s">
        <v>2033</v>
      </c>
      <c r="B28" s="69">
        <v>255000</v>
      </c>
      <c r="C28" s="70">
        <v>6.625</v>
      </c>
      <c r="D28" s="71">
        <v>52597</v>
      </c>
      <c r="E28" s="72">
        <v>52597</v>
      </c>
      <c r="F28" s="73">
        <v>255000</v>
      </c>
    </row>
    <row r="29" spans="1:6" s="21" customFormat="1" ht="11.25" customHeight="1" x14ac:dyDescent="0.2">
      <c r="A29" s="57" t="s">
        <v>2033</v>
      </c>
      <c r="B29" s="69">
        <v>250000</v>
      </c>
      <c r="C29" s="70">
        <v>5.875</v>
      </c>
      <c r="D29" s="71">
        <v>54970</v>
      </c>
      <c r="E29" s="72">
        <v>54970</v>
      </c>
      <c r="F29" s="73">
        <v>250000</v>
      </c>
    </row>
    <row r="30" spans="1:6" s="21" customFormat="1" ht="11.25" customHeight="1" x14ac:dyDescent="0.2">
      <c r="A30" s="57" t="s">
        <v>1152</v>
      </c>
      <c r="B30" s="69">
        <v>1450000</v>
      </c>
      <c r="C30" s="70">
        <v>6.5</v>
      </c>
      <c r="D30" s="71">
        <v>54605</v>
      </c>
      <c r="E30" s="72">
        <v>54605</v>
      </c>
      <c r="F30" s="73">
        <v>1450000</v>
      </c>
    </row>
    <row r="31" spans="1:6" s="21" customFormat="1" ht="11.25" customHeight="1" x14ac:dyDescent="0.2">
      <c r="A31" s="57" t="s">
        <v>2910</v>
      </c>
      <c r="B31" s="69">
        <v>500000</v>
      </c>
      <c r="C31" s="70">
        <v>5.5</v>
      </c>
      <c r="D31" s="71">
        <v>55427</v>
      </c>
      <c r="E31" s="72">
        <v>55427</v>
      </c>
      <c r="F31" s="73">
        <v>508273.0846</v>
      </c>
    </row>
    <row r="32" spans="1:6" s="21" customFormat="1" ht="11.25" customHeight="1" x14ac:dyDescent="0.2">
      <c r="A32" s="57" t="s">
        <v>2315</v>
      </c>
      <c r="B32" s="69">
        <v>2855000</v>
      </c>
      <c r="C32" s="70">
        <v>6.5</v>
      </c>
      <c r="D32" s="71">
        <v>54758</v>
      </c>
      <c r="E32" s="72">
        <v>54758</v>
      </c>
      <c r="F32" s="73">
        <v>2855000</v>
      </c>
    </row>
    <row r="33" spans="1:6" s="21" customFormat="1" ht="11.25" customHeight="1" x14ac:dyDescent="0.2">
      <c r="A33" s="57" t="s">
        <v>2911</v>
      </c>
      <c r="B33" s="69">
        <v>2700000</v>
      </c>
      <c r="C33" s="70">
        <v>6.125</v>
      </c>
      <c r="D33" s="71">
        <v>55062</v>
      </c>
      <c r="E33" s="72">
        <v>55062</v>
      </c>
      <c r="F33" s="73">
        <v>2700000</v>
      </c>
    </row>
    <row r="34" spans="1:6" s="21" customFormat="1" ht="11.25" customHeight="1" x14ac:dyDescent="0.2">
      <c r="A34" s="57" t="s">
        <v>2034</v>
      </c>
      <c r="B34" s="69">
        <v>500000</v>
      </c>
      <c r="C34" s="70">
        <v>7</v>
      </c>
      <c r="D34" s="71">
        <v>54393</v>
      </c>
      <c r="E34" s="72">
        <v>54393</v>
      </c>
      <c r="F34" s="73">
        <v>500000</v>
      </c>
    </row>
    <row r="35" spans="1:6" s="21" customFormat="1" ht="11.25" customHeight="1" x14ac:dyDescent="0.2">
      <c r="A35" s="57" t="s">
        <v>2131</v>
      </c>
      <c r="B35" s="69">
        <v>250000</v>
      </c>
      <c r="C35" s="70">
        <v>6.5</v>
      </c>
      <c r="D35" s="71">
        <v>54210</v>
      </c>
      <c r="E35" s="72">
        <v>54210</v>
      </c>
      <c r="F35" s="73">
        <v>250000</v>
      </c>
    </row>
    <row r="36" spans="1:6" s="21" customFormat="1" ht="11.25" customHeight="1" x14ac:dyDescent="0.2">
      <c r="A36" s="57" t="s">
        <v>2272</v>
      </c>
      <c r="B36" s="69">
        <v>2500000</v>
      </c>
      <c r="C36" s="70">
        <v>4.5</v>
      </c>
      <c r="D36" s="71">
        <v>54667</v>
      </c>
      <c r="E36" s="72">
        <v>54667</v>
      </c>
      <c r="F36" s="73">
        <v>2500000</v>
      </c>
    </row>
    <row r="37" spans="1:6" s="21" customFormat="1" ht="11.25" customHeight="1" x14ac:dyDescent="0.2">
      <c r="A37" s="57" t="s">
        <v>2077</v>
      </c>
      <c r="B37" s="69">
        <v>2500000</v>
      </c>
      <c r="C37" s="70">
        <v>8</v>
      </c>
      <c r="D37" s="71">
        <v>48183</v>
      </c>
      <c r="E37" s="72">
        <v>48183</v>
      </c>
      <c r="F37" s="73">
        <v>2500000</v>
      </c>
    </row>
    <row r="38" spans="1:6" s="21" customFormat="1" ht="11.25" customHeight="1" x14ac:dyDescent="0.2">
      <c r="A38" s="57" t="s">
        <v>2078</v>
      </c>
      <c r="B38" s="69">
        <v>1800000</v>
      </c>
      <c r="C38" s="70">
        <v>4.5</v>
      </c>
      <c r="D38" s="71">
        <v>47392</v>
      </c>
      <c r="E38" s="72">
        <v>47392</v>
      </c>
      <c r="F38" s="73">
        <v>1800000</v>
      </c>
    </row>
    <row r="39" spans="1:6" s="21" customFormat="1" ht="11.25" customHeight="1" x14ac:dyDescent="0.2">
      <c r="A39" s="57" t="s">
        <v>2078</v>
      </c>
      <c r="B39" s="69">
        <v>250000</v>
      </c>
      <c r="C39" s="70">
        <v>4.25</v>
      </c>
      <c r="D39" s="71">
        <v>47392</v>
      </c>
      <c r="E39" s="72">
        <v>47392</v>
      </c>
      <c r="F39" s="73">
        <v>250000</v>
      </c>
    </row>
    <row r="40" spans="1:6" s="21" customFormat="1" ht="11.25" customHeight="1" x14ac:dyDescent="0.2">
      <c r="A40" s="57" t="s">
        <v>2035</v>
      </c>
      <c r="B40" s="69">
        <v>750000</v>
      </c>
      <c r="C40" s="70">
        <v>6.5</v>
      </c>
      <c r="D40" s="71">
        <v>50740</v>
      </c>
      <c r="E40" s="72">
        <v>50740</v>
      </c>
      <c r="F40" s="73">
        <v>734395.6017</v>
      </c>
    </row>
    <row r="41" spans="1:6" s="21" customFormat="1" ht="11.25" customHeight="1" x14ac:dyDescent="0.2">
      <c r="A41" s="57" t="s">
        <v>2273</v>
      </c>
      <c r="B41" s="69">
        <v>235000</v>
      </c>
      <c r="C41" s="70">
        <v>5.85</v>
      </c>
      <c r="D41" s="71">
        <v>49126</v>
      </c>
      <c r="E41" s="72">
        <v>49126</v>
      </c>
      <c r="F41" s="73">
        <v>233356.93229999999</v>
      </c>
    </row>
    <row r="42" spans="1:6" s="21" customFormat="1" ht="11.25" customHeight="1" x14ac:dyDescent="0.2">
      <c r="A42" s="57" t="s">
        <v>1542</v>
      </c>
      <c r="B42" s="69">
        <v>550000</v>
      </c>
      <c r="C42" s="70">
        <v>5.5</v>
      </c>
      <c r="D42" s="71">
        <v>55550</v>
      </c>
      <c r="E42" s="72">
        <v>55550</v>
      </c>
      <c r="F42" s="73">
        <v>504245.7084</v>
      </c>
    </row>
    <row r="43" spans="1:6" s="21" customFormat="1" ht="11.25" customHeight="1" x14ac:dyDescent="0.2">
      <c r="A43" s="57" t="s">
        <v>2316</v>
      </c>
      <c r="B43" s="69">
        <v>2110000</v>
      </c>
      <c r="C43" s="70">
        <v>6.75</v>
      </c>
      <c r="D43" s="71">
        <v>54758</v>
      </c>
      <c r="E43" s="72">
        <v>54758</v>
      </c>
      <c r="F43" s="73">
        <v>2110000</v>
      </c>
    </row>
    <row r="44" spans="1:6" s="21" customFormat="1" ht="11.25" customHeight="1" x14ac:dyDescent="0.2">
      <c r="A44" s="57" t="s">
        <v>2316</v>
      </c>
      <c r="B44" s="69">
        <v>250000</v>
      </c>
      <c r="C44" s="70">
        <v>7</v>
      </c>
      <c r="D44" s="71">
        <v>54575</v>
      </c>
      <c r="E44" s="72">
        <v>54575</v>
      </c>
      <c r="F44" s="73">
        <v>223588.20629999999</v>
      </c>
    </row>
    <row r="45" spans="1:6" s="21" customFormat="1" ht="11.25" customHeight="1" x14ac:dyDescent="0.2">
      <c r="A45" s="57" t="s">
        <v>2176</v>
      </c>
      <c r="B45" s="69">
        <v>1010000</v>
      </c>
      <c r="C45" s="70">
        <v>6</v>
      </c>
      <c r="D45" s="71">
        <v>54514</v>
      </c>
      <c r="E45" s="72">
        <v>54514</v>
      </c>
      <c r="F45" s="73">
        <v>994730.13989999995</v>
      </c>
    </row>
    <row r="46" spans="1:6" s="21" customFormat="1" ht="11.25" customHeight="1" x14ac:dyDescent="0.2">
      <c r="A46" s="57" t="s">
        <v>2176</v>
      </c>
      <c r="B46" s="69">
        <v>830000</v>
      </c>
      <c r="C46" s="70">
        <v>7.5</v>
      </c>
      <c r="D46" s="71">
        <v>49035</v>
      </c>
      <c r="E46" s="72">
        <v>49035</v>
      </c>
      <c r="F46" s="73">
        <v>830000</v>
      </c>
    </row>
    <row r="47" spans="1:6" s="21" customFormat="1" ht="11.25" customHeight="1" x14ac:dyDescent="0.2">
      <c r="A47" s="57" t="s">
        <v>2176</v>
      </c>
      <c r="B47" s="69">
        <v>1000000</v>
      </c>
      <c r="C47" s="70">
        <v>7</v>
      </c>
      <c r="D47" s="71">
        <v>54605</v>
      </c>
      <c r="E47" s="72">
        <v>54605</v>
      </c>
      <c r="F47" s="73">
        <v>1000000</v>
      </c>
    </row>
    <row r="48" spans="1:6" s="21" customFormat="1" ht="11.25" customHeight="1" x14ac:dyDescent="0.2">
      <c r="A48" s="57" t="s">
        <v>2176</v>
      </c>
      <c r="B48" s="69">
        <v>2700000</v>
      </c>
      <c r="C48" s="70">
        <v>5.75</v>
      </c>
      <c r="D48" s="71">
        <v>55123</v>
      </c>
      <c r="E48" s="72">
        <v>55123</v>
      </c>
      <c r="F48" s="73">
        <v>2700000</v>
      </c>
    </row>
    <row r="49" spans="1:6" s="21" customFormat="1" ht="11.25" customHeight="1" x14ac:dyDescent="0.2">
      <c r="A49" s="57" t="s">
        <v>2036</v>
      </c>
      <c r="B49" s="69">
        <v>250000</v>
      </c>
      <c r="C49" s="70">
        <v>7</v>
      </c>
      <c r="D49" s="71">
        <v>54363</v>
      </c>
      <c r="E49" s="72">
        <v>54363</v>
      </c>
      <c r="F49" s="73">
        <v>250000</v>
      </c>
    </row>
    <row r="50" spans="1:6" s="21" customFormat="1" ht="11.25" customHeight="1" x14ac:dyDescent="0.2">
      <c r="A50" s="57" t="s">
        <v>2036</v>
      </c>
      <c r="B50" s="69">
        <v>3200000</v>
      </c>
      <c r="C50" s="70">
        <v>6.75</v>
      </c>
      <c r="D50" s="71">
        <v>54758</v>
      </c>
      <c r="E50" s="72">
        <v>54758</v>
      </c>
      <c r="F50" s="73">
        <v>3192779.0762999998</v>
      </c>
    </row>
    <row r="51" spans="1:6" s="21" customFormat="1" ht="11.25" customHeight="1" x14ac:dyDescent="0.2">
      <c r="A51" s="57" t="s">
        <v>2036</v>
      </c>
      <c r="B51" s="69">
        <v>250000</v>
      </c>
      <c r="C51" s="70">
        <v>7</v>
      </c>
      <c r="D51" s="71">
        <v>53632</v>
      </c>
      <c r="E51" s="72">
        <v>53632</v>
      </c>
      <c r="F51" s="73">
        <v>254966.60159999999</v>
      </c>
    </row>
    <row r="52" spans="1:6" s="21" customFormat="1" ht="11.25" customHeight="1" x14ac:dyDescent="0.2">
      <c r="A52" s="57" t="s">
        <v>2036</v>
      </c>
      <c r="B52" s="69">
        <v>3400000</v>
      </c>
      <c r="C52" s="70">
        <v>4</v>
      </c>
      <c r="D52" s="71">
        <v>54970</v>
      </c>
      <c r="E52" s="72">
        <v>54970</v>
      </c>
      <c r="F52" s="73">
        <v>3400000</v>
      </c>
    </row>
    <row r="53" spans="1:6" s="21" customFormat="1" ht="11.25" customHeight="1" x14ac:dyDescent="0.2">
      <c r="A53" s="57" t="s">
        <v>2317</v>
      </c>
      <c r="B53" s="69">
        <v>400000</v>
      </c>
      <c r="C53" s="70">
        <v>7</v>
      </c>
      <c r="D53" s="71">
        <v>54575</v>
      </c>
      <c r="E53" s="72">
        <v>54575</v>
      </c>
      <c r="F53" s="73">
        <v>400000</v>
      </c>
    </row>
    <row r="54" spans="1:6" s="21" customFormat="1" ht="11.25" customHeight="1" x14ac:dyDescent="0.2">
      <c r="A54" s="57" t="s">
        <v>2317</v>
      </c>
      <c r="B54" s="69">
        <v>275000</v>
      </c>
      <c r="C54" s="70">
        <v>8</v>
      </c>
      <c r="D54" s="71">
        <v>46388</v>
      </c>
      <c r="E54" s="72">
        <v>46388</v>
      </c>
      <c r="F54" s="73">
        <v>275000</v>
      </c>
    </row>
    <row r="55" spans="1:6" s="21" customFormat="1" ht="11.25" customHeight="1" x14ac:dyDescent="0.2">
      <c r="A55" s="57" t="s">
        <v>2317</v>
      </c>
      <c r="B55" s="69">
        <v>700000</v>
      </c>
      <c r="C55" s="70">
        <v>7</v>
      </c>
      <c r="D55" s="71">
        <v>54789</v>
      </c>
      <c r="E55" s="72">
        <v>54789</v>
      </c>
      <c r="F55" s="73">
        <v>702599.36939999997</v>
      </c>
    </row>
    <row r="56" spans="1:6" s="21" customFormat="1" ht="11.25" customHeight="1" x14ac:dyDescent="0.2">
      <c r="A56" s="57" t="s">
        <v>1543</v>
      </c>
      <c r="B56" s="69">
        <v>315000</v>
      </c>
      <c r="C56" s="70">
        <v>5.625</v>
      </c>
      <c r="D56" s="71">
        <v>47939</v>
      </c>
      <c r="E56" s="72">
        <v>47939</v>
      </c>
      <c r="F56" s="73">
        <v>313683.22509999998</v>
      </c>
    </row>
    <row r="57" spans="1:6" s="21" customFormat="1" ht="11.25" customHeight="1" thickBot="1" x14ac:dyDescent="0.25">
      <c r="A57" s="57" t="s">
        <v>75</v>
      </c>
      <c r="B57" s="79">
        <v>63330000</v>
      </c>
      <c r="C57" s="80"/>
      <c r="D57" s="81"/>
      <c r="E57" s="82"/>
      <c r="F57" s="83">
        <v>61836747.911800012</v>
      </c>
    </row>
    <row r="58" spans="1:6" s="21" customFormat="1" ht="11.25" customHeight="1" x14ac:dyDescent="0.2">
      <c r="A58" s="58"/>
      <c r="B58" s="74"/>
      <c r="C58" s="74"/>
      <c r="D58" s="75"/>
      <c r="E58" s="76"/>
      <c r="F58" s="77"/>
    </row>
    <row r="59" spans="1:6" s="21" customFormat="1" ht="11.25" customHeight="1" x14ac:dyDescent="0.2">
      <c r="A59" s="57" t="s">
        <v>2434</v>
      </c>
      <c r="B59" s="69">
        <v>4400000</v>
      </c>
      <c r="C59" s="70">
        <v>12</v>
      </c>
      <c r="D59" s="71">
        <v>45322</v>
      </c>
      <c r="E59" s="72">
        <v>45322</v>
      </c>
      <c r="F59" s="73">
        <v>4400000</v>
      </c>
    </row>
    <row r="60" spans="1:6" s="21" customFormat="1" ht="11.25" customHeight="1" thickBot="1" x14ac:dyDescent="0.25">
      <c r="A60" s="58" t="s">
        <v>86</v>
      </c>
      <c r="B60" s="79">
        <v>4400000</v>
      </c>
      <c r="C60" s="80"/>
      <c r="D60" s="81"/>
      <c r="E60" s="82"/>
      <c r="F60" s="83">
        <v>4400000</v>
      </c>
    </row>
    <row r="61" spans="1:6" s="21" customFormat="1" ht="6" customHeight="1" x14ac:dyDescent="0.2">
      <c r="A61" s="58"/>
      <c r="B61" s="69"/>
      <c r="C61" s="70"/>
      <c r="D61" s="71"/>
      <c r="E61" s="72"/>
      <c r="F61" s="73"/>
    </row>
    <row r="62" spans="1:6" s="21" customFormat="1" ht="11.25" customHeight="1" thickBot="1" x14ac:dyDescent="0.25">
      <c r="A62" s="58" t="s">
        <v>87</v>
      </c>
      <c r="B62" s="84">
        <f>B60+B57+B7</f>
        <v>70670000</v>
      </c>
      <c r="C62" s="84"/>
      <c r="D62" s="85"/>
      <c r="E62" s="85"/>
      <c r="F62" s="86">
        <f t="shared" ref="F62" si="0">F60+F57+F7</f>
        <v>69187796.897800013</v>
      </c>
    </row>
    <row r="63" spans="1:6" s="21" customFormat="1" ht="11.25" customHeight="1" thickBot="1" x14ac:dyDescent="0.25">
      <c r="A63" s="58" t="s">
        <v>88</v>
      </c>
      <c r="B63" s="87"/>
      <c r="C63" s="87"/>
      <c r="D63" s="88"/>
      <c r="E63" s="88"/>
      <c r="F63" s="89">
        <f>F64-F62</f>
        <v>-569625.64780001342</v>
      </c>
    </row>
    <row r="64" spans="1:6" s="21" customFormat="1" ht="11.25" customHeight="1" thickBot="1" x14ac:dyDescent="0.25">
      <c r="A64" s="58" t="s">
        <v>1540</v>
      </c>
      <c r="B64" s="87"/>
      <c r="C64" s="87"/>
      <c r="D64" s="88"/>
      <c r="E64" s="88"/>
      <c r="F64" s="89">
        <v>68618171.25</v>
      </c>
    </row>
    <row r="65" spans="1:6" s="21" customFormat="1" ht="11.25" customHeight="1" x14ac:dyDescent="0.2">
      <c r="A65" s="58"/>
      <c r="B65" s="46"/>
      <c r="C65" s="48"/>
      <c r="D65" s="50"/>
      <c r="E65" s="51"/>
      <c r="F65" s="43"/>
    </row>
    <row r="66" spans="1:6" s="21" customFormat="1" ht="11.25" customHeight="1" x14ac:dyDescent="0.2">
      <c r="A66" s="58"/>
      <c r="B66" s="46"/>
      <c r="C66" s="48"/>
      <c r="D66" s="50"/>
      <c r="E66" s="51"/>
      <c r="F66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38"/>
  <sheetViews>
    <sheetView topLeftCell="A2473" zoomScaleNormal="100" workbookViewId="0">
      <selection activeCell="A8" sqref="A8"/>
    </sheetView>
  </sheetViews>
  <sheetFormatPr defaultColWidth="11.44140625" defaultRowHeight="11.25" customHeight="1" x14ac:dyDescent="0.2"/>
  <cols>
    <col min="1" max="1" width="42.33203125" style="56" customWidth="1"/>
    <col min="2" max="2" width="16.88671875" style="45" customWidth="1"/>
    <col min="3" max="3" width="8.6640625" style="45" customWidth="1"/>
    <col min="4" max="4" width="8.6640625" style="49" customWidth="1"/>
    <col min="5" max="5" width="8.6640625" style="90" customWidth="1"/>
    <col min="6" max="6" width="15.109375" style="55" customWidth="1"/>
    <col min="7" max="7" width="11.44140625" style="44" customWidth="1"/>
    <col min="8" max="8" width="15.44140625" style="44" bestFit="1" customWidth="1"/>
    <col min="9" max="16384" width="11.44140625" style="44"/>
  </cols>
  <sheetData>
    <row r="1" spans="1:6" s="40" customFormat="1" ht="18.75" customHeight="1" x14ac:dyDescent="0.3">
      <c r="A1" s="121" t="s">
        <v>2983</v>
      </c>
      <c r="B1" s="121"/>
      <c r="C1" s="121"/>
      <c r="D1" s="121"/>
      <c r="E1" s="121"/>
      <c r="F1" s="121"/>
    </row>
    <row r="2" spans="1:6" ht="9" customHeight="1" x14ac:dyDescent="0.2"/>
    <row r="3" spans="1:6" s="41" customFormat="1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91" t="s">
        <v>67</v>
      </c>
    </row>
    <row r="4" spans="1:6" s="41" customFormat="1" ht="15" customHeight="1" x14ac:dyDescent="0.2">
      <c r="A4" s="124"/>
      <c r="B4" s="129"/>
      <c r="C4" s="130"/>
      <c r="D4" s="60" t="s">
        <v>70</v>
      </c>
      <c r="E4" s="92" t="s">
        <v>71</v>
      </c>
      <c r="F4" s="93" t="s">
        <v>72</v>
      </c>
    </row>
    <row r="5" spans="1:6" s="21" customFormat="1" ht="11.25" customHeight="1" x14ac:dyDescent="0.2">
      <c r="A5" s="57" t="s">
        <v>263</v>
      </c>
      <c r="B5" s="64">
        <v>250000</v>
      </c>
      <c r="C5" s="65">
        <v>2.125</v>
      </c>
      <c r="D5" s="66">
        <v>44377</v>
      </c>
      <c r="E5" s="67">
        <v>44377</v>
      </c>
      <c r="F5" s="68">
        <v>249965.6054</v>
      </c>
    </row>
    <row r="6" spans="1:6" s="21" customFormat="1" ht="11.25" customHeight="1" x14ac:dyDescent="0.2">
      <c r="A6" s="57" t="s">
        <v>263</v>
      </c>
      <c r="B6" s="69">
        <v>100000</v>
      </c>
      <c r="C6" s="70">
        <v>2.125</v>
      </c>
      <c r="D6" s="71">
        <v>44227</v>
      </c>
      <c r="E6" s="72">
        <v>44227</v>
      </c>
      <c r="F6" s="73">
        <v>100010.1088</v>
      </c>
    </row>
    <row r="7" spans="1:6" s="21" customFormat="1" ht="11.25" customHeight="1" x14ac:dyDescent="0.2">
      <c r="A7" s="57" t="s">
        <v>263</v>
      </c>
      <c r="B7" s="69">
        <v>650000</v>
      </c>
      <c r="C7" s="70">
        <v>3.125</v>
      </c>
      <c r="D7" s="71">
        <v>44331</v>
      </c>
      <c r="E7" s="72">
        <v>44331</v>
      </c>
      <c r="F7" s="73">
        <v>649768.68610000005</v>
      </c>
    </row>
    <row r="8" spans="1:6" s="21" customFormat="1" ht="11.25" customHeight="1" x14ac:dyDescent="0.2">
      <c r="A8" s="57" t="s">
        <v>263</v>
      </c>
      <c r="B8" s="69">
        <v>7000000</v>
      </c>
      <c r="C8" s="70">
        <v>2.125</v>
      </c>
      <c r="D8" s="71">
        <v>45260</v>
      </c>
      <c r="E8" s="72">
        <v>45260</v>
      </c>
      <c r="F8" s="73">
        <v>6995014.2052999996</v>
      </c>
    </row>
    <row r="9" spans="1:6" s="21" customFormat="1" ht="11.25" customHeight="1" x14ac:dyDescent="0.2">
      <c r="A9" s="57" t="s">
        <v>263</v>
      </c>
      <c r="B9" s="69">
        <v>6050000</v>
      </c>
      <c r="C9" s="70">
        <v>2</v>
      </c>
      <c r="D9" s="71">
        <v>44895</v>
      </c>
      <c r="E9" s="72">
        <v>44895</v>
      </c>
      <c r="F9" s="73">
        <v>6047957.4312000005</v>
      </c>
    </row>
    <row r="10" spans="1:6" s="21" customFormat="1" ht="11.25" customHeight="1" x14ac:dyDescent="0.2">
      <c r="A10" s="57" t="s">
        <v>263</v>
      </c>
      <c r="B10" s="69">
        <v>2200000</v>
      </c>
      <c r="C10" s="70">
        <v>1.25</v>
      </c>
      <c r="D10" s="71">
        <v>45138</v>
      </c>
      <c r="E10" s="72">
        <v>45138</v>
      </c>
      <c r="F10" s="73">
        <v>2183071.0181</v>
      </c>
    </row>
    <row r="11" spans="1:6" s="21" customFormat="1" ht="11.25" customHeight="1" x14ac:dyDescent="0.2">
      <c r="A11" s="57" t="s">
        <v>263</v>
      </c>
      <c r="B11" s="69">
        <v>1500000</v>
      </c>
      <c r="C11" s="70">
        <v>1.75</v>
      </c>
      <c r="D11" s="71">
        <v>44681</v>
      </c>
      <c r="E11" s="72">
        <v>44681</v>
      </c>
      <c r="F11" s="73">
        <v>1507074.9465000001</v>
      </c>
    </row>
    <row r="12" spans="1:6" s="21" customFormat="1" ht="11.25" customHeight="1" x14ac:dyDescent="0.2">
      <c r="A12" s="57" t="s">
        <v>263</v>
      </c>
      <c r="B12" s="69">
        <v>5450000</v>
      </c>
      <c r="C12" s="70">
        <v>2.25</v>
      </c>
      <c r="D12" s="71">
        <v>45976</v>
      </c>
      <c r="E12" s="72">
        <v>45976</v>
      </c>
      <c r="F12" s="73">
        <v>5429553.5360000003</v>
      </c>
    </row>
    <row r="13" spans="1:6" s="21" customFormat="1" ht="11.25" customHeight="1" x14ac:dyDescent="0.2">
      <c r="A13" s="57" t="s">
        <v>263</v>
      </c>
      <c r="B13" s="69">
        <v>2700000</v>
      </c>
      <c r="C13" s="70">
        <v>2.75</v>
      </c>
      <c r="D13" s="71">
        <v>45716</v>
      </c>
      <c r="E13" s="72">
        <v>45716</v>
      </c>
      <c r="F13" s="73">
        <v>2679881.4122000001</v>
      </c>
    </row>
    <row r="14" spans="1:6" s="21" customFormat="1" ht="11.25" customHeight="1" x14ac:dyDescent="0.2">
      <c r="A14" s="57" t="s">
        <v>263</v>
      </c>
      <c r="B14" s="69">
        <v>930000</v>
      </c>
      <c r="C14" s="70">
        <v>2.75</v>
      </c>
      <c r="D14" s="71">
        <v>45838</v>
      </c>
      <c r="E14" s="72">
        <v>45838</v>
      </c>
      <c r="F14" s="73">
        <v>920258.13699999999</v>
      </c>
    </row>
    <row r="15" spans="1:6" s="21" customFormat="1" ht="11.25" customHeight="1" x14ac:dyDescent="0.2">
      <c r="A15" s="57" t="s">
        <v>263</v>
      </c>
      <c r="B15" s="69">
        <v>5000000</v>
      </c>
      <c r="C15" s="70">
        <v>2.75</v>
      </c>
      <c r="D15" s="71">
        <v>45138</v>
      </c>
      <c r="E15" s="72">
        <v>45138</v>
      </c>
      <c r="F15" s="73">
        <v>4967469.2351000002</v>
      </c>
    </row>
    <row r="16" spans="1:6" s="21" customFormat="1" ht="11.25" customHeight="1" x14ac:dyDescent="0.2">
      <c r="A16" s="57" t="s">
        <v>263</v>
      </c>
      <c r="B16" s="69">
        <v>5000000</v>
      </c>
      <c r="C16" s="70">
        <v>2.875</v>
      </c>
      <c r="D16" s="71">
        <v>45869</v>
      </c>
      <c r="E16" s="72">
        <v>45869</v>
      </c>
      <c r="F16" s="73">
        <v>4938544.5369999995</v>
      </c>
    </row>
    <row r="17" spans="1:6" s="21" customFormat="1" ht="11.25" customHeight="1" x14ac:dyDescent="0.2">
      <c r="A17" s="57" t="s">
        <v>263</v>
      </c>
      <c r="B17" s="69">
        <v>4000000</v>
      </c>
      <c r="C17" s="70">
        <v>2.75</v>
      </c>
      <c r="D17" s="71">
        <v>46798</v>
      </c>
      <c r="E17" s="72">
        <v>46798</v>
      </c>
      <c r="F17" s="73">
        <v>3924641.7503999998</v>
      </c>
    </row>
    <row r="18" spans="1:6" s="21" customFormat="1" ht="11.25" customHeight="1" x14ac:dyDescent="0.2">
      <c r="A18" s="57" t="s">
        <v>263</v>
      </c>
      <c r="B18" s="69">
        <v>5980000</v>
      </c>
      <c r="C18" s="70">
        <v>2.875</v>
      </c>
      <c r="D18" s="71">
        <v>44515</v>
      </c>
      <c r="E18" s="72">
        <v>44515</v>
      </c>
      <c r="F18" s="73">
        <v>5972862.6967000002</v>
      </c>
    </row>
    <row r="19" spans="1:6" s="21" customFormat="1" ht="11.25" customHeight="1" x14ac:dyDescent="0.2">
      <c r="A19" s="57" t="s">
        <v>263</v>
      </c>
      <c r="B19" s="69">
        <v>2150000</v>
      </c>
      <c r="C19" s="70">
        <v>2.25</v>
      </c>
      <c r="D19" s="71">
        <v>45611</v>
      </c>
      <c r="E19" s="72">
        <v>45611</v>
      </c>
      <c r="F19" s="73">
        <v>2145446.0553000001</v>
      </c>
    </row>
    <row r="20" spans="1:6" s="21" customFormat="1" ht="11.25" customHeight="1" x14ac:dyDescent="0.2">
      <c r="A20" s="57" t="s">
        <v>263</v>
      </c>
      <c r="B20" s="69">
        <v>450000</v>
      </c>
      <c r="C20" s="70">
        <v>2</v>
      </c>
      <c r="D20" s="71">
        <v>44895</v>
      </c>
      <c r="E20" s="72">
        <v>44895</v>
      </c>
      <c r="F20" s="73">
        <v>449848.07339999999</v>
      </c>
    </row>
    <row r="21" spans="1:6" s="21" customFormat="1" ht="11.25" customHeight="1" x14ac:dyDescent="0.2">
      <c r="A21" s="57" t="s">
        <v>263</v>
      </c>
      <c r="B21" s="69">
        <v>120000</v>
      </c>
      <c r="C21" s="70">
        <v>2.875</v>
      </c>
      <c r="D21" s="71">
        <v>44515</v>
      </c>
      <c r="E21" s="72">
        <v>44515</v>
      </c>
      <c r="F21" s="73">
        <v>119868.65459999999</v>
      </c>
    </row>
    <row r="22" spans="1:6" s="21" customFormat="1" ht="11.25" customHeight="1" x14ac:dyDescent="0.2">
      <c r="A22" s="57" t="s">
        <v>263</v>
      </c>
      <c r="B22" s="69">
        <v>2500000</v>
      </c>
      <c r="C22" s="70">
        <v>2.125</v>
      </c>
      <c r="D22" s="71">
        <v>45260</v>
      </c>
      <c r="E22" s="72">
        <v>45260</v>
      </c>
      <c r="F22" s="73">
        <v>2498219.3591</v>
      </c>
    </row>
    <row r="23" spans="1:6" s="21" customFormat="1" ht="11.25" customHeight="1" x14ac:dyDescent="0.2">
      <c r="A23" s="57" t="s">
        <v>263</v>
      </c>
      <c r="B23" s="69">
        <v>1000000</v>
      </c>
      <c r="C23" s="70">
        <v>2.25</v>
      </c>
      <c r="D23" s="71">
        <v>45611</v>
      </c>
      <c r="E23" s="72">
        <v>45611</v>
      </c>
      <c r="F23" s="73">
        <v>996774.66260000004</v>
      </c>
    </row>
    <row r="24" spans="1:6" s="21" customFormat="1" ht="11.25" customHeight="1" x14ac:dyDescent="0.2">
      <c r="A24" s="57" t="s">
        <v>263</v>
      </c>
      <c r="B24" s="69">
        <v>1100000</v>
      </c>
      <c r="C24" s="70">
        <v>1.875</v>
      </c>
      <c r="D24" s="71">
        <v>44804</v>
      </c>
      <c r="E24" s="72">
        <v>44804</v>
      </c>
      <c r="F24" s="73">
        <v>1096805.6284</v>
      </c>
    </row>
    <row r="25" spans="1:6" s="21" customFormat="1" ht="11.25" customHeight="1" x14ac:dyDescent="0.2">
      <c r="A25" s="57" t="s">
        <v>263</v>
      </c>
      <c r="B25" s="69">
        <v>1000000</v>
      </c>
      <c r="C25" s="70">
        <v>2</v>
      </c>
      <c r="D25" s="71">
        <v>44895</v>
      </c>
      <c r="E25" s="72">
        <v>44895</v>
      </c>
      <c r="F25" s="73">
        <v>999662.38529999997</v>
      </c>
    </row>
    <row r="26" spans="1:6" s="21" customFormat="1" ht="11.25" customHeight="1" x14ac:dyDescent="0.2">
      <c r="A26" s="57" t="s">
        <v>263</v>
      </c>
      <c r="B26" s="69">
        <v>1900000</v>
      </c>
      <c r="C26" s="70">
        <v>2.25</v>
      </c>
      <c r="D26" s="71">
        <v>45976</v>
      </c>
      <c r="E26" s="72">
        <v>45976</v>
      </c>
      <c r="F26" s="73">
        <v>1849852.9458999999</v>
      </c>
    </row>
    <row r="27" spans="1:6" s="21" customFormat="1" ht="11.25" customHeight="1" x14ac:dyDescent="0.2">
      <c r="A27" s="57" t="s">
        <v>263</v>
      </c>
      <c r="B27" s="69">
        <v>750000</v>
      </c>
      <c r="C27" s="70">
        <v>2.75</v>
      </c>
      <c r="D27" s="71">
        <v>45838</v>
      </c>
      <c r="E27" s="72">
        <v>45838</v>
      </c>
      <c r="F27" s="73">
        <v>742142.06400000001</v>
      </c>
    </row>
    <row r="28" spans="1:6" s="21" customFormat="1" ht="11.25" customHeight="1" x14ac:dyDescent="0.2">
      <c r="A28" s="57" t="s">
        <v>263</v>
      </c>
      <c r="B28" s="69">
        <v>2400000</v>
      </c>
      <c r="C28" s="70">
        <v>2.75</v>
      </c>
      <c r="D28" s="71">
        <v>45716</v>
      </c>
      <c r="E28" s="72">
        <v>45716</v>
      </c>
      <c r="F28" s="73">
        <v>2382115.9586999998</v>
      </c>
    </row>
    <row r="29" spans="1:6" s="21" customFormat="1" ht="11.25" customHeight="1" x14ac:dyDescent="0.2">
      <c r="A29" s="57" t="s">
        <v>263</v>
      </c>
      <c r="B29" s="69">
        <v>250000</v>
      </c>
      <c r="C29" s="70">
        <v>0</v>
      </c>
      <c r="D29" s="71">
        <v>44252</v>
      </c>
      <c r="E29" s="72">
        <v>44252</v>
      </c>
      <c r="F29" s="73">
        <v>249854.86129999999</v>
      </c>
    </row>
    <row r="30" spans="1:6" s="21" customFormat="1" ht="11.25" customHeight="1" x14ac:dyDescent="0.2">
      <c r="A30" s="57" t="s">
        <v>263</v>
      </c>
      <c r="B30" s="69">
        <v>1600000</v>
      </c>
      <c r="C30" s="70">
        <v>2.875</v>
      </c>
      <c r="D30" s="71">
        <v>44515</v>
      </c>
      <c r="E30" s="72">
        <v>44515</v>
      </c>
      <c r="F30" s="73">
        <v>1598248.7276000001</v>
      </c>
    </row>
    <row r="31" spans="1:6" s="21" customFormat="1" ht="11.25" customHeight="1" x14ac:dyDescent="0.2">
      <c r="A31" s="57" t="s">
        <v>263</v>
      </c>
      <c r="B31" s="69">
        <v>150000</v>
      </c>
      <c r="C31" s="70">
        <v>2.25</v>
      </c>
      <c r="D31" s="71">
        <v>45976</v>
      </c>
      <c r="E31" s="72">
        <v>45976</v>
      </c>
      <c r="F31" s="73">
        <v>146041.022</v>
      </c>
    </row>
    <row r="32" spans="1:6" s="21" customFormat="1" ht="11.25" customHeight="1" x14ac:dyDescent="0.2">
      <c r="A32" s="57" t="s">
        <v>263</v>
      </c>
      <c r="B32" s="69">
        <v>1320000</v>
      </c>
      <c r="C32" s="70">
        <v>2.75</v>
      </c>
      <c r="D32" s="71">
        <v>45838</v>
      </c>
      <c r="E32" s="72">
        <v>45838</v>
      </c>
      <c r="F32" s="73">
        <v>1306170.0327000001</v>
      </c>
    </row>
    <row r="33" spans="1:6" s="21" customFormat="1" ht="11.25" customHeight="1" x14ac:dyDescent="0.2">
      <c r="A33" s="57" t="s">
        <v>263</v>
      </c>
      <c r="B33" s="69">
        <v>1300000</v>
      </c>
      <c r="C33" s="70">
        <v>2.875</v>
      </c>
      <c r="D33" s="71">
        <v>44515</v>
      </c>
      <c r="E33" s="72">
        <v>44515</v>
      </c>
      <c r="F33" s="73">
        <v>1298577.0911999999</v>
      </c>
    </row>
    <row r="34" spans="1:6" s="21" customFormat="1" ht="11.25" customHeight="1" thickBot="1" x14ac:dyDescent="0.25">
      <c r="A34" s="58" t="s">
        <v>73</v>
      </c>
      <c r="B34" s="79">
        <v>64800000</v>
      </c>
      <c r="C34" s="79"/>
      <c r="D34" s="94"/>
      <c r="E34" s="94"/>
      <c r="F34" s="83">
        <v>64445700.827900007</v>
      </c>
    </row>
    <row r="35" spans="1:6" s="21" customFormat="1" ht="11.25" customHeight="1" x14ac:dyDescent="0.2">
      <c r="A35" s="58"/>
      <c r="B35" s="74"/>
      <c r="C35" s="74"/>
      <c r="D35" s="75"/>
      <c r="E35" s="76"/>
      <c r="F35" s="77"/>
    </row>
    <row r="36" spans="1:6" s="21" customFormat="1" ht="11.25" customHeight="1" x14ac:dyDescent="0.2">
      <c r="A36" s="57" t="s">
        <v>264</v>
      </c>
      <c r="B36" s="69">
        <v>10000000</v>
      </c>
      <c r="C36" s="70">
        <v>3.77</v>
      </c>
      <c r="D36" s="71">
        <v>45017</v>
      </c>
      <c r="E36" s="72">
        <v>45017</v>
      </c>
      <c r="F36" s="73">
        <v>10000000</v>
      </c>
    </row>
    <row r="37" spans="1:6" s="21" customFormat="1" ht="11.25" customHeight="1" thickBot="1" x14ac:dyDescent="0.25">
      <c r="A37" s="58" t="s">
        <v>97</v>
      </c>
      <c r="B37" s="79">
        <v>10000000</v>
      </c>
      <c r="C37" s="80"/>
      <c r="D37" s="81"/>
      <c r="E37" s="82"/>
      <c r="F37" s="83">
        <v>10000000</v>
      </c>
    </row>
    <row r="38" spans="1:6" s="21" customFormat="1" ht="11.25" customHeight="1" x14ac:dyDescent="0.2">
      <c r="A38" s="58"/>
      <c r="B38" s="74"/>
      <c r="C38" s="74"/>
      <c r="D38" s="75"/>
      <c r="E38" s="76"/>
      <c r="F38" s="77"/>
    </row>
    <row r="39" spans="1:6" s="21" customFormat="1" ht="11.25" customHeight="1" x14ac:dyDescent="0.2">
      <c r="A39" s="57" t="s">
        <v>265</v>
      </c>
      <c r="B39" s="69">
        <v>2645000</v>
      </c>
      <c r="C39" s="70">
        <v>5</v>
      </c>
      <c r="D39" s="71">
        <v>45870</v>
      </c>
      <c r="E39" s="72">
        <v>45870</v>
      </c>
      <c r="F39" s="73">
        <v>2756813.5438999999</v>
      </c>
    </row>
    <row r="40" spans="1:6" s="21" customFormat="1" ht="11.25" customHeight="1" x14ac:dyDescent="0.2">
      <c r="A40" s="57" t="s">
        <v>265</v>
      </c>
      <c r="B40" s="69">
        <v>6950000</v>
      </c>
      <c r="C40" s="70">
        <v>3</v>
      </c>
      <c r="D40" s="71">
        <v>48884</v>
      </c>
      <c r="E40" s="72">
        <v>48884</v>
      </c>
      <c r="F40" s="73">
        <v>6943622.7163000004</v>
      </c>
    </row>
    <row r="41" spans="1:6" s="21" customFormat="1" ht="11.25" customHeight="1" x14ac:dyDescent="0.2">
      <c r="A41" s="57" t="s">
        <v>266</v>
      </c>
      <c r="B41" s="69">
        <v>1615000</v>
      </c>
      <c r="C41" s="70">
        <v>5</v>
      </c>
      <c r="D41" s="71">
        <v>49157</v>
      </c>
      <c r="E41" s="72">
        <v>49157</v>
      </c>
      <c r="F41" s="73">
        <v>1805212.6771</v>
      </c>
    </row>
    <row r="42" spans="1:6" s="21" customFormat="1" ht="11.25" customHeight="1" x14ac:dyDescent="0.2">
      <c r="A42" s="57" t="s">
        <v>266</v>
      </c>
      <c r="B42" s="69">
        <v>7335000</v>
      </c>
      <c r="C42" s="70">
        <v>5</v>
      </c>
      <c r="D42" s="71">
        <v>49157</v>
      </c>
      <c r="E42" s="72">
        <v>49157</v>
      </c>
      <c r="F42" s="73">
        <v>8198907.1129999999</v>
      </c>
    </row>
    <row r="43" spans="1:6" s="21" customFormat="1" ht="11.25" customHeight="1" x14ac:dyDescent="0.2">
      <c r="A43" s="57" t="s">
        <v>267</v>
      </c>
      <c r="B43" s="69">
        <v>2500000</v>
      </c>
      <c r="C43" s="70">
        <v>4</v>
      </c>
      <c r="D43" s="71">
        <v>48458</v>
      </c>
      <c r="E43" s="72">
        <v>48458</v>
      </c>
      <c r="F43" s="73">
        <v>2620000.8668</v>
      </c>
    </row>
    <row r="44" spans="1:6" s="21" customFormat="1" ht="11.25" customHeight="1" x14ac:dyDescent="0.2">
      <c r="A44" s="57" t="s">
        <v>267</v>
      </c>
      <c r="B44" s="69">
        <v>5000000</v>
      </c>
      <c r="C44" s="70">
        <v>3.375</v>
      </c>
      <c r="D44" s="71">
        <v>48823</v>
      </c>
      <c r="E44" s="72">
        <v>48823</v>
      </c>
      <c r="F44" s="73">
        <v>4936389.2326999996</v>
      </c>
    </row>
    <row r="45" spans="1:6" s="21" customFormat="1" ht="11.25" customHeight="1" x14ac:dyDescent="0.2">
      <c r="A45" s="57" t="s">
        <v>267</v>
      </c>
      <c r="B45" s="69">
        <v>5000000</v>
      </c>
      <c r="C45" s="70">
        <v>4</v>
      </c>
      <c r="D45" s="71">
        <v>49157</v>
      </c>
      <c r="E45" s="72">
        <v>49157</v>
      </c>
      <c r="F45" s="73">
        <v>5064810.9948000005</v>
      </c>
    </row>
    <row r="46" spans="1:6" s="21" customFormat="1" ht="11.25" customHeight="1" x14ac:dyDescent="0.2">
      <c r="A46" s="57" t="s">
        <v>267</v>
      </c>
      <c r="B46" s="69">
        <v>2000000</v>
      </c>
      <c r="C46" s="70">
        <v>3.5</v>
      </c>
      <c r="D46" s="71">
        <v>47818</v>
      </c>
      <c r="E46" s="72">
        <v>47818</v>
      </c>
      <c r="F46" s="73">
        <v>1988427.4983000001</v>
      </c>
    </row>
    <row r="47" spans="1:6" s="21" customFormat="1" ht="11.25" customHeight="1" x14ac:dyDescent="0.2">
      <c r="A47" s="57" t="s">
        <v>267</v>
      </c>
      <c r="B47" s="69">
        <v>1500000</v>
      </c>
      <c r="C47" s="70">
        <v>3</v>
      </c>
      <c r="D47" s="71">
        <v>47027</v>
      </c>
      <c r="E47" s="72">
        <v>47027</v>
      </c>
      <c r="F47" s="73">
        <v>1484662.5438999999</v>
      </c>
    </row>
    <row r="48" spans="1:6" s="21" customFormat="1" ht="11.25" customHeight="1" x14ac:dyDescent="0.2">
      <c r="A48" s="57" t="s">
        <v>268</v>
      </c>
      <c r="B48" s="69">
        <v>1000000</v>
      </c>
      <c r="C48" s="70">
        <v>4</v>
      </c>
      <c r="D48" s="71">
        <v>47649</v>
      </c>
      <c r="E48" s="72">
        <v>47649</v>
      </c>
      <c r="F48" s="73">
        <v>1011398.9519</v>
      </c>
    </row>
    <row r="49" spans="1:6" s="21" customFormat="1" ht="11.25" customHeight="1" x14ac:dyDescent="0.2">
      <c r="A49" s="57" t="s">
        <v>268</v>
      </c>
      <c r="B49" s="69">
        <v>2000000</v>
      </c>
      <c r="C49" s="70">
        <v>5</v>
      </c>
      <c r="D49" s="71">
        <v>46082</v>
      </c>
      <c r="E49" s="72">
        <v>46082</v>
      </c>
      <c r="F49" s="73">
        <v>2064083.0526999999</v>
      </c>
    </row>
    <row r="50" spans="1:6" s="21" customFormat="1" ht="11.25" customHeight="1" x14ac:dyDescent="0.2">
      <c r="A50" s="57" t="s">
        <v>268</v>
      </c>
      <c r="B50" s="69">
        <v>1000000</v>
      </c>
      <c r="C50" s="70">
        <v>5</v>
      </c>
      <c r="D50" s="71">
        <v>44331</v>
      </c>
      <c r="E50" s="72">
        <v>44331</v>
      </c>
      <c r="F50" s="73">
        <v>1008030.5834</v>
      </c>
    </row>
    <row r="51" spans="1:6" s="21" customFormat="1" ht="11.25" customHeight="1" x14ac:dyDescent="0.2">
      <c r="A51" s="57" t="s">
        <v>268</v>
      </c>
      <c r="B51" s="69">
        <v>1000000</v>
      </c>
      <c r="C51" s="70">
        <v>5</v>
      </c>
      <c r="D51" s="71">
        <v>44819</v>
      </c>
      <c r="E51" s="72">
        <v>44819</v>
      </c>
      <c r="F51" s="73">
        <v>1048383.344</v>
      </c>
    </row>
    <row r="52" spans="1:6" s="21" customFormat="1" ht="11.25" customHeight="1" x14ac:dyDescent="0.2">
      <c r="A52" s="57" t="s">
        <v>268</v>
      </c>
      <c r="B52" s="69">
        <v>2460000</v>
      </c>
      <c r="C52" s="70">
        <v>3.75</v>
      </c>
      <c r="D52" s="71">
        <v>48319</v>
      </c>
      <c r="E52" s="72">
        <v>48319</v>
      </c>
      <c r="F52" s="73">
        <v>2428819.3599</v>
      </c>
    </row>
    <row r="53" spans="1:6" s="21" customFormat="1" ht="11.25" customHeight="1" x14ac:dyDescent="0.2">
      <c r="A53" s="57" t="s">
        <v>268</v>
      </c>
      <c r="B53" s="69">
        <v>600000</v>
      </c>
      <c r="C53" s="70">
        <v>5</v>
      </c>
      <c r="D53" s="71">
        <v>48684</v>
      </c>
      <c r="E53" s="72">
        <v>48684</v>
      </c>
      <c r="F53" s="73">
        <v>650603.00170000002</v>
      </c>
    </row>
    <row r="54" spans="1:6" s="21" customFormat="1" ht="11.25" customHeight="1" x14ac:dyDescent="0.2">
      <c r="A54" s="57" t="s">
        <v>269</v>
      </c>
      <c r="B54" s="69">
        <v>2600000</v>
      </c>
      <c r="C54" s="70">
        <v>4</v>
      </c>
      <c r="D54" s="71">
        <v>49004</v>
      </c>
      <c r="E54" s="72">
        <v>49004</v>
      </c>
      <c r="F54" s="73">
        <v>2700762.4103999999</v>
      </c>
    </row>
    <row r="55" spans="1:6" s="21" customFormat="1" ht="11.25" customHeight="1" x14ac:dyDescent="0.2">
      <c r="A55" s="57" t="s">
        <v>269</v>
      </c>
      <c r="B55" s="69">
        <v>655000</v>
      </c>
      <c r="C55" s="70">
        <v>4</v>
      </c>
      <c r="D55" s="71">
        <v>49004</v>
      </c>
      <c r="E55" s="72">
        <v>49004</v>
      </c>
      <c r="F55" s="73">
        <v>680389.98010000004</v>
      </c>
    </row>
    <row r="56" spans="1:6" s="21" customFormat="1" ht="11.25" customHeight="1" x14ac:dyDescent="0.2">
      <c r="A56" s="57" t="s">
        <v>271</v>
      </c>
      <c r="B56" s="69">
        <v>3000000</v>
      </c>
      <c r="C56" s="70">
        <v>4</v>
      </c>
      <c r="D56" s="71">
        <v>45627</v>
      </c>
      <c r="E56" s="72">
        <v>45627</v>
      </c>
      <c r="F56" s="73">
        <v>3101789.4629000002</v>
      </c>
    </row>
    <row r="57" spans="1:6" s="21" customFormat="1" ht="11.25" customHeight="1" x14ac:dyDescent="0.2">
      <c r="A57" s="57" t="s">
        <v>271</v>
      </c>
      <c r="B57" s="69">
        <v>5000000</v>
      </c>
      <c r="C57" s="70">
        <v>3</v>
      </c>
      <c r="D57" s="71">
        <v>48976</v>
      </c>
      <c r="E57" s="72">
        <v>48976</v>
      </c>
      <c r="F57" s="73">
        <v>4937834.7625000002</v>
      </c>
    </row>
    <row r="58" spans="1:6" s="21" customFormat="1" ht="11.25" customHeight="1" x14ac:dyDescent="0.2">
      <c r="A58" s="57" t="s">
        <v>272</v>
      </c>
      <c r="B58" s="69">
        <v>3000000</v>
      </c>
      <c r="C58" s="70">
        <v>5</v>
      </c>
      <c r="D58" s="71">
        <v>46419</v>
      </c>
      <c r="E58" s="72">
        <v>46419</v>
      </c>
      <c r="F58" s="73">
        <v>3163682.1283</v>
      </c>
    </row>
    <row r="59" spans="1:6" s="21" customFormat="1" ht="11.25" customHeight="1" x14ac:dyDescent="0.2">
      <c r="A59" s="57" t="s">
        <v>273</v>
      </c>
      <c r="B59" s="69">
        <v>2610000</v>
      </c>
      <c r="C59" s="70">
        <v>4</v>
      </c>
      <c r="D59" s="71">
        <v>44621</v>
      </c>
      <c r="E59" s="72">
        <v>44621</v>
      </c>
      <c r="F59" s="73">
        <v>2638338.1598999999</v>
      </c>
    </row>
    <row r="60" spans="1:6" s="21" customFormat="1" ht="11.25" customHeight="1" x14ac:dyDescent="0.2">
      <c r="A60" s="57" t="s">
        <v>273</v>
      </c>
      <c r="B60" s="69">
        <v>1650000</v>
      </c>
      <c r="C60" s="70">
        <v>3</v>
      </c>
      <c r="D60" s="71">
        <v>46082</v>
      </c>
      <c r="E60" s="72">
        <v>46082</v>
      </c>
      <c r="F60" s="73">
        <v>1650000</v>
      </c>
    </row>
    <row r="61" spans="1:6" s="21" customFormat="1" ht="11.25" customHeight="1" x14ac:dyDescent="0.2">
      <c r="A61" s="57" t="s">
        <v>273</v>
      </c>
      <c r="B61" s="69">
        <v>3000000</v>
      </c>
      <c r="C61" s="70">
        <v>3</v>
      </c>
      <c r="D61" s="71">
        <v>46966</v>
      </c>
      <c r="E61" s="72">
        <v>46966</v>
      </c>
      <c r="F61" s="73">
        <v>3000000</v>
      </c>
    </row>
    <row r="62" spans="1:6" s="21" customFormat="1" ht="11.25" customHeight="1" x14ac:dyDescent="0.2">
      <c r="A62" s="57" t="s">
        <v>273</v>
      </c>
      <c r="B62" s="69">
        <v>350000</v>
      </c>
      <c r="C62" s="70">
        <v>3</v>
      </c>
      <c r="D62" s="71">
        <v>46082</v>
      </c>
      <c r="E62" s="72">
        <v>46082</v>
      </c>
      <c r="F62" s="73">
        <v>350000</v>
      </c>
    </row>
    <row r="63" spans="1:6" s="21" customFormat="1" ht="11.25" customHeight="1" x14ac:dyDescent="0.2">
      <c r="A63" s="57" t="s">
        <v>273</v>
      </c>
      <c r="B63" s="69">
        <v>1500000</v>
      </c>
      <c r="C63" s="70">
        <v>4</v>
      </c>
      <c r="D63" s="71">
        <v>44621</v>
      </c>
      <c r="E63" s="72">
        <v>44621</v>
      </c>
      <c r="F63" s="73">
        <v>1516840.1222000001</v>
      </c>
    </row>
    <row r="64" spans="1:6" s="21" customFormat="1" ht="11.25" customHeight="1" x14ac:dyDescent="0.2">
      <c r="A64" s="57" t="s">
        <v>2502</v>
      </c>
      <c r="B64" s="69">
        <v>2000000</v>
      </c>
      <c r="C64" s="70">
        <v>5</v>
      </c>
      <c r="D64" s="71">
        <v>44409</v>
      </c>
      <c r="E64" s="72">
        <v>44409</v>
      </c>
      <c r="F64" s="73">
        <v>2018228.0104</v>
      </c>
    </row>
    <row r="65" spans="1:6" s="21" customFormat="1" ht="11.25" customHeight="1" x14ac:dyDescent="0.2">
      <c r="A65" s="57" t="s">
        <v>2502</v>
      </c>
      <c r="B65" s="69">
        <v>2550000</v>
      </c>
      <c r="C65" s="70">
        <v>5.25</v>
      </c>
      <c r="D65" s="71">
        <v>45170</v>
      </c>
      <c r="E65" s="72">
        <v>45170</v>
      </c>
      <c r="F65" s="73">
        <v>2707881.9635000001</v>
      </c>
    </row>
    <row r="66" spans="1:6" s="21" customFormat="1" ht="11.25" customHeight="1" x14ac:dyDescent="0.2">
      <c r="A66" s="57" t="s">
        <v>2502</v>
      </c>
      <c r="B66" s="69">
        <v>2500000</v>
      </c>
      <c r="C66" s="70">
        <v>5</v>
      </c>
      <c r="D66" s="71">
        <v>47665</v>
      </c>
      <c r="E66" s="72">
        <v>47665</v>
      </c>
      <c r="F66" s="73">
        <v>2701318.8031000001</v>
      </c>
    </row>
    <row r="67" spans="1:6" s="21" customFormat="1" ht="11.25" customHeight="1" x14ac:dyDescent="0.2">
      <c r="A67" s="57" t="s">
        <v>2502</v>
      </c>
      <c r="B67" s="69">
        <v>5000000</v>
      </c>
      <c r="C67" s="70">
        <v>3</v>
      </c>
      <c r="D67" s="71">
        <v>49249</v>
      </c>
      <c r="E67" s="72">
        <v>49249</v>
      </c>
      <c r="F67" s="73">
        <v>4972044.3761999998</v>
      </c>
    </row>
    <row r="68" spans="1:6" s="21" customFormat="1" ht="11.25" customHeight="1" x14ac:dyDescent="0.2">
      <c r="A68" s="57" t="s">
        <v>2502</v>
      </c>
      <c r="B68" s="69">
        <v>450000</v>
      </c>
      <c r="C68" s="70">
        <v>5.25</v>
      </c>
      <c r="D68" s="71">
        <v>45170</v>
      </c>
      <c r="E68" s="72">
        <v>45170</v>
      </c>
      <c r="F68" s="73">
        <v>477861.5232</v>
      </c>
    </row>
    <row r="69" spans="1:6" s="21" customFormat="1" ht="11.25" customHeight="1" x14ac:dyDescent="0.2">
      <c r="A69" s="57" t="s">
        <v>274</v>
      </c>
      <c r="B69" s="69">
        <v>45000</v>
      </c>
      <c r="C69" s="70">
        <v>3.125</v>
      </c>
      <c r="D69" s="71">
        <v>45200</v>
      </c>
      <c r="E69" s="72">
        <v>45200</v>
      </c>
      <c r="F69" s="73">
        <v>44853.457000000002</v>
      </c>
    </row>
    <row r="70" spans="1:6" s="21" customFormat="1" ht="11.25" customHeight="1" x14ac:dyDescent="0.2">
      <c r="A70" s="57" t="s">
        <v>274</v>
      </c>
      <c r="B70" s="69">
        <v>955000</v>
      </c>
      <c r="C70" s="70">
        <v>3.125</v>
      </c>
      <c r="D70" s="71">
        <v>46296</v>
      </c>
      <c r="E70" s="72">
        <v>46296</v>
      </c>
      <c r="F70" s="73">
        <v>950797.48340000003</v>
      </c>
    </row>
    <row r="71" spans="1:6" s="21" customFormat="1" ht="11.25" customHeight="1" x14ac:dyDescent="0.2">
      <c r="A71" s="57" t="s">
        <v>275</v>
      </c>
      <c r="B71" s="69">
        <v>5000000</v>
      </c>
      <c r="C71" s="70">
        <v>5</v>
      </c>
      <c r="D71" s="71">
        <v>45261</v>
      </c>
      <c r="E71" s="72">
        <v>45261</v>
      </c>
      <c r="F71" s="73">
        <v>5223043.9162999997</v>
      </c>
    </row>
    <row r="72" spans="1:6" s="21" customFormat="1" ht="11.25" customHeight="1" x14ac:dyDescent="0.2">
      <c r="A72" s="57" t="s">
        <v>276</v>
      </c>
      <c r="B72" s="69">
        <v>4695000</v>
      </c>
      <c r="C72" s="70">
        <v>3.25</v>
      </c>
      <c r="D72" s="71">
        <v>48305</v>
      </c>
      <c r="E72" s="72">
        <v>48305</v>
      </c>
      <c r="F72" s="73">
        <v>4620937.5091000004</v>
      </c>
    </row>
    <row r="73" spans="1:6" s="21" customFormat="1" ht="11.25" customHeight="1" x14ac:dyDescent="0.2">
      <c r="A73" s="57" t="s">
        <v>276</v>
      </c>
      <c r="B73" s="69">
        <v>4865000</v>
      </c>
      <c r="C73" s="70">
        <v>3.125</v>
      </c>
      <c r="D73" s="71">
        <v>50161</v>
      </c>
      <c r="E73" s="72">
        <v>50161</v>
      </c>
      <c r="F73" s="73">
        <v>4812815.8273999998</v>
      </c>
    </row>
    <row r="74" spans="1:6" s="21" customFormat="1" ht="11.25" customHeight="1" x14ac:dyDescent="0.2">
      <c r="A74" s="57" t="s">
        <v>277</v>
      </c>
      <c r="B74" s="69">
        <v>2000000</v>
      </c>
      <c r="C74" s="70">
        <v>4</v>
      </c>
      <c r="D74" s="71">
        <v>48731</v>
      </c>
      <c r="E74" s="72">
        <v>48731</v>
      </c>
      <c r="F74" s="73">
        <v>2029932.2132000001</v>
      </c>
    </row>
    <row r="75" spans="1:6" s="21" customFormat="1" ht="11.25" customHeight="1" x14ac:dyDescent="0.2">
      <c r="A75" s="57" t="s">
        <v>278</v>
      </c>
      <c r="B75" s="69">
        <v>2000000</v>
      </c>
      <c r="C75" s="70">
        <v>5</v>
      </c>
      <c r="D75" s="71">
        <v>44621</v>
      </c>
      <c r="E75" s="72">
        <v>44621</v>
      </c>
      <c r="F75" s="73">
        <v>2072124.7912000001</v>
      </c>
    </row>
    <row r="76" spans="1:6" s="21" customFormat="1" ht="11.25" customHeight="1" x14ac:dyDescent="0.2">
      <c r="A76" s="57" t="s">
        <v>279</v>
      </c>
      <c r="B76" s="69">
        <v>2000000</v>
      </c>
      <c r="C76" s="70">
        <v>5</v>
      </c>
      <c r="D76" s="71">
        <v>44621</v>
      </c>
      <c r="E76" s="72">
        <v>44621</v>
      </c>
      <c r="F76" s="73">
        <v>2041227.7275</v>
      </c>
    </row>
    <row r="77" spans="1:6" s="21" customFormat="1" ht="11.25" customHeight="1" x14ac:dyDescent="0.2">
      <c r="A77" s="57" t="s">
        <v>279</v>
      </c>
      <c r="B77" s="69">
        <v>1155000</v>
      </c>
      <c r="C77" s="70">
        <v>4</v>
      </c>
      <c r="D77" s="71">
        <v>46082</v>
      </c>
      <c r="E77" s="72">
        <v>46082</v>
      </c>
      <c r="F77" s="73">
        <v>1155943.7168000001</v>
      </c>
    </row>
    <row r="78" spans="1:6" s="21" customFormat="1" ht="11.25" customHeight="1" x14ac:dyDescent="0.2">
      <c r="A78" s="57" t="s">
        <v>279</v>
      </c>
      <c r="B78" s="69">
        <v>5000000</v>
      </c>
      <c r="C78" s="70">
        <v>4</v>
      </c>
      <c r="D78" s="71">
        <v>44362</v>
      </c>
      <c r="E78" s="72">
        <v>44362</v>
      </c>
      <c r="F78" s="73">
        <v>5011886.3909999998</v>
      </c>
    </row>
    <row r="79" spans="1:6" s="21" customFormat="1" ht="11.25" customHeight="1" x14ac:dyDescent="0.2">
      <c r="A79" s="57" t="s">
        <v>280</v>
      </c>
      <c r="B79" s="69">
        <v>1500000</v>
      </c>
      <c r="C79" s="70">
        <v>3.5</v>
      </c>
      <c r="D79" s="71">
        <v>50375</v>
      </c>
      <c r="E79" s="72">
        <v>50375</v>
      </c>
      <c r="F79" s="73">
        <v>1500000</v>
      </c>
    </row>
    <row r="80" spans="1:6" s="21" customFormat="1" ht="11.25" customHeight="1" x14ac:dyDescent="0.2">
      <c r="A80" s="57" t="s">
        <v>2051</v>
      </c>
      <c r="B80" s="69">
        <v>3000000</v>
      </c>
      <c r="C80" s="70">
        <v>5</v>
      </c>
      <c r="D80" s="71">
        <v>44713</v>
      </c>
      <c r="E80" s="72">
        <v>44713</v>
      </c>
      <c r="F80" s="73">
        <v>3077455.3174000001</v>
      </c>
    </row>
    <row r="81" spans="1:6" s="21" customFormat="1" ht="11.25" customHeight="1" x14ac:dyDescent="0.2">
      <c r="A81" s="57" t="s">
        <v>2051</v>
      </c>
      <c r="B81" s="69">
        <v>5000000</v>
      </c>
      <c r="C81" s="70">
        <v>3</v>
      </c>
      <c r="D81" s="71">
        <v>47557</v>
      </c>
      <c r="E81" s="72">
        <v>47557</v>
      </c>
      <c r="F81" s="73">
        <v>4967020.6289999997</v>
      </c>
    </row>
    <row r="82" spans="1:6" s="21" customFormat="1" ht="11.25" customHeight="1" x14ac:dyDescent="0.2">
      <c r="A82" s="57" t="s">
        <v>2051</v>
      </c>
      <c r="B82" s="69">
        <v>5000000</v>
      </c>
      <c r="C82" s="70">
        <v>5</v>
      </c>
      <c r="D82" s="71">
        <v>45017</v>
      </c>
      <c r="E82" s="72">
        <v>45017</v>
      </c>
      <c r="F82" s="73">
        <v>5317717.3679999998</v>
      </c>
    </row>
    <row r="83" spans="1:6" s="21" customFormat="1" ht="11.25" customHeight="1" x14ac:dyDescent="0.2">
      <c r="A83" s="57" t="s">
        <v>282</v>
      </c>
      <c r="B83" s="69">
        <v>5000000</v>
      </c>
      <c r="C83" s="70">
        <v>3</v>
      </c>
      <c r="D83" s="71">
        <v>47635</v>
      </c>
      <c r="E83" s="72">
        <v>47635</v>
      </c>
      <c r="F83" s="73">
        <v>5000000</v>
      </c>
    </row>
    <row r="84" spans="1:6" s="21" customFormat="1" ht="11.25" customHeight="1" x14ac:dyDescent="0.2">
      <c r="A84" s="57" t="s">
        <v>283</v>
      </c>
      <c r="B84" s="69">
        <v>2000000</v>
      </c>
      <c r="C84" s="70">
        <v>5</v>
      </c>
      <c r="D84" s="71">
        <v>46419</v>
      </c>
      <c r="E84" s="72">
        <v>46419</v>
      </c>
      <c r="F84" s="73">
        <v>2107931.8393000001</v>
      </c>
    </row>
    <row r="85" spans="1:6" s="21" customFormat="1" ht="11.25" customHeight="1" x14ac:dyDescent="0.2">
      <c r="A85" s="57" t="s">
        <v>283</v>
      </c>
      <c r="B85" s="69">
        <v>2000000</v>
      </c>
      <c r="C85" s="70">
        <v>5</v>
      </c>
      <c r="D85" s="71">
        <v>46235</v>
      </c>
      <c r="E85" s="72">
        <v>46235</v>
      </c>
      <c r="F85" s="73">
        <v>2070484.8555000001</v>
      </c>
    </row>
    <row r="86" spans="1:6" s="21" customFormat="1" ht="11.25" customHeight="1" thickBot="1" x14ac:dyDescent="0.25">
      <c r="A86" s="58" t="s">
        <v>98</v>
      </c>
      <c r="B86" s="79">
        <v>129685000</v>
      </c>
      <c r="C86" s="80"/>
      <c r="D86" s="81"/>
      <c r="E86" s="82"/>
      <c r="F86" s="83">
        <v>132631310.22520003</v>
      </c>
    </row>
    <row r="87" spans="1:6" s="21" customFormat="1" ht="11.25" customHeight="1" x14ac:dyDescent="0.2">
      <c r="A87" s="58"/>
      <c r="B87" s="74"/>
      <c r="C87" s="74"/>
      <c r="D87" s="75"/>
      <c r="E87" s="76"/>
      <c r="F87" s="77"/>
    </row>
    <row r="88" spans="1:6" s="21" customFormat="1" ht="11.25" customHeight="1" x14ac:dyDescent="0.2">
      <c r="A88" s="57" t="s">
        <v>2236</v>
      </c>
      <c r="B88" s="69">
        <v>2185000</v>
      </c>
      <c r="C88" s="70">
        <v>3</v>
      </c>
      <c r="D88" s="71">
        <v>50253</v>
      </c>
      <c r="E88" s="72">
        <v>50253</v>
      </c>
      <c r="F88" s="73">
        <v>2217964.7008000002</v>
      </c>
    </row>
    <row r="89" spans="1:6" s="21" customFormat="1" ht="11.25" customHeight="1" x14ac:dyDescent="0.2">
      <c r="A89" s="57" t="s">
        <v>284</v>
      </c>
      <c r="B89" s="69">
        <v>2215000</v>
      </c>
      <c r="C89" s="70">
        <v>4</v>
      </c>
      <c r="D89" s="71">
        <v>47710</v>
      </c>
      <c r="E89" s="72">
        <v>47710</v>
      </c>
      <c r="F89" s="73">
        <v>2281044.7448</v>
      </c>
    </row>
    <row r="90" spans="1:6" s="21" customFormat="1" ht="11.25" customHeight="1" x14ac:dyDescent="0.2">
      <c r="A90" s="57" t="s">
        <v>284</v>
      </c>
      <c r="B90" s="69">
        <v>2000000</v>
      </c>
      <c r="C90" s="70">
        <v>4</v>
      </c>
      <c r="D90" s="71">
        <v>44423</v>
      </c>
      <c r="E90" s="72">
        <v>44423</v>
      </c>
      <c r="F90" s="73">
        <v>2024849.1174999999</v>
      </c>
    </row>
    <row r="91" spans="1:6" s="21" customFormat="1" ht="11.25" customHeight="1" x14ac:dyDescent="0.2">
      <c r="A91" s="57" t="s">
        <v>285</v>
      </c>
      <c r="B91" s="69">
        <v>2000000</v>
      </c>
      <c r="C91" s="70">
        <v>4</v>
      </c>
      <c r="D91" s="71">
        <v>45275</v>
      </c>
      <c r="E91" s="72">
        <v>45275</v>
      </c>
      <c r="F91" s="73">
        <v>2036164.4177999999</v>
      </c>
    </row>
    <row r="92" spans="1:6" s="21" customFormat="1" ht="11.25" customHeight="1" x14ac:dyDescent="0.2">
      <c r="A92" s="57" t="s">
        <v>285</v>
      </c>
      <c r="B92" s="69">
        <v>5000000</v>
      </c>
      <c r="C92" s="70">
        <v>5</v>
      </c>
      <c r="D92" s="71">
        <v>49658</v>
      </c>
      <c r="E92" s="72">
        <v>49658</v>
      </c>
      <c r="F92" s="73">
        <v>5366549.4096999997</v>
      </c>
    </row>
    <row r="93" spans="1:6" s="21" customFormat="1" ht="11.25" customHeight="1" x14ac:dyDescent="0.2">
      <c r="A93" s="57" t="s">
        <v>286</v>
      </c>
      <c r="B93" s="69">
        <v>3820000</v>
      </c>
      <c r="C93" s="70">
        <v>5</v>
      </c>
      <c r="D93" s="71">
        <v>49644</v>
      </c>
      <c r="E93" s="72">
        <v>49644</v>
      </c>
      <c r="F93" s="73">
        <v>4168287.6693000002</v>
      </c>
    </row>
    <row r="94" spans="1:6" s="21" customFormat="1" ht="11.25" customHeight="1" x14ac:dyDescent="0.2">
      <c r="A94" s="57" t="s">
        <v>2818</v>
      </c>
      <c r="B94" s="69">
        <v>1110000</v>
      </c>
      <c r="C94" s="70">
        <v>2.125</v>
      </c>
      <c r="D94" s="71">
        <v>49279</v>
      </c>
      <c r="E94" s="72">
        <v>49279</v>
      </c>
      <c r="F94" s="73">
        <v>1102699.6497</v>
      </c>
    </row>
    <row r="95" spans="1:6" s="21" customFormat="1" ht="11.25" customHeight="1" x14ac:dyDescent="0.2">
      <c r="A95" s="57" t="s">
        <v>2818</v>
      </c>
      <c r="B95" s="69">
        <v>1760000</v>
      </c>
      <c r="C95" s="70">
        <v>2.25</v>
      </c>
      <c r="D95" s="71">
        <v>50375</v>
      </c>
      <c r="E95" s="72">
        <v>50375</v>
      </c>
      <c r="F95" s="73">
        <v>1747710.2834999999</v>
      </c>
    </row>
    <row r="96" spans="1:6" s="21" customFormat="1" ht="11.25" customHeight="1" x14ac:dyDescent="0.2">
      <c r="A96" s="57" t="s">
        <v>287</v>
      </c>
      <c r="B96" s="69">
        <v>1000000</v>
      </c>
      <c r="C96" s="70">
        <v>5</v>
      </c>
      <c r="D96" s="71">
        <v>49065</v>
      </c>
      <c r="E96" s="72">
        <v>49065</v>
      </c>
      <c r="F96" s="73">
        <v>1092890.6971</v>
      </c>
    </row>
    <row r="97" spans="1:6" s="21" customFormat="1" ht="11.25" customHeight="1" x14ac:dyDescent="0.2">
      <c r="A97" s="57" t="s">
        <v>288</v>
      </c>
      <c r="B97" s="69">
        <v>1570000</v>
      </c>
      <c r="C97" s="70">
        <v>3.25</v>
      </c>
      <c r="D97" s="71">
        <v>47453</v>
      </c>
      <c r="E97" s="72">
        <v>47453</v>
      </c>
      <c r="F97" s="73">
        <v>1546097.3578000001</v>
      </c>
    </row>
    <row r="98" spans="1:6" s="21" customFormat="1" ht="11.25" customHeight="1" x14ac:dyDescent="0.2">
      <c r="A98" s="57" t="s">
        <v>289</v>
      </c>
      <c r="B98" s="69">
        <v>1500000</v>
      </c>
      <c r="C98" s="70">
        <v>4</v>
      </c>
      <c r="D98" s="71">
        <v>48792</v>
      </c>
      <c r="E98" s="72">
        <v>48792</v>
      </c>
      <c r="F98" s="73">
        <v>1518759.6776000001</v>
      </c>
    </row>
    <row r="99" spans="1:6" s="21" customFormat="1" ht="11.25" customHeight="1" x14ac:dyDescent="0.2">
      <c r="A99" s="57" t="s">
        <v>289</v>
      </c>
      <c r="B99" s="69">
        <v>1815000</v>
      </c>
      <c r="C99" s="70">
        <v>4</v>
      </c>
      <c r="D99" s="71">
        <v>46600</v>
      </c>
      <c r="E99" s="72">
        <v>46600</v>
      </c>
      <c r="F99" s="73">
        <v>1859352.463</v>
      </c>
    </row>
    <row r="100" spans="1:6" s="21" customFormat="1" ht="11.25" customHeight="1" x14ac:dyDescent="0.2">
      <c r="A100" s="57" t="s">
        <v>290</v>
      </c>
      <c r="B100" s="69">
        <v>3600000</v>
      </c>
      <c r="C100" s="70">
        <v>3</v>
      </c>
      <c r="D100" s="71">
        <v>48990</v>
      </c>
      <c r="E100" s="72">
        <v>48990</v>
      </c>
      <c r="F100" s="73">
        <v>3600000</v>
      </c>
    </row>
    <row r="101" spans="1:6" s="21" customFormat="1" ht="11.25" customHeight="1" x14ac:dyDescent="0.2">
      <c r="A101" s="57" t="s">
        <v>290</v>
      </c>
      <c r="B101" s="69">
        <v>1965000</v>
      </c>
      <c r="C101" s="70">
        <v>3</v>
      </c>
      <c r="D101" s="71">
        <v>49720</v>
      </c>
      <c r="E101" s="72">
        <v>49720</v>
      </c>
      <c r="F101" s="73">
        <v>1953057.3696000001</v>
      </c>
    </row>
    <row r="102" spans="1:6" s="21" customFormat="1" ht="11.25" customHeight="1" x14ac:dyDescent="0.2">
      <c r="A102" s="57" t="s">
        <v>2819</v>
      </c>
      <c r="B102" s="69">
        <v>1250000</v>
      </c>
      <c r="C102" s="70">
        <v>3</v>
      </c>
      <c r="D102" s="71">
        <v>51075</v>
      </c>
      <c r="E102" s="72">
        <v>51075</v>
      </c>
      <c r="F102" s="73">
        <v>1352873.0771000001</v>
      </c>
    </row>
    <row r="103" spans="1:6" s="21" customFormat="1" ht="11.25" customHeight="1" x14ac:dyDescent="0.2">
      <c r="A103" s="57" t="s">
        <v>291</v>
      </c>
      <c r="B103" s="69">
        <v>1500000</v>
      </c>
      <c r="C103" s="70">
        <v>4</v>
      </c>
      <c r="D103" s="71">
        <v>47058</v>
      </c>
      <c r="E103" s="72">
        <v>47058</v>
      </c>
      <c r="F103" s="73">
        <v>1526642.6302</v>
      </c>
    </row>
    <row r="104" spans="1:6" s="21" customFormat="1" ht="11.25" customHeight="1" x14ac:dyDescent="0.2">
      <c r="A104" s="57" t="s">
        <v>291</v>
      </c>
      <c r="B104" s="69">
        <v>1000000</v>
      </c>
      <c r="C104" s="70">
        <v>4</v>
      </c>
      <c r="D104" s="71">
        <v>46327</v>
      </c>
      <c r="E104" s="72">
        <v>46327</v>
      </c>
      <c r="F104" s="73">
        <v>1022810.2315</v>
      </c>
    </row>
    <row r="105" spans="1:6" s="21" customFormat="1" ht="11.25" customHeight="1" x14ac:dyDescent="0.2">
      <c r="A105" s="57" t="s">
        <v>2082</v>
      </c>
      <c r="B105" s="69">
        <v>700000</v>
      </c>
      <c r="C105" s="70">
        <v>4</v>
      </c>
      <c r="D105" s="71">
        <v>50314</v>
      </c>
      <c r="E105" s="72">
        <v>50314</v>
      </c>
      <c r="F105" s="73">
        <v>798386.88329999999</v>
      </c>
    </row>
    <row r="106" spans="1:6" s="21" customFormat="1" ht="11.25" customHeight="1" x14ac:dyDescent="0.2">
      <c r="A106" s="57" t="s">
        <v>1651</v>
      </c>
      <c r="B106" s="69">
        <v>1755000</v>
      </c>
      <c r="C106" s="70">
        <v>3</v>
      </c>
      <c r="D106" s="71">
        <v>49888</v>
      </c>
      <c r="E106" s="72">
        <v>49888</v>
      </c>
      <c r="F106" s="73">
        <v>1765264.5752000001</v>
      </c>
    </row>
    <row r="107" spans="1:6" s="21" customFormat="1" ht="11.25" customHeight="1" x14ac:dyDescent="0.2">
      <c r="A107" s="57" t="s">
        <v>292</v>
      </c>
      <c r="B107" s="69">
        <v>3295000</v>
      </c>
      <c r="C107" s="70">
        <v>4</v>
      </c>
      <c r="D107" s="71">
        <v>49096</v>
      </c>
      <c r="E107" s="72">
        <v>49096</v>
      </c>
      <c r="F107" s="73">
        <v>3458448.2322</v>
      </c>
    </row>
    <row r="108" spans="1:6" s="21" customFormat="1" ht="11.25" customHeight="1" x14ac:dyDescent="0.2">
      <c r="A108" s="57" t="s">
        <v>293</v>
      </c>
      <c r="B108" s="69">
        <v>3410000</v>
      </c>
      <c r="C108" s="70">
        <v>4</v>
      </c>
      <c r="D108" s="71">
        <v>47696</v>
      </c>
      <c r="E108" s="72">
        <v>47696</v>
      </c>
      <c r="F108" s="73">
        <v>3497560.6875</v>
      </c>
    </row>
    <row r="109" spans="1:6" s="21" customFormat="1" ht="11.25" customHeight="1" x14ac:dyDescent="0.2">
      <c r="A109" s="57" t="s">
        <v>294</v>
      </c>
      <c r="B109" s="69">
        <v>1130000</v>
      </c>
      <c r="C109" s="70">
        <v>3.25</v>
      </c>
      <c r="D109" s="71">
        <v>44348</v>
      </c>
      <c r="E109" s="72">
        <v>44348</v>
      </c>
      <c r="F109" s="73">
        <v>1130694.5652000001</v>
      </c>
    </row>
    <row r="110" spans="1:6" s="21" customFormat="1" ht="11.25" customHeight="1" x14ac:dyDescent="0.2">
      <c r="A110" s="57" t="s">
        <v>294</v>
      </c>
      <c r="B110" s="69">
        <v>1500000</v>
      </c>
      <c r="C110" s="70">
        <v>3</v>
      </c>
      <c r="D110" s="71">
        <v>49827</v>
      </c>
      <c r="E110" s="72">
        <v>49827</v>
      </c>
      <c r="F110" s="73">
        <v>1496609.8688999999</v>
      </c>
    </row>
    <row r="111" spans="1:6" s="21" customFormat="1" ht="11.25" customHeight="1" x14ac:dyDescent="0.2">
      <c r="A111" s="57" t="s">
        <v>295</v>
      </c>
      <c r="B111" s="69">
        <v>2000000</v>
      </c>
      <c r="C111" s="70">
        <v>5</v>
      </c>
      <c r="D111" s="71">
        <v>44317</v>
      </c>
      <c r="E111" s="72">
        <v>44317</v>
      </c>
      <c r="F111" s="73">
        <v>2013729.4347000001</v>
      </c>
    </row>
    <row r="112" spans="1:6" s="21" customFormat="1" ht="11.25" customHeight="1" x14ac:dyDescent="0.2">
      <c r="A112" s="57" t="s">
        <v>296</v>
      </c>
      <c r="B112" s="69">
        <v>2090000</v>
      </c>
      <c r="C112" s="70">
        <v>5</v>
      </c>
      <c r="D112" s="71">
        <v>45139</v>
      </c>
      <c r="E112" s="72">
        <v>45139</v>
      </c>
      <c r="F112" s="73">
        <v>2195618.5685000001</v>
      </c>
    </row>
    <row r="113" spans="1:6" s="21" customFormat="1" ht="11.25" customHeight="1" x14ac:dyDescent="0.2">
      <c r="A113" s="57" t="s">
        <v>297</v>
      </c>
      <c r="B113" s="69">
        <v>2965000</v>
      </c>
      <c r="C113" s="70">
        <v>3</v>
      </c>
      <c r="D113" s="71">
        <v>46905</v>
      </c>
      <c r="E113" s="72">
        <v>46905</v>
      </c>
      <c r="F113" s="73">
        <v>2945423.7220000001</v>
      </c>
    </row>
    <row r="114" spans="1:6" s="21" customFormat="1" ht="11.25" customHeight="1" x14ac:dyDescent="0.2">
      <c r="A114" s="57" t="s">
        <v>298</v>
      </c>
      <c r="B114" s="69">
        <v>1985000</v>
      </c>
      <c r="C114" s="70">
        <v>4</v>
      </c>
      <c r="D114" s="71">
        <v>48792</v>
      </c>
      <c r="E114" s="72">
        <v>48792</v>
      </c>
      <c r="F114" s="73">
        <v>2015800.2849999999</v>
      </c>
    </row>
    <row r="115" spans="1:6" s="21" customFormat="1" ht="11.25" customHeight="1" x14ac:dyDescent="0.2">
      <c r="A115" s="57" t="s">
        <v>299</v>
      </c>
      <c r="B115" s="69">
        <v>1000000</v>
      </c>
      <c r="C115" s="70">
        <v>5</v>
      </c>
      <c r="D115" s="71">
        <v>50375</v>
      </c>
      <c r="E115" s="72">
        <v>50375</v>
      </c>
      <c r="F115" s="73">
        <v>1098324.3104000001</v>
      </c>
    </row>
    <row r="116" spans="1:6" s="21" customFormat="1" ht="11.25" customHeight="1" x14ac:dyDescent="0.2">
      <c r="A116" s="57" t="s">
        <v>300</v>
      </c>
      <c r="B116" s="69">
        <v>2000000</v>
      </c>
      <c r="C116" s="70">
        <v>4</v>
      </c>
      <c r="D116" s="71">
        <v>50267</v>
      </c>
      <c r="E116" s="72">
        <v>50267</v>
      </c>
      <c r="F116" s="73">
        <v>2118030.6009999998</v>
      </c>
    </row>
    <row r="117" spans="1:6" s="21" customFormat="1" ht="11.25" customHeight="1" x14ac:dyDescent="0.2">
      <c r="A117" s="57" t="s">
        <v>301</v>
      </c>
      <c r="B117" s="69">
        <v>3000000</v>
      </c>
      <c r="C117" s="70">
        <v>4</v>
      </c>
      <c r="D117" s="71">
        <v>44972</v>
      </c>
      <c r="E117" s="72">
        <v>44972</v>
      </c>
      <c r="F117" s="73">
        <v>3058771.9256000002</v>
      </c>
    </row>
    <row r="118" spans="1:6" s="21" customFormat="1" ht="11.25" customHeight="1" x14ac:dyDescent="0.2">
      <c r="A118" s="57" t="s">
        <v>302</v>
      </c>
      <c r="B118" s="69">
        <v>1250000</v>
      </c>
      <c r="C118" s="70">
        <v>3</v>
      </c>
      <c r="D118" s="71">
        <v>47635</v>
      </c>
      <c r="E118" s="72">
        <v>47635</v>
      </c>
      <c r="F118" s="73">
        <v>1229928.5626000001</v>
      </c>
    </row>
    <row r="119" spans="1:6" s="21" customFormat="1" ht="11.25" customHeight="1" x14ac:dyDescent="0.2">
      <c r="A119" s="57" t="s">
        <v>302</v>
      </c>
      <c r="B119" s="69">
        <v>1980000</v>
      </c>
      <c r="C119" s="70">
        <v>3.5</v>
      </c>
      <c r="D119" s="71">
        <v>49827</v>
      </c>
      <c r="E119" s="72">
        <v>49827</v>
      </c>
      <c r="F119" s="73">
        <v>1980000</v>
      </c>
    </row>
    <row r="120" spans="1:6" s="21" customFormat="1" ht="11.25" customHeight="1" x14ac:dyDescent="0.2">
      <c r="A120" s="57" t="s">
        <v>303</v>
      </c>
      <c r="B120" s="69">
        <v>1280000</v>
      </c>
      <c r="C120" s="70">
        <v>4</v>
      </c>
      <c r="D120" s="71">
        <v>44986</v>
      </c>
      <c r="E120" s="72">
        <v>44986</v>
      </c>
      <c r="F120" s="73">
        <v>1332527.6376</v>
      </c>
    </row>
    <row r="121" spans="1:6" s="21" customFormat="1" ht="11.25" customHeight="1" x14ac:dyDescent="0.2">
      <c r="A121" s="57" t="s">
        <v>304</v>
      </c>
      <c r="B121" s="69">
        <v>1000000</v>
      </c>
      <c r="C121" s="70">
        <v>4</v>
      </c>
      <c r="D121" s="71">
        <v>45992</v>
      </c>
      <c r="E121" s="72">
        <v>45992</v>
      </c>
      <c r="F121" s="73">
        <v>1015834.5222</v>
      </c>
    </row>
    <row r="122" spans="1:6" s="21" customFormat="1" ht="11.25" customHeight="1" x14ac:dyDescent="0.2">
      <c r="A122" s="57" t="s">
        <v>305</v>
      </c>
      <c r="B122" s="69">
        <v>1100000</v>
      </c>
      <c r="C122" s="70">
        <v>3.5</v>
      </c>
      <c r="D122" s="71">
        <v>48396</v>
      </c>
      <c r="E122" s="72">
        <v>48396</v>
      </c>
      <c r="F122" s="73">
        <v>1085869.7264</v>
      </c>
    </row>
    <row r="123" spans="1:6" s="21" customFormat="1" ht="11.25" customHeight="1" x14ac:dyDescent="0.2">
      <c r="A123" s="57" t="s">
        <v>305</v>
      </c>
      <c r="B123" s="69">
        <v>1100000</v>
      </c>
      <c r="C123" s="70">
        <v>3.5</v>
      </c>
      <c r="D123" s="71">
        <v>48030</v>
      </c>
      <c r="E123" s="72">
        <v>48030</v>
      </c>
      <c r="F123" s="73">
        <v>1094450.7226</v>
      </c>
    </row>
    <row r="124" spans="1:6" s="21" customFormat="1" ht="11.25" customHeight="1" x14ac:dyDescent="0.2">
      <c r="A124" s="57" t="s">
        <v>306</v>
      </c>
      <c r="B124" s="69">
        <v>5000000</v>
      </c>
      <c r="C124" s="70">
        <v>5</v>
      </c>
      <c r="D124" s="71">
        <v>48183</v>
      </c>
      <c r="E124" s="72">
        <v>48183</v>
      </c>
      <c r="F124" s="73">
        <v>5326709.5734000001</v>
      </c>
    </row>
    <row r="125" spans="1:6" s="21" customFormat="1" ht="11.25" customHeight="1" x14ac:dyDescent="0.2">
      <c r="A125" s="57" t="s">
        <v>307</v>
      </c>
      <c r="B125" s="69">
        <v>1140000</v>
      </c>
      <c r="C125" s="70">
        <v>3.25</v>
      </c>
      <c r="D125" s="71">
        <v>50039</v>
      </c>
      <c r="E125" s="72">
        <v>50039</v>
      </c>
      <c r="F125" s="73">
        <v>1112949.4267</v>
      </c>
    </row>
    <row r="126" spans="1:6" s="21" customFormat="1" ht="11.25" customHeight="1" x14ac:dyDescent="0.2">
      <c r="A126" s="57" t="s">
        <v>308</v>
      </c>
      <c r="B126" s="69">
        <v>1745000</v>
      </c>
      <c r="C126" s="70">
        <v>5.7</v>
      </c>
      <c r="D126" s="71">
        <v>46357</v>
      </c>
      <c r="E126" s="72">
        <v>46357</v>
      </c>
      <c r="F126" s="73">
        <v>1745000</v>
      </c>
    </row>
    <row r="127" spans="1:6" s="21" customFormat="1" ht="11.25" customHeight="1" x14ac:dyDescent="0.2">
      <c r="A127" s="57" t="s">
        <v>309</v>
      </c>
      <c r="B127" s="69">
        <v>2565000</v>
      </c>
      <c r="C127" s="70">
        <v>3</v>
      </c>
      <c r="D127" s="71">
        <v>47788</v>
      </c>
      <c r="E127" s="72">
        <v>47788</v>
      </c>
      <c r="F127" s="73">
        <v>2534772.9410000001</v>
      </c>
    </row>
    <row r="128" spans="1:6" s="21" customFormat="1" ht="11.25" customHeight="1" x14ac:dyDescent="0.2">
      <c r="A128" s="57" t="s">
        <v>309</v>
      </c>
      <c r="B128" s="69">
        <v>1750000</v>
      </c>
      <c r="C128" s="70">
        <v>3</v>
      </c>
      <c r="D128" s="71">
        <v>48153</v>
      </c>
      <c r="E128" s="72">
        <v>48153</v>
      </c>
      <c r="F128" s="73">
        <v>1721290.5120999999</v>
      </c>
    </row>
    <row r="129" spans="1:6" s="21" customFormat="1" ht="11.25" customHeight="1" x14ac:dyDescent="0.2">
      <c r="A129" s="57" t="s">
        <v>310</v>
      </c>
      <c r="B129" s="69">
        <v>1595000</v>
      </c>
      <c r="C129" s="70">
        <v>2.25</v>
      </c>
      <c r="D129" s="71">
        <v>44927</v>
      </c>
      <c r="E129" s="72">
        <v>44927</v>
      </c>
      <c r="F129" s="73">
        <v>1594063.8278000001</v>
      </c>
    </row>
    <row r="130" spans="1:6" s="21" customFormat="1" ht="11.25" customHeight="1" x14ac:dyDescent="0.2">
      <c r="A130" s="57" t="s">
        <v>929</v>
      </c>
      <c r="B130" s="69">
        <v>5000000</v>
      </c>
      <c r="C130" s="70">
        <v>4</v>
      </c>
      <c r="D130" s="71">
        <v>49827</v>
      </c>
      <c r="E130" s="72">
        <v>49827</v>
      </c>
      <c r="F130" s="73">
        <v>5142537.7390000001</v>
      </c>
    </row>
    <row r="131" spans="1:6" s="21" customFormat="1" ht="11.25" customHeight="1" x14ac:dyDescent="0.2">
      <c r="A131" s="57" t="s">
        <v>2237</v>
      </c>
      <c r="B131" s="69">
        <v>1575000</v>
      </c>
      <c r="C131" s="70">
        <v>3</v>
      </c>
      <c r="D131" s="71">
        <v>50131</v>
      </c>
      <c r="E131" s="72">
        <v>50131</v>
      </c>
      <c r="F131" s="73">
        <v>1582627.7666</v>
      </c>
    </row>
    <row r="132" spans="1:6" s="21" customFormat="1" ht="11.25" customHeight="1" x14ac:dyDescent="0.2">
      <c r="A132" s="57" t="s">
        <v>311</v>
      </c>
      <c r="B132" s="69">
        <v>3415000</v>
      </c>
      <c r="C132" s="70">
        <v>4</v>
      </c>
      <c r="D132" s="71">
        <v>50010</v>
      </c>
      <c r="E132" s="72">
        <v>50010</v>
      </c>
      <c r="F132" s="73">
        <v>3478001.5973999999</v>
      </c>
    </row>
    <row r="133" spans="1:6" s="21" customFormat="1" ht="11.25" customHeight="1" x14ac:dyDescent="0.2">
      <c r="A133" s="57" t="s">
        <v>312</v>
      </c>
      <c r="B133" s="69">
        <v>1700000</v>
      </c>
      <c r="C133" s="70">
        <v>4</v>
      </c>
      <c r="D133" s="71">
        <v>47604</v>
      </c>
      <c r="E133" s="72">
        <v>47604</v>
      </c>
      <c r="F133" s="73">
        <v>1784846.507</v>
      </c>
    </row>
    <row r="134" spans="1:6" s="21" customFormat="1" ht="11.25" customHeight="1" x14ac:dyDescent="0.2">
      <c r="A134" s="57" t="s">
        <v>313</v>
      </c>
      <c r="B134" s="69">
        <v>1200000</v>
      </c>
      <c r="C134" s="70">
        <v>5</v>
      </c>
      <c r="D134" s="71">
        <v>49644</v>
      </c>
      <c r="E134" s="72">
        <v>49644</v>
      </c>
      <c r="F134" s="73">
        <v>1286787.5460999999</v>
      </c>
    </row>
    <row r="135" spans="1:6" s="21" customFormat="1" ht="11.25" customHeight="1" x14ac:dyDescent="0.2">
      <c r="A135" s="57" t="s">
        <v>314</v>
      </c>
      <c r="B135" s="69">
        <v>2295000</v>
      </c>
      <c r="C135" s="70">
        <v>3</v>
      </c>
      <c r="D135" s="71">
        <v>45853</v>
      </c>
      <c r="E135" s="72">
        <v>45853</v>
      </c>
      <c r="F135" s="73">
        <v>2281485.3922999999</v>
      </c>
    </row>
    <row r="136" spans="1:6" s="21" customFormat="1" ht="11.25" customHeight="1" x14ac:dyDescent="0.2">
      <c r="A136" s="57" t="s">
        <v>314</v>
      </c>
      <c r="B136" s="69">
        <v>5000000</v>
      </c>
      <c r="C136" s="70">
        <v>5</v>
      </c>
      <c r="D136" s="71">
        <v>47696</v>
      </c>
      <c r="E136" s="72">
        <v>47696</v>
      </c>
      <c r="F136" s="73">
        <v>5230800.6245999997</v>
      </c>
    </row>
    <row r="137" spans="1:6" s="21" customFormat="1" ht="11.25" customHeight="1" x14ac:dyDescent="0.2">
      <c r="A137" s="57" t="s">
        <v>315</v>
      </c>
      <c r="B137" s="69">
        <v>1790000</v>
      </c>
      <c r="C137" s="70">
        <v>4</v>
      </c>
      <c r="D137" s="71">
        <v>46054</v>
      </c>
      <c r="E137" s="72">
        <v>46054</v>
      </c>
      <c r="F137" s="73">
        <v>1835408.1853</v>
      </c>
    </row>
    <row r="138" spans="1:6" s="21" customFormat="1" ht="11.25" customHeight="1" x14ac:dyDescent="0.2">
      <c r="A138" s="57" t="s">
        <v>316</v>
      </c>
      <c r="B138" s="69">
        <v>2000000</v>
      </c>
      <c r="C138" s="70">
        <v>4</v>
      </c>
      <c r="D138" s="71">
        <v>44986</v>
      </c>
      <c r="E138" s="72">
        <v>44986</v>
      </c>
      <c r="F138" s="73">
        <v>2084231.6364</v>
      </c>
    </row>
    <row r="139" spans="1:6" s="21" customFormat="1" ht="11.25" customHeight="1" x14ac:dyDescent="0.2">
      <c r="A139" s="57" t="s">
        <v>1993</v>
      </c>
      <c r="B139" s="69">
        <v>675000</v>
      </c>
      <c r="C139" s="70">
        <v>4.1449999999999996</v>
      </c>
      <c r="D139" s="71">
        <v>48792</v>
      </c>
      <c r="E139" s="72">
        <v>48792</v>
      </c>
      <c r="F139" s="73">
        <v>675000</v>
      </c>
    </row>
    <row r="140" spans="1:6" s="21" customFormat="1" ht="11.25" customHeight="1" x14ac:dyDescent="0.2">
      <c r="A140" s="57" t="s">
        <v>2238</v>
      </c>
      <c r="B140" s="69">
        <v>2230000</v>
      </c>
      <c r="C140" s="70">
        <v>3</v>
      </c>
      <c r="D140" s="71">
        <v>49735</v>
      </c>
      <c r="E140" s="72">
        <v>49735</v>
      </c>
      <c r="F140" s="73">
        <v>2249344.2206000001</v>
      </c>
    </row>
    <row r="141" spans="1:6" s="21" customFormat="1" ht="11.25" customHeight="1" x14ac:dyDescent="0.2">
      <c r="A141" s="57" t="s">
        <v>2238</v>
      </c>
      <c r="B141" s="69">
        <v>1405000</v>
      </c>
      <c r="C141" s="70">
        <v>3</v>
      </c>
      <c r="D141" s="71">
        <v>49004</v>
      </c>
      <c r="E141" s="72">
        <v>49004</v>
      </c>
      <c r="F141" s="73">
        <v>1425385.7087999999</v>
      </c>
    </row>
    <row r="142" spans="1:6" s="21" customFormat="1" ht="11.25" customHeight="1" x14ac:dyDescent="0.2">
      <c r="A142" s="57" t="s">
        <v>2238</v>
      </c>
      <c r="B142" s="69">
        <v>1780000</v>
      </c>
      <c r="C142" s="70">
        <v>3</v>
      </c>
      <c r="D142" s="71">
        <v>49369</v>
      </c>
      <c r="E142" s="72">
        <v>49369</v>
      </c>
      <c r="F142" s="73">
        <v>1800619.6375</v>
      </c>
    </row>
    <row r="143" spans="1:6" s="21" customFormat="1" ht="11.25" customHeight="1" x14ac:dyDescent="0.2">
      <c r="A143" s="57" t="s">
        <v>317</v>
      </c>
      <c r="B143" s="69">
        <v>4000000</v>
      </c>
      <c r="C143" s="70">
        <v>3</v>
      </c>
      <c r="D143" s="71">
        <v>47818</v>
      </c>
      <c r="E143" s="72">
        <v>47818</v>
      </c>
      <c r="F143" s="73">
        <v>3993079.4600999998</v>
      </c>
    </row>
    <row r="144" spans="1:6" s="21" customFormat="1" ht="11.25" customHeight="1" x14ac:dyDescent="0.2">
      <c r="A144" s="57" t="s">
        <v>318</v>
      </c>
      <c r="B144" s="69">
        <v>750000</v>
      </c>
      <c r="C144" s="70">
        <v>3.25</v>
      </c>
      <c r="D144" s="71">
        <v>47362</v>
      </c>
      <c r="E144" s="72">
        <v>47362</v>
      </c>
      <c r="F144" s="73">
        <v>744409.37540000002</v>
      </c>
    </row>
    <row r="145" spans="1:6" s="21" customFormat="1" ht="11.25" customHeight="1" x14ac:dyDescent="0.2">
      <c r="A145" s="57" t="s">
        <v>318</v>
      </c>
      <c r="B145" s="69">
        <v>250000</v>
      </c>
      <c r="C145" s="70">
        <v>3.125</v>
      </c>
      <c r="D145" s="71">
        <v>46997</v>
      </c>
      <c r="E145" s="72">
        <v>46997</v>
      </c>
      <c r="F145" s="73">
        <v>247229.85509999999</v>
      </c>
    </row>
    <row r="146" spans="1:6" s="21" customFormat="1" ht="11.25" customHeight="1" x14ac:dyDescent="0.2">
      <c r="A146" s="57" t="s">
        <v>2100</v>
      </c>
      <c r="B146" s="69">
        <v>2115000</v>
      </c>
      <c r="C146" s="70">
        <v>4</v>
      </c>
      <c r="D146" s="71">
        <v>49796</v>
      </c>
      <c r="E146" s="72">
        <v>49796</v>
      </c>
      <c r="F146" s="73">
        <v>2186284.7557999999</v>
      </c>
    </row>
    <row r="147" spans="1:6" s="21" customFormat="1" ht="11.25" customHeight="1" x14ac:dyDescent="0.2">
      <c r="A147" s="57" t="s">
        <v>319</v>
      </c>
      <c r="B147" s="69">
        <v>2525000</v>
      </c>
      <c r="C147" s="70">
        <v>4</v>
      </c>
      <c r="D147" s="71">
        <v>47314</v>
      </c>
      <c r="E147" s="72">
        <v>47314</v>
      </c>
      <c r="F147" s="73">
        <v>2600535.0830999999</v>
      </c>
    </row>
    <row r="148" spans="1:6" s="21" customFormat="1" ht="11.25" customHeight="1" x14ac:dyDescent="0.2">
      <c r="A148" s="57" t="s">
        <v>320</v>
      </c>
      <c r="B148" s="69">
        <v>1000000</v>
      </c>
      <c r="C148" s="70">
        <v>4</v>
      </c>
      <c r="D148" s="71">
        <v>46235</v>
      </c>
      <c r="E148" s="72">
        <v>46235</v>
      </c>
      <c r="F148" s="73">
        <v>1006097.6409</v>
      </c>
    </row>
    <row r="149" spans="1:6" s="21" customFormat="1" ht="11.25" customHeight="1" x14ac:dyDescent="0.2">
      <c r="A149" s="57" t="s">
        <v>320</v>
      </c>
      <c r="B149" s="69">
        <v>1000000</v>
      </c>
      <c r="C149" s="70">
        <v>4</v>
      </c>
      <c r="D149" s="71">
        <v>45870</v>
      </c>
      <c r="E149" s="72">
        <v>45870</v>
      </c>
      <c r="F149" s="73">
        <v>1009169.5704</v>
      </c>
    </row>
    <row r="150" spans="1:6" s="21" customFormat="1" ht="11.25" customHeight="1" x14ac:dyDescent="0.2">
      <c r="A150" s="57" t="s">
        <v>321</v>
      </c>
      <c r="B150" s="69">
        <v>1195000</v>
      </c>
      <c r="C150" s="70">
        <v>4.25</v>
      </c>
      <c r="D150" s="71">
        <v>48427</v>
      </c>
      <c r="E150" s="72">
        <v>48427</v>
      </c>
      <c r="F150" s="73">
        <v>1189623.6052000001</v>
      </c>
    </row>
    <row r="151" spans="1:6" s="21" customFormat="1" ht="11.25" customHeight="1" x14ac:dyDescent="0.2">
      <c r="A151" s="57" t="s">
        <v>322</v>
      </c>
      <c r="B151" s="69">
        <v>1000000</v>
      </c>
      <c r="C151" s="70">
        <v>3</v>
      </c>
      <c r="D151" s="71">
        <v>47453</v>
      </c>
      <c r="E151" s="72">
        <v>47453</v>
      </c>
      <c r="F151" s="73">
        <v>996167.83730000001</v>
      </c>
    </row>
    <row r="152" spans="1:6" s="21" customFormat="1" ht="11.25" customHeight="1" x14ac:dyDescent="0.2">
      <c r="A152" s="57" t="s">
        <v>323</v>
      </c>
      <c r="B152" s="69">
        <v>2390000</v>
      </c>
      <c r="C152" s="70">
        <v>4</v>
      </c>
      <c r="D152" s="71">
        <v>48061</v>
      </c>
      <c r="E152" s="72">
        <v>48061</v>
      </c>
      <c r="F152" s="73">
        <v>2423937.0019</v>
      </c>
    </row>
    <row r="153" spans="1:6" s="21" customFormat="1" ht="11.25" customHeight="1" x14ac:dyDescent="0.2">
      <c r="A153" s="57" t="s">
        <v>324</v>
      </c>
      <c r="B153" s="69">
        <v>2000000</v>
      </c>
      <c r="C153" s="70">
        <v>3</v>
      </c>
      <c r="D153" s="71">
        <v>44652</v>
      </c>
      <c r="E153" s="72">
        <v>44652</v>
      </c>
      <c r="F153" s="73">
        <v>2024005.55</v>
      </c>
    </row>
    <row r="154" spans="1:6" s="21" customFormat="1" ht="11.25" customHeight="1" x14ac:dyDescent="0.2">
      <c r="A154" s="57" t="s">
        <v>325</v>
      </c>
      <c r="B154" s="69">
        <v>1000000</v>
      </c>
      <c r="C154" s="70">
        <v>3</v>
      </c>
      <c r="D154" s="71">
        <v>49157</v>
      </c>
      <c r="E154" s="72">
        <v>49157</v>
      </c>
      <c r="F154" s="73">
        <v>1000000</v>
      </c>
    </row>
    <row r="155" spans="1:6" s="21" customFormat="1" ht="11.25" customHeight="1" x14ac:dyDescent="0.2">
      <c r="A155" s="57" t="s">
        <v>326</v>
      </c>
      <c r="B155" s="69">
        <v>2180000</v>
      </c>
      <c r="C155" s="70">
        <v>3.5</v>
      </c>
      <c r="D155" s="71">
        <v>45078</v>
      </c>
      <c r="E155" s="72">
        <v>45078</v>
      </c>
      <c r="F155" s="73">
        <v>2202686.2044000002</v>
      </c>
    </row>
    <row r="156" spans="1:6" s="21" customFormat="1" ht="11.25" customHeight="1" x14ac:dyDescent="0.2">
      <c r="A156" s="57" t="s">
        <v>327</v>
      </c>
      <c r="B156" s="69">
        <v>3090000</v>
      </c>
      <c r="C156" s="70">
        <v>3.25</v>
      </c>
      <c r="D156" s="71">
        <v>50072</v>
      </c>
      <c r="E156" s="72">
        <v>50072</v>
      </c>
      <c r="F156" s="73">
        <v>3007528.5948999999</v>
      </c>
    </row>
    <row r="157" spans="1:6" s="21" customFormat="1" ht="11.25" customHeight="1" x14ac:dyDescent="0.2">
      <c r="A157" s="57" t="s">
        <v>328</v>
      </c>
      <c r="B157" s="69">
        <v>1155000</v>
      </c>
      <c r="C157" s="70">
        <v>3</v>
      </c>
      <c r="D157" s="71">
        <v>48366</v>
      </c>
      <c r="E157" s="72">
        <v>48366</v>
      </c>
      <c r="F157" s="73">
        <v>1155000</v>
      </c>
    </row>
    <row r="158" spans="1:6" s="21" customFormat="1" ht="11.25" customHeight="1" x14ac:dyDescent="0.2">
      <c r="A158" s="57" t="s">
        <v>329</v>
      </c>
      <c r="B158" s="69">
        <v>2750000</v>
      </c>
      <c r="C158" s="70">
        <v>4</v>
      </c>
      <c r="D158" s="71">
        <v>46357</v>
      </c>
      <c r="E158" s="72">
        <v>46357</v>
      </c>
      <c r="F158" s="73">
        <v>2799262.7333999998</v>
      </c>
    </row>
    <row r="159" spans="1:6" s="21" customFormat="1" ht="11.25" customHeight="1" x14ac:dyDescent="0.2">
      <c r="A159" s="57" t="s">
        <v>330</v>
      </c>
      <c r="B159" s="69">
        <v>2770000</v>
      </c>
      <c r="C159" s="70">
        <v>3</v>
      </c>
      <c r="D159" s="71">
        <v>46447</v>
      </c>
      <c r="E159" s="72">
        <v>46447</v>
      </c>
      <c r="F159" s="73">
        <v>2730120.1523000002</v>
      </c>
    </row>
    <row r="160" spans="1:6" s="21" customFormat="1" ht="11.25" customHeight="1" x14ac:dyDescent="0.2">
      <c r="A160" s="57" t="s">
        <v>331</v>
      </c>
      <c r="B160" s="69">
        <v>2500000</v>
      </c>
      <c r="C160" s="70">
        <v>3.75</v>
      </c>
      <c r="D160" s="71">
        <v>48700</v>
      </c>
      <c r="E160" s="72">
        <v>48700</v>
      </c>
      <c r="F160" s="73">
        <v>2463510.7522999998</v>
      </c>
    </row>
    <row r="161" spans="1:6" s="21" customFormat="1" ht="11.25" customHeight="1" x14ac:dyDescent="0.2">
      <c r="A161" s="57" t="s">
        <v>332</v>
      </c>
      <c r="B161" s="69">
        <v>800000</v>
      </c>
      <c r="C161" s="70">
        <v>3</v>
      </c>
      <c r="D161" s="71">
        <v>47802</v>
      </c>
      <c r="E161" s="72">
        <v>47802</v>
      </c>
      <c r="F161" s="73">
        <v>790572.59710000001</v>
      </c>
    </row>
    <row r="162" spans="1:6" s="21" customFormat="1" ht="11.25" customHeight="1" x14ac:dyDescent="0.2">
      <c r="A162" s="57" t="s">
        <v>333</v>
      </c>
      <c r="B162" s="69">
        <v>3200000</v>
      </c>
      <c r="C162" s="70">
        <v>5</v>
      </c>
      <c r="D162" s="71">
        <v>48427</v>
      </c>
      <c r="E162" s="72">
        <v>48427</v>
      </c>
      <c r="F162" s="73">
        <v>3415724.5144000002</v>
      </c>
    </row>
    <row r="163" spans="1:6" s="21" customFormat="1" ht="11.25" customHeight="1" x14ac:dyDescent="0.2">
      <c r="A163" s="57" t="s">
        <v>333</v>
      </c>
      <c r="B163" s="69">
        <v>1500000</v>
      </c>
      <c r="C163" s="70">
        <v>3</v>
      </c>
      <c r="D163" s="71">
        <v>48976</v>
      </c>
      <c r="E163" s="72">
        <v>48976</v>
      </c>
      <c r="F163" s="73">
        <v>1496767.5517</v>
      </c>
    </row>
    <row r="164" spans="1:6" s="21" customFormat="1" ht="11.25" customHeight="1" x14ac:dyDescent="0.2">
      <c r="A164" s="57" t="s">
        <v>334</v>
      </c>
      <c r="B164" s="69">
        <v>1000000</v>
      </c>
      <c r="C164" s="70">
        <v>3</v>
      </c>
      <c r="D164" s="71">
        <v>44713</v>
      </c>
      <c r="E164" s="72">
        <v>44713</v>
      </c>
      <c r="F164" s="73">
        <v>998770.81469999999</v>
      </c>
    </row>
    <row r="165" spans="1:6" s="21" customFormat="1" ht="11.25" customHeight="1" x14ac:dyDescent="0.2">
      <c r="A165" s="57" t="s">
        <v>334</v>
      </c>
      <c r="B165" s="69">
        <v>1325000</v>
      </c>
      <c r="C165" s="70">
        <v>4</v>
      </c>
      <c r="D165" s="71">
        <v>44713</v>
      </c>
      <c r="E165" s="72">
        <v>44713</v>
      </c>
      <c r="F165" s="73">
        <v>1339736.1980000001</v>
      </c>
    </row>
    <row r="166" spans="1:6" s="21" customFormat="1" ht="11.25" customHeight="1" x14ac:dyDescent="0.2">
      <c r="A166" s="57" t="s">
        <v>335</v>
      </c>
      <c r="B166" s="69">
        <v>1585000</v>
      </c>
      <c r="C166" s="70">
        <v>4</v>
      </c>
      <c r="D166" s="71">
        <v>48259</v>
      </c>
      <c r="E166" s="72">
        <v>48259</v>
      </c>
      <c r="F166" s="73">
        <v>1618894.1362000001</v>
      </c>
    </row>
    <row r="167" spans="1:6" s="21" customFormat="1" ht="11.25" customHeight="1" x14ac:dyDescent="0.2">
      <c r="A167" s="57" t="s">
        <v>335</v>
      </c>
      <c r="B167" s="69">
        <v>1750000</v>
      </c>
      <c r="C167" s="70">
        <v>4</v>
      </c>
      <c r="D167" s="71">
        <v>49355</v>
      </c>
      <c r="E167" s="72">
        <v>49355</v>
      </c>
      <c r="F167" s="73">
        <v>1822643.1140999999</v>
      </c>
    </row>
    <row r="168" spans="1:6" s="21" customFormat="1" ht="11.25" customHeight="1" x14ac:dyDescent="0.2">
      <c r="A168" s="57" t="s">
        <v>336</v>
      </c>
      <c r="B168" s="69">
        <v>1360000</v>
      </c>
      <c r="C168" s="70">
        <v>5</v>
      </c>
      <c r="D168" s="71">
        <v>47543</v>
      </c>
      <c r="E168" s="72">
        <v>47543</v>
      </c>
      <c r="F168" s="73">
        <v>1472556.6957</v>
      </c>
    </row>
    <row r="169" spans="1:6" s="21" customFormat="1" ht="11.25" customHeight="1" x14ac:dyDescent="0.2">
      <c r="A169" s="57" t="s">
        <v>337</v>
      </c>
      <c r="B169" s="69">
        <v>1500000</v>
      </c>
      <c r="C169" s="70">
        <v>3</v>
      </c>
      <c r="D169" s="71">
        <v>47604</v>
      </c>
      <c r="E169" s="72">
        <v>47604</v>
      </c>
      <c r="F169" s="73">
        <v>1467652.5238999999</v>
      </c>
    </row>
    <row r="170" spans="1:6" s="21" customFormat="1" ht="11.25" customHeight="1" x14ac:dyDescent="0.2">
      <c r="A170" s="57" t="s">
        <v>338</v>
      </c>
      <c r="B170" s="69">
        <v>2000000</v>
      </c>
      <c r="C170" s="70">
        <v>4</v>
      </c>
      <c r="D170" s="71">
        <v>44682</v>
      </c>
      <c r="E170" s="72">
        <v>44682</v>
      </c>
      <c r="F170" s="73">
        <v>2009826.2204</v>
      </c>
    </row>
    <row r="171" spans="1:6" s="21" customFormat="1" ht="11.25" customHeight="1" x14ac:dyDescent="0.2">
      <c r="A171" s="57" t="s">
        <v>339</v>
      </c>
      <c r="B171" s="69">
        <v>2000000</v>
      </c>
      <c r="C171" s="70">
        <v>5</v>
      </c>
      <c r="D171" s="71">
        <v>44348</v>
      </c>
      <c r="E171" s="72">
        <v>44348</v>
      </c>
      <c r="F171" s="73">
        <v>2011826.432</v>
      </c>
    </row>
    <row r="172" spans="1:6" s="21" customFormat="1" ht="11.25" customHeight="1" x14ac:dyDescent="0.2">
      <c r="A172" s="57" t="s">
        <v>340</v>
      </c>
      <c r="B172" s="69">
        <v>1920000</v>
      </c>
      <c r="C172" s="70">
        <v>3.5</v>
      </c>
      <c r="D172" s="71">
        <v>50100</v>
      </c>
      <c r="E172" s="72">
        <v>50100</v>
      </c>
      <c r="F172" s="73">
        <v>1926231.6846</v>
      </c>
    </row>
    <row r="173" spans="1:6" s="21" customFormat="1" ht="11.25" customHeight="1" x14ac:dyDescent="0.2">
      <c r="A173" s="57" t="s">
        <v>341</v>
      </c>
      <c r="B173" s="69">
        <v>1500000</v>
      </c>
      <c r="C173" s="70">
        <v>5</v>
      </c>
      <c r="D173" s="71">
        <v>50406</v>
      </c>
      <c r="E173" s="72">
        <v>50406</v>
      </c>
      <c r="F173" s="73">
        <v>1620116.1724</v>
      </c>
    </row>
    <row r="174" spans="1:6" s="21" customFormat="1" ht="11.25" customHeight="1" x14ac:dyDescent="0.2">
      <c r="A174" s="57" t="s">
        <v>341</v>
      </c>
      <c r="B174" s="69">
        <v>3000000</v>
      </c>
      <c r="C174" s="70">
        <v>2.5680000000000001</v>
      </c>
      <c r="D174" s="71">
        <v>49675</v>
      </c>
      <c r="E174" s="72">
        <v>49675</v>
      </c>
      <c r="F174" s="73">
        <v>3000000</v>
      </c>
    </row>
    <row r="175" spans="1:6" s="21" customFormat="1" ht="11.25" customHeight="1" x14ac:dyDescent="0.2">
      <c r="A175" s="57" t="s">
        <v>2101</v>
      </c>
      <c r="B175" s="69">
        <v>500000</v>
      </c>
      <c r="C175" s="70">
        <v>4</v>
      </c>
      <c r="D175" s="71">
        <v>50039</v>
      </c>
      <c r="E175" s="72">
        <v>50039</v>
      </c>
      <c r="F175" s="73">
        <v>512432.79470000003</v>
      </c>
    </row>
    <row r="176" spans="1:6" s="21" customFormat="1" ht="11.25" customHeight="1" x14ac:dyDescent="0.2">
      <c r="A176" s="57" t="s">
        <v>342</v>
      </c>
      <c r="B176" s="69">
        <v>3255000</v>
      </c>
      <c r="C176" s="70">
        <v>3</v>
      </c>
      <c r="D176" s="71">
        <v>48792</v>
      </c>
      <c r="E176" s="72">
        <v>48792</v>
      </c>
      <c r="F176" s="73">
        <v>3201213.2173000001</v>
      </c>
    </row>
    <row r="177" spans="1:6" s="21" customFormat="1" ht="11.25" customHeight="1" x14ac:dyDescent="0.2">
      <c r="A177" s="57" t="s">
        <v>343</v>
      </c>
      <c r="B177" s="69">
        <v>2380000</v>
      </c>
      <c r="C177" s="70">
        <v>4</v>
      </c>
      <c r="D177" s="71">
        <v>46447</v>
      </c>
      <c r="E177" s="72">
        <v>46447</v>
      </c>
      <c r="F177" s="73">
        <v>2407081.6279000002</v>
      </c>
    </row>
    <row r="178" spans="1:6" s="21" customFormat="1" ht="11.25" customHeight="1" x14ac:dyDescent="0.2">
      <c r="A178" s="57" t="s">
        <v>344</v>
      </c>
      <c r="B178" s="69">
        <v>2000000</v>
      </c>
      <c r="C178" s="70">
        <v>3</v>
      </c>
      <c r="D178" s="71">
        <v>48928</v>
      </c>
      <c r="E178" s="72">
        <v>48928</v>
      </c>
      <c r="F178" s="73">
        <v>1964021.6488000001</v>
      </c>
    </row>
    <row r="179" spans="1:6" s="21" customFormat="1" ht="11.25" customHeight="1" x14ac:dyDescent="0.2">
      <c r="A179" s="57" t="s">
        <v>344</v>
      </c>
      <c r="B179" s="69">
        <v>4600000</v>
      </c>
      <c r="C179" s="70">
        <v>4</v>
      </c>
      <c r="D179" s="71">
        <v>49293</v>
      </c>
      <c r="E179" s="72">
        <v>49293</v>
      </c>
      <c r="F179" s="73">
        <v>4634000.0991000002</v>
      </c>
    </row>
    <row r="180" spans="1:6" s="21" customFormat="1" ht="11.25" customHeight="1" x14ac:dyDescent="0.2">
      <c r="A180" s="57" t="s">
        <v>345</v>
      </c>
      <c r="B180" s="69">
        <v>1500000</v>
      </c>
      <c r="C180" s="70">
        <v>2.125</v>
      </c>
      <c r="D180" s="71">
        <v>44788</v>
      </c>
      <c r="E180" s="72">
        <v>44788</v>
      </c>
      <c r="F180" s="73">
        <v>1495845.1488000001</v>
      </c>
    </row>
    <row r="181" spans="1:6" s="21" customFormat="1" ht="11.25" customHeight="1" x14ac:dyDescent="0.2">
      <c r="A181" s="57" t="s">
        <v>2912</v>
      </c>
      <c r="B181" s="69">
        <v>1500000</v>
      </c>
      <c r="C181" s="70">
        <v>4</v>
      </c>
      <c r="D181" s="71">
        <v>44423</v>
      </c>
      <c r="E181" s="72">
        <v>44423</v>
      </c>
      <c r="F181" s="73">
        <v>1510554.2331999999</v>
      </c>
    </row>
    <row r="182" spans="1:6" s="21" customFormat="1" ht="11.25" customHeight="1" x14ac:dyDescent="0.2">
      <c r="A182" s="57" t="s">
        <v>2912</v>
      </c>
      <c r="B182" s="69">
        <v>1000000</v>
      </c>
      <c r="C182" s="70">
        <v>5</v>
      </c>
      <c r="D182" s="71">
        <v>50345</v>
      </c>
      <c r="E182" s="72">
        <v>50345</v>
      </c>
      <c r="F182" s="73">
        <v>1079677.3744000001</v>
      </c>
    </row>
    <row r="183" spans="1:6" s="21" customFormat="1" ht="11.25" customHeight="1" x14ac:dyDescent="0.2">
      <c r="A183" s="57" t="s">
        <v>2912</v>
      </c>
      <c r="B183" s="69">
        <v>1000000</v>
      </c>
      <c r="C183" s="70">
        <v>4.13</v>
      </c>
      <c r="D183" s="71">
        <v>47710</v>
      </c>
      <c r="E183" s="72">
        <v>47710</v>
      </c>
      <c r="F183" s="73">
        <v>1000000</v>
      </c>
    </row>
    <row r="184" spans="1:6" s="21" customFormat="1" ht="11.25" customHeight="1" x14ac:dyDescent="0.2">
      <c r="A184" s="57" t="s">
        <v>2912</v>
      </c>
      <c r="B184" s="69">
        <v>1000000</v>
      </c>
      <c r="C184" s="70">
        <v>4.08</v>
      </c>
      <c r="D184" s="71">
        <v>47345</v>
      </c>
      <c r="E184" s="72">
        <v>47345</v>
      </c>
      <c r="F184" s="73">
        <v>1000000</v>
      </c>
    </row>
    <row r="185" spans="1:6" s="21" customFormat="1" ht="11.25" customHeight="1" x14ac:dyDescent="0.2">
      <c r="A185" s="57" t="s">
        <v>2912</v>
      </c>
      <c r="B185" s="69">
        <v>600000</v>
      </c>
      <c r="C185" s="70">
        <v>4.33</v>
      </c>
      <c r="D185" s="71">
        <v>48976</v>
      </c>
      <c r="E185" s="72">
        <v>48976</v>
      </c>
      <c r="F185" s="73">
        <v>600000</v>
      </c>
    </row>
    <row r="186" spans="1:6" s="21" customFormat="1" ht="11.25" customHeight="1" x14ac:dyDescent="0.2">
      <c r="A186" s="57" t="s">
        <v>346</v>
      </c>
      <c r="B186" s="69">
        <v>2150000</v>
      </c>
      <c r="C186" s="70">
        <v>4.12</v>
      </c>
      <c r="D186" s="71">
        <v>49675</v>
      </c>
      <c r="E186" s="72">
        <v>49675</v>
      </c>
      <c r="F186" s="73">
        <v>2156443.7305999999</v>
      </c>
    </row>
    <row r="187" spans="1:6" s="21" customFormat="1" ht="11.25" customHeight="1" x14ac:dyDescent="0.2">
      <c r="A187" s="57" t="s">
        <v>347</v>
      </c>
      <c r="B187" s="69">
        <v>750000</v>
      </c>
      <c r="C187" s="70">
        <v>3.375</v>
      </c>
      <c r="D187" s="71">
        <v>49689</v>
      </c>
      <c r="E187" s="72">
        <v>49689</v>
      </c>
      <c r="F187" s="73">
        <v>739936.47679999995</v>
      </c>
    </row>
    <row r="188" spans="1:6" s="21" customFormat="1" ht="11.25" customHeight="1" x14ac:dyDescent="0.2">
      <c r="A188" s="57" t="s">
        <v>348</v>
      </c>
      <c r="B188" s="69">
        <v>2000000</v>
      </c>
      <c r="C188" s="70">
        <v>4</v>
      </c>
      <c r="D188" s="71">
        <v>46419</v>
      </c>
      <c r="E188" s="72">
        <v>46419</v>
      </c>
      <c r="F188" s="73">
        <v>2030130.1462999999</v>
      </c>
    </row>
    <row r="189" spans="1:6" s="21" customFormat="1" ht="11.25" customHeight="1" x14ac:dyDescent="0.2">
      <c r="A189" s="57" t="s">
        <v>349</v>
      </c>
      <c r="B189" s="69">
        <v>6345000</v>
      </c>
      <c r="C189" s="70">
        <v>3</v>
      </c>
      <c r="D189" s="71">
        <v>49004</v>
      </c>
      <c r="E189" s="72">
        <v>49004</v>
      </c>
      <c r="F189" s="73">
        <v>6307340.6875</v>
      </c>
    </row>
    <row r="190" spans="1:6" s="21" customFormat="1" ht="11.25" customHeight="1" x14ac:dyDescent="0.2">
      <c r="A190" s="57" t="s">
        <v>350</v>
      </c>
      <c r="B190" s="69">
        <v>1800000</v>
      </c>
      <c r="C190" s="70">
        <v>3.5</v>
      </c>
      <c r="D190" s="71">
        <v>47880</v>
      </c>
      <c r="E190" s="72">
        <v>47880</v>
      </c>
      <c r="F190" s="73">
        <v>1790979.5144</v>
      </c>
    </row>
    <row r="191" spans="1:6" s="21" customFormat="1" ht="11.25" customHeight="1" x14ac:dyDescent="0.2">
      <c r="A191" s="57" t="s">
        <v>2318</v>
      </c>
      <c r="B191" s="69">
        <v>1100000</v>
      </c>
      <c r="C191" s="70">
        <v>3.0089999999999999</v>
      </c>
      <c r="D191" s="71">
        <v>49536</v>
      </c>
      <c r="E191" s="72">
        <v>49536</v>
      </c>
      <c r="F191" s="73">
        <v>1100000</v>
      </c>
    </row>
    <row r="192" spans="1:6" s="21" customFormat="1" ht="11.25" customHeight="1" x14ac:dyDescent="0.2">
      <c r="A192" s="57" t="s">
        <v>351</v>
      </c>
      <c r="B192" s="69">
        <v>1760000</v>
      </c>
      <c r="C192" s="70">
        <v>3.2</v>
      </c>
      <c r="D192" s="71">
        <v>47345</v>
      </c>
      <c r="E192" s="72">
        <v>47345</v>
      </c>
      <c r="F192" s="73">
        <v>1733939.4468</v>
      </c>
    </row>
    <row r="193" spans="1:6" s="21" customFormat="1" ht="11.25" customHeight="1" x14ac:dyDescent="0.2">
      <c r="A193" s="57" t="s">
        <v>352</v>
      </c>
      <c r="B193" s="69">
        <v>3955000</v>
      </c>
      <c r="C193" s="70">
        <v>4</v>
      </c>
      <c r="D193" s="71">
        <v>47665</v>
      </c>
      <c r="E193" s="72">
        <v>47665</v>
      </c>
      <c r="F193" s="73">
        <v>4013606.2418</v>
      </c>
    </row>
    <row r="194" spans="1:6" s="21" customFormat="1" ht="11.25" customHeight="1" x14ac:dyDescent="0.2">
      <c r="A194" s="57" t="s">
        <v>353</v>
      </c>
      <c r="B194" s="69">
        <v>500000</v>
      </c>
      <c r="C194" s="70">
        <v>4</v>
      </c>
      <c r="D194" s="71">
        <v>48914</v>
      </c>
      <c r="E194" s="72">
        <v>48914</v>
      </c>
      <c r="F194" s="73">
        <v>523605.14769999997</v>
      </c>
    </row>
    <row r="195" spans="1:6" s="21" customFormat="1" ht="11.25" customHeight="1" x14ac:dyDescent="0.2">
      <c r="A195" s="57" t="s">
        <v>354</v>
      </c>
      <c r="B195" s="69">
        <v>1155000</v>
      </c>
      <c r="C195" s="70">
        <v>3</v>
      </c>
      <c r="D195" s="71">
        <v>48806</v>
      </c>
      <c r="E195" s="72">
        <v>48806</v>
      </c>
      <c r="F195" s="73">
        <v>1149031.6965999999</v>
      </c>
    </row>
    <row r="196" spans="1:6" s="21" customFormat="1" ht="11.25" customHeight="1" x14ac:dyDescent="0.2">
      <c r="A196" s="57" t="s">
        <v>354</v>
      </c>
      <c r="B196" s="69">
        <v>1390000</v>
      </c>
      <c r="C196" s="70">
        <v>3.1</v>
      </c>
      <c r="D196" s="71">
        <v>49902</v>
      </c>
      <c r="E196" s="72">
        <v>49902</v>
      </c>
      <c r="F196" s="73">
        <v>1376980.0318</v>
      </c>
    </row>
    <row r="197" spans="1:6" s="21" customFormat="1" ht="11.25" customHeight="1" x14ac:dyDescent="0.2">
      <c r="A197" s="57" t="s">
        <v>354</v>
      </c>
      <c r="B197" s="69">
        <v>1310000</v>
      </c>
      <c r="C197" s="70">
        <v>3</v>
      </c>
      <c r="D197" s="71">
        <v>49171</v>
      </c>
      <c r="E197" s="72">
        <v>49171</v>
      </c>
      <c r="F197" s="73">
        <v>1295591.7568999999</v>
      </c>
    </row>
    <row r="198" spans="1:6" s="21" customFormat="1" ht="11.25" customHeight="1" x14ac:dyDescent="0.2">
      <c r="A198" s="57" t="s">
        <v>355</v>
      </c>
      <c r="B198" s="69">
        <v>1210000</v>
      </c>
      <c r="C198" s="70">
        <v>3</v>
      </c>
      <c r="D198" s="71">
        <v>44593</v>
      </c>
      <c r="E198" s="72">
        <v>44593</v>
      </c>
      <c r="F198" s="73">
        <v>1217977.798</v>
      </c>
    </row>
    <row r="199" spans="1:6" s="21" customFormat="1" ht="11.25" customHeight="1" x14ac:dyDescent="0.2">
      <c r="A199" s="57" t="s">
        <v>355</v>
      </c>
      <c r="B199" s="69">
        <v>1705000</v>
      </c>
      <c r="C199" s="70">
        <v>3</v>
      </c>
      <c r="D199" s="71">
        <v>44228</v>
      </c>
      <c r="E199" s="72">
        <v>44228</v>
      </c>
      <c r="F199" s="73">
        <v>1706107.7068</v>
      </c>
    </row>
    <row r="200" spans="1:6" s="21" customFormat="1" ht="11.25" customHeight="1" x14ac:dyDescent="0.2">
      <c r="A200" s="57" t="s">
        <v>356</v>
      </c>
      <c r="B200" s="69">
        <v>1500000</v>
      </c>
      <c r="C200" s="70">
        <v>5</v>
      </c>
      <c r="D200" s="71">
        <v>45689</v>
      </c>
      <c r="E200" s="72">
        <v>45689</v>
      </c>
      <c r="F200" s="73">
        <v>1607356.1126000001</v>
      </c>
    </row>
    <row r="201" spans="1:6" s="21" customFormat="1" ht="11.25" customHeight="1" x14ac:dyDescent="0.2">
      <c r="A201" s="57" t="s">
        <v>357</v>
      </c>
      <c r="B201" s="69">
        <v>1490000</v>
      </c>
      <c r="C201" s="70">
        <v>2.375</v>
      </c>
      <c r="D201" s="71">
        <v>45792</v>
      </c>
      <c r="E201" s="72">
        <v>45792</v>
      </c>
      <c r="F201" s="73">
        <v>1458220.7409000001</v>
      </c>
    </row>
    <row r="202" spans="1:6" s="21" customFormat="1" ht="11.25" customHeight="1" x14ac:dyDescent="0.2">
      <c r="A202" s="57" t="s">
        <v>358</v>
      </c>
      <c r="B202" s="69">
        <v>600000</v>
      </c>
      <c r="C202" s="70">
        <v>3.25</v>
      </c>
      <c r="D202" s="71">
        <v>47362</v>
      </c>
      <c r="E202" s="72">
        <v>47362</v>
      </c>
      <c r="F202" s="73">
        <v>591094.02540000004</v>
      </c>
    </row>
    <row r="203" spans="1:6" s="21" customFormat="1" ht="11.25" customHeight="1" x14ac:dyDescent="0.2">
      <c r="A203" s="57" t="s">
        <v>359</v>
      </c>
      <c r="B203" s="69">
        <v>3295000</v>
      </c>
      <c r="C203" s="70">
        <v>3</v>
      </c>
      <c r="D203" s="71">
        <v>48823</v>
      </c>
      <c r="E203" s="72">
        <v>48823</v>
      </c>
      <c r="F203" s="73">
        <v>3346630.6952999998</v>
      </c>
    </row>
    <row r="204" spans="1:6" s="21" customFormat="1" ht="11.25" customHeight="1" x14ac:dyDescent="0.2">
      <c r="A204" s="57" t="s">
        <v>360</v>
      </c>
      <c r="B204" s="69">
        <v>2000000</v>
      </c>
      <c r="C204" s="70">
        <v>3</v>
      </c>
      <c r="D204" s="71">
        <v>46218</v>
      </c>
      <c r="E204" s="72">
        <v>46218</v>
      </c>
      <c r="F204" s="73">
        <v>1992883.1148000001</v>
      </c>
    </row>
    <row r="205" spans="1:6" s="21" customFormat="1" ht="11.25" customHeight="1" x14ac:dyDescent="0.2">
      <c r="A205" s="57" t="s">
        <v>361</v>
      </c>
      <c r="B205" s="69">
        <v>1620000</v>
      </c>
      <c r="C205" s="70">
        <v>3.75</v>
      </c>
      <c r="D205" s="71">
        <v>48092</v>
      </c>
      <c r="E205" s="72">
        <v>48092</v>
      </c>
      <c r="F205" s="73">
        <v>1613034.2302000001</v>
      </c>
    </row>
    <row r="206" spans="1:6" s="21" customFormat="1" ht="11.25" customHeight="1" x14ac:dyDescent="0.2">
      <c r="A206" s="57" t="s">
        <v>362</v>
      </c>
      <c r="B206" s="69">
        <v>2700000</v>
      </c>
      <c r="C206" s="70">
        <v>3</v>
      </c>
      <c r="D206" s="71">
        <v>48745</v>
      </c>
      <c r="E206" s="72">
        <v>48745</v>
      </c>
      <c r="F206" s="73">
        <v>2700000</v>
      </c>
    </row>
    <row r="207" spans="1:6" s="21" customFormat="1" ht="11.25" customHeight="1" x14ac:dyDescent="0.2">
      <c r="A207" s="57" t="s">
        <v>363</v>
      </c>
      <c r="B207" s="69">
        <v>650000</v>
      </c>
      <c r="C207" s="70">
        <v>3.125</v>
      </c>
      <c r="D207" s="71">
        <v>47543</v>
      </c>
      <c r="E207" s="72">
        <v>47543</v>
      </c>
      <c r="F207" s="73">
        <v>644173.98800000001</v>
      </c>
    </row>
    <row r="208" spans="1:6" s="21" customFormat="1" ht="11.25" customHeight="1" x14ac:dyDescent="0.2">
      <c r="A208" s="57" t="s">
        <v>2820</v>
      </c>
      <c r="B208" s="69">
        <v>1000000</v>
      </c>
      <c r="C208" s="70">
        <v>2.375</v>
      </c>
      <c r="D208" s="71">
        <v>51332</v>
      </c>
      <c r="E208" s="72">
        <v>51332</v>
      </c>
      <c r="F208" s="73">
        <v>982290.80799999996</v>
      </c>
    </row>
    <row r="209" spans="1:6" s="21" customFormat="1" ht="11.25" customHeight="1" x14ac:dyDescent="0.2">
      <c r="A209" s="57" t="s">
        <v>364</v>
      </c>
      <c r="B209" s="69">
        <v>3000000</v>
      </c>
      <c r="C209" s="70">
        <v>4</v>
      </c>
      <c r="D209" s="71">
        <v>49369</v>
      </c>
      <c r="E209" s="72">
        <v>49369</v>
      </c>
      <c r="F209" s="73">
        <v>3044721.5463999999</v>
      </c>
    </row>
    <row r="210" spans="1:6" s="21" customFormat="1" ht="11.25" customHeight="1" x14ac:dyDescent="0.2">
      <c r="A210" s="57" t="s">
        <v>364</v>
      </c>
      <c r="B210" s="69">
        <v>35000</v>
      </c>
      <c r="C210" s="70">
        <v>5</v>
      </c>
      <c r="D210" s="71">
        <v>46447</v>
      </c>
      <c r="E210" s="72">
        <v>46447</v>
      </c>
      <c r="F210" s="73">
        <v>35709.424700000003</v>
      </c>
    </row>
    <row r="211" spans="1:6" s="21" customFormat="1" ht="11.25" customHeight="1" x14ac:dyDescent="0.2">
      <c r="A211" s="57" t="s">
        <v>364</v>
      </c>
      <c r="B211" s="69">
        <v>965000</v>
      </c>
      <c r="C211" s="70">
        <v>5</v>
      </c>
      <c r="D211" s="71">
        <v>44621</v>
      </c>
      <c r="E211" s="72">
        <v>44621</v>
      </c>
      <c r="F211" s="73">
        <v>984559.85219999996</v>
      </c>
    </row>
    <row r="212" spans="1:6" s="21" customFormat="1" ht="11.25" customHeight="1" x14ac:dyDescent="0.2">
      <c r="A212" s="57" t="s">
        <v>365</v>
      </c>
      <c r="B212" s="69">
        <v>1000000</v>
      </c>
      <c r="C212" s="70">
        <v>4</v>
      </c>
      <c r="D212" s="71">
        <v>44423</v>
      </c>
      <c r="E212" s="72">
        <v>44423</v>
      </c>
      <c r="F212" s="73">
        <v>1012234.1571</v>
      </c>
    </row>
    <row r="213" spans="1:6" s="21" customFormat="1" ht="11.25" customHeight="1" x14ac:dyDescent="0.2">
      <c r="A213" s="57" t="s">
        <v>366</v>
      </c>
      <c r="B213" s="69">
        <v>2720000</v>
      </c>
      <c r="C213" s="70">
        <v>4</v>
      </c>
      <c r="D213" s="71">
        <v>46188</v>
      </c>
      <c r="E213" s="72">
        <v>46188</v>
      </c>
      <c r="F213" s="73">
        <v>2763280.1279000002</v>
      </c>
    </row>
    <row r="214" spans="1:6" s="21" customFormat="1" ht="11.25" customHeight="1" x14ac:dyDescent="0.2">
      <c r="A214" s="57" t="s">
        <v>367</v>
      </c>
      <c r="B214" s="69">
        <v>1530000</v>
      </c>
      <c r="C214" s="70">
        <v>4</v>
      </c>
      <c r="D214" s="71">
        <v>49004</v>
      </c>
      <c r="E214" s="72">
        <v>49004</v>
      </c>
      <c r="F214" s="73">
        <v>1590685.3441999999</v>
      </c>
    </row>
    <row r="215" spans="1:6" s="21" customFormat="1" ht="11.25" customHeight="1" x14ac:dyDescent="0.2">
      <c r="A215" s="57" t="s">
        <v>368</v>
      </c>
      <c r="B215" s="69">
        <v>2000000</v>
      </c>
      <c r="C215" s="70">
        <v>2.25</v>
      </c>
      <c r="D215" s="71">
        <v>44423</v>
      </c>
      <c r="E215" s="72">
        <v>44423</v>
      </c>
      <c r="F215" s="73">
        <v>2003075.5914</v>
      </c>
    </row>
    <row r="216" spans="1:6" s="21" customFormat="1" ht="11.25" customHeight="1" x14ac:dyDescent="0.2">
      <c r="A216" s="57" t="s">
        <v>369</v>
      </c>
      <c r="B216" s="69">
        <v>2275000</v>
      </c>
      <c r="C216" s="70">
        <v>3</v>
      </c>
      <c r="D216" s="71">
        <v>44774</v>
      </c>
      <c r="E216" s="72">
        <v>44774</v>
      </c>
      <c r="F216" s="73">
        <v>2271020.7420000001</v>
      </c>
    </row>
    <row r="217" spans="1:6" s="21" customFormat="1" ht="11.25" customHeight="1" x14ac:dyDescent="0.2">
      <c r="A217" s="57" t="s">
        <v>370</v>
      </c>
      <c r="B217" s="69">
        <v>1165000</v>
      </c>
      <c r="C217" s="70">
        <v>4</v>
      </c>
      <c r="D217" s="71">
        <v>49461</v>
      </c>
      <c r="E217" s="72">
        <v>49461</v>
      </c>
      <c r="F217" s="73">
        <v>1219304.9353</v>
      </c>
    </row>
    <row r="218" spans="1:6" s="21" customFormat="1" ht="11.25" customHeight="1" x14ac:dyDescent="0.2">
      <c r="A218" s="57" t="s">
        <v>370</v>
      </c>
      <c r="B218" s="69">
        <v>1120000</v>
      </c>
      <c r="C218" s="70">
        <v>4</v>
      </c>
      <c r="D218" s="71">
        <v>49096</v>
      </c>
      <c r="E218" s="72">
        <v>49096</v>
      </c>
      <c r="F218" s="73">
        <v>1175523.186</v>
      </c>
    </row>
    <row r="219" spans="1:6" s="21" customFormat="1" ht="11.25" customHeight="1" x14ac:dyDescent="0.2">
      <c r="A219" s="57" t="s">
        <v>371</v>
      </c>
      <c r="B219" s="69">
        <v>1275000</v>
      </c>
      <c r="C219" s="70">
        <v>5</v>
      </c>
      <c r="D219" s="71">
        <v>45017</v>
      </c>
      <c r="E219" s="72">
        <v>45017</v>
      </c>
      <c r="F219" s="73">
        <v>1358041.4528000001</v>
      </c>
    </row>
    <row r="220" spans="1:6" s="21" customFormat="1" ht="11.25" customHeight="1" x14ac:dyDescent="0.2">
      <c r="A220" s="57" t="s">
        <v>372</v>
      </c>
      <c r="B220" s="69">
        <v>500000</v>
      </c>
      <c r="C220" s="70">
        <v>5.38</v>
      </c>
      <c r="D220" s="71">
        <v>46188</v>
      </c>
      <c r="E220" s="72">
        <v>46188</v>
      </c>
      <c r="F220" s="73">
        <v>500000</v>
      </c>
    </row>
    <row r="221" spans="1:6" s="21" customFormat="1" ht="11.25" customHeight="1" x14ac:dyDescent="0.2">
      <c r="A221" s="57" t="s">
        <v>373</v>
      </c>
      <c r="B221" s="69">
        <v>1060000</v>
      </c>
      <c r="C221" s="70">
        <v>5</v>
      </c>
      <c r="D221" s="71">
        <v>46213</v>
      </c>
      <c r="E221" s="72">
        <v>46213</v>
      </c>
      <c r="F221" s="73">
        <v>1119092.5155</v>
      </c>
    </row>
    <row r="222" spans="1:6" s="21" customFormat="1" ht="11.25" customHeight="1" x14ac:dyDescent="0.2">
      <c r="A222" s="57" t="s">
        <v>2503</v>
      </c>
      <c r="B222" s="69">
        <v>545000</v>
      </c>
      <c r="C222" s="70">
        <v>4</v>
      </c>
      <c r="D222" s="71">
        <v>50891</v>
      </c>
      <c r="E222" s="72">
        <v>50891</v>
      </c>
      <c r="F222" s="73">
        <v>615071.23270000005</v>
      </c>
    </row>
    <row r="223" spans="1:6" s="21" customFormat="1" ht="11.25" customHeight="1" x14ac:dyDescent="0.2">
      <c r="A223" s="57" t="s">
        <v>374</v>
      </c>
      <c r="B223" s="69">
        <v>425000</v>
      </c>
      <c r="C223" s="70">
        <v>4</v>
      </c>
      <c r="D223" s="71">
        <v>44531</v>
      </c>
      <c r="E223" s="72">
        <v>44531</v>
      </c>
      <c r="F223" s="73">
        <v>432355.13799999998</v>
      </c>
    </row>
    <row r="224" spans="1:6" s="21" customFormat="1" ht="11.25" customHeight="1" x14ac:dyDescent="0.2">
      <c r="A224" s="57" t="s">
        <v>374</v>
      </c>
      <c r="B224" s="69">
        <v>945000</v>
      </c>
      <c r="C224" s="70">
        <v>5</v>
      </c>
      <c r="D224" s="71">
        <v>44896</v>
      </c>
      <c r="E224" s="72">
        <v>44896</v>
      </c>
      <c r="F224" s="73">
        <v>994164.39190000005</v>
      </c>
    </row>
    <row r="225" spans="1:6" s="21" customFormat="1" ht="11.25" customHeight="1" x14ac:dyDescent="0.2">
      <c r="A225" s="57" t="s">
        <v>375</v>
      </c>
      <c r="B225" s="69">
        <v>690000</v>
      </c>
      <c r="C225" s="70">
        <v>4.5</v>
      </c>
      <c r="D225" s="71">
        <v>44331</v>
      </c>
      <c r="E225" s="72">
        <v>44331</v>
      </c>
      <c r="F225" s="73">
        <v>693399.99739999999</v>
      </c>
    </row>
    <row r="226" spans="1:6" s="21" customFormat="1" ht="11.25" customHeight="1" x14ac:dyDescent="0.2">
      <c r="A226" s="57" t="s">
        <v>375</v>
      </c>
      <c r="B226" s="69">
        <v>1780000</v>
      </c>
      <c r="C226" s="70">
        <v>4.5</v>
      </c>
      <c r="D226" s="71">
        <v>44331</v>
      </c>
      <c r="E226" s="72">
        <v>44331</v>
      </c>
      <c r="F226" s="73">
        <v>1788771.0078</v>
      </c>
    </row>
    <row r="227" spans="1:6" s="21" customFormat="1" ht="11.25" customHeight="1" x14ac:dyDescent="0.2">
      <c r="A227" s="57" t="s">
        <v>376</v>
      </c>
      <c r="B227" s="69">
        <v>2760000</v>
      </c>
      <c r="C227" s="70">
        <v>5</v>
      </c>
      <c r="D227" s="71">
        <v>47696</v>
      </c>
      <c r="E227" s="72">
        <v>47696</v>
      </c>
      <c r="F227" s="73">
        <v>2935556.128</v>
      </c>
    </row>
    <row r="228" spans="1:6" s="21" customFormat="1" ht="11.25" customHeight="1" x14ac:dyDescent="0.2">
      <c r="A228" s="57" t="s">
        <v>376</v>
      </c>
      <c r="B228" s="69">
        <v>2015000</v>
      </c>
      <c r="C228" s="70">
        <v>5</v>
      </c>
      <c r="D228" s="71">
        <v>46569</v>
      </c>
      <c r="E228" s="72">
        <v>46569</v>
      </c>
      <c r="F228" s="73">
        <v>2141726.3078000001</v>
      </c>
    </row>
    <row r="229" spans="1:6" s="21" customFormat="1" ht="11.25" customHeight="1" x14ac:dyDescent="0.2">
      <c r="A229" s="57" t="s">
        <v>376</v>
      </c>
      <c r="B229" s="69">
        <v>3575000</v>
      </c>
      <c r="C229" s="70">
        <v>3</v>
      </c>
      <c r="D229" s="71">
        <v>48427</v>
      </c>
      <c r="E229" s="72">
        <v>48427</v>
      </c>
      <c r="F229" s="73">
        <v>3568151.6811000002</v>
      </c>
    </row>
    <row r="230" spans="1:6" s="21" customFormat="1" ht="11.25" customHeight="1" x14ac:dyDescent="0.2">
      <c r="A230" s="57" t="s">
        <v>377</v>
      </c>
      <c r="B230" s="69">
        <v>1000000</v>
      </c>
      <c r="C230" s="70">
        <v>5</v>
      </c>
      <c r="D230" s="71">
        <v>48976</v>
      </c>
      <c r="E230" s="72">
        <v>48976</v>
      </c>
      <c r="F230" s="73">
        <v>1072760.5055</v>
      </c>
    </row>
    <row r="231" spans="1:6" s="21" customFormat="1" ht="11.25" customHeight="1" x14ac:dyDescent="0.2">
      <c r="A231" s="57" t="s">
        <v>377</v>
      </c>
      <c r="B231" s="69">
        <v>1095000</v>
      </c>
      <c r="C231" s="70">
        <v>5</v>
      </c>
      <c r="D231" s="71">
        <v>49341</v>
      </c>
      <c r="E231" s="72">
        <v>49341</v>
      </c>
      <c r="F231" s="73">
        <v>1172502.7609999999</v>
      </c>
    </row>
    <row r="232" spans="1:6" s="21" customFormat="1" ht="11.25" customHeight="1" x14ac:dyDescent="0.2">
      <c r="A232" s="57" t="s">
        <v>377</v>
      </c>
      <c r="B232" s="69">
        <v>1150000</v>
      </c>
      <c r="C232" s="70">
        <v>4.0999999999999996</v>
      </c>
      <c r="D232" s="71">
        <v>48533</v>
      </c>
      <c r="E232" s="72">
        <v>48533</v>
      </c>
      <c r="F232" s="73">
        <v>1150000</v>
      </c>
    </row>
    <row r="233" spans="1:6" s="21" customFormat="1" ht="11.25" customHeight="1" x14ac:dyDescent="0.2">
      <c r="A233" s="57" t="s">
        <v>378</v>
      </c>
      <c r="B233" s="69">
        <v>1375000</v>
      </c>
      <c r="C233" s="70">
        <v>5</v>
      </c>
      <c r="D233" s="71">
        <v>44531</v>
      </c>
      <c r="E233" s="72">
        <v>44531</v>
      </c>
      <c r="F233" s="73">
        <v>1412070.7209000001</v>
      </c>
    </row>
    <row r="234" spans="1:6" s="21" customFormat="1" ht="11.25" customHeight="1" x14ac:dyDescent="0.2">
      <c r="A234" s="57" t="s">
        <v>379</v>
      </c>
      <c r="B234" s="69">
        <v>1000000</v>
      </c>
      <c r="C234" s="70">
        <v>4</v>
      </c>
      <c r="D234" s="71">
        <v>46539</v>
      </c>
      <c r="E234" s="72">
        <v>46539</v>
      </c>
      <c r="F234" s="73">
        <v>1016299.7594</v>
      </c>
    </row>
    <row r="235" spans="1:6" s="21" customFormat="1" ht="11.25" customHeight="1" x14ac:dyDescent="0.2">
      <c r="A235" s="57" t="s">
        <v>380</v>
      </c>
      <c r="B235" s="69">
        <v>1675000</v>
      </c>
      <c r="C235" s="70">
        <v>3</v>
      </c>
      <c r="D235" s="71">
        <v>45717</v>
      </c>
      <c r="E235" s="72">
        <v>45717</v>
      </c>
      <c r="F235" s="73">
        <v>1666592.8015000001</v>
      </c>
    </row>
    <row r="236" spans="1:6" s="21" customFormat="1" ht="11.25" customHeight="1" x14ac:dyDescent="0.2">
      <c r="A236" s="57" t="s">
        <v>381</v>
      </c>
      <c r="B236" s="69">
        <v>1000000</v>
      </c>
      <c r="C236" s="70">
        <v>4</v>
      </c>
      <c r="D236" s="71">
        <v>44713</v>
      </c>
      <c r="E236" s="72">
        <v>44713</v>
      </c>
      <c r="F236" s="73">
        <v>1021977.9889</v>
      </c>
    </row>
    <row r="237" spans="1:6" s="21" customFormat="1" ht="11.25" customHeight="1" x14ac:dyDescent="0.2">
      <c r="A237" s="57" t="s">
        <v>382</v>
      </c>
      <c r="B237" s="69">
        <v>2000000</v>
      </c>
      <c r="C237" s="70">
        <v>4.5</v>
      </c>
      <c r="D237" s="71">
        <v>46722</v>
      </c>
      <c r="E237" s="72">
        <v>46722</v>
      </c>
      <c r="F237" s="73">
        <v>2091392.3759999999</v>
      </c>
    </row>
    <row r="238" spans="1:6" s="21" customFormat="1" ht="11.25" customHeight="1" x14ac:dyDescent="0.2">
      <c r="A238" s="57" t="s">
        <v>383</v>
      </c>
      <c r="B238" s="69">
        <v>1250000</v>
      </c>
      <c r="C238" s="70">
        <v>4.5</v>
      </c>
      <c r="D238" s="71">
        <v>44362</v>
      </c>
      <c r="E238" s="72">
        <v>44362</v>
      </c>
      <c r="F238" s="73">
        <v>1253572.8326999999</v>
      </c>
    </row>
    <row r="239" spans="1:6" s="21" customFormat="1" ht="11.25" customHeight="1" x14ac:dyDescent="0.2">
      <c r="A239" s="57" t="s">
        <v>384</v>
      </c>
      <c r="B239" s="69">
        <v>2755000</v>
      </c>
      <c r="C239" s="70">
        <v>5</v>
      </c>
      <c r="D239" s="71">
        <v>47331</v>
      </c>
      <c r="E239" s="72">
        <v>47331</v>
      </c>
      <c r="F239" s="73">
        <v>2928375.6658000001</v>
      </c>
    </row>
    <row r="240" spans="1:6" s="21" customFormat="1" ht="11.25" customHeight="1" x14ac:dyDescent="0.2">
      <c r="A240" s="57" t="s">
        <v>385</v>
      </c>
      <c r="B240" s="69">
        <v>2000000</v>
      </c>
      <c r="C240" s="70">
        <v>5</v>
      </c>
      <c r="D240" s="71">
        <v>44682</v>
      </c>
      <c r="E240" s="72">
        <v>44682</v>
      </c>
      <c r="F240" s="73">
        <v>2065857.1868</v>
      </c>
    </row>
    <row r="241" spans="1:6" s="21" customFormat="1" ht="11.25" customHeight="1" x14ac:dyDescent="0.2">
      <c r="A241" s="57" t="s">
        <v>386</v>
      </c>
      <c r="B241" s="69">
        <v>1045000</v>
      </c>
      <c r="C241" s="70">
        <v>5</v>
      </c>
      <c r="D241" s="71">
        <v>45092</v>
      </c>
      <c r="E241" s="72">
        <v>45092</v>
      </c>
      <c r="F241" s="73">
        <v>1115004.1273000001</v>
      </c>
    </row>
    <row r="242" spans="1:6" s="21" customFormat="1" ht="11.25" customHeight="1" x14ac:dyDescent="0.2">
      <c r="A242" s="57" t="s">
        <v>387</v>
      </c>
      <c r="B242" s="69">
        <v>5000000</v>
      </c>
      <c r="C242" s="70">
        <v>4</v>
      </c>
      <c r="D242" s="71">
        <v>45458</v>
      </c>
      <c r="E242" s="72">
        <v>45458</v>
      </c>
      <c r="F242" s="73">
        <v>5141341.2915000003</v>
      </c>
    </row>
    <row r="243" spans="1:6" s="21" customFormat="1" ht="11.25" customHeight="1" x14ac:dyDescent="0.2">
      <c r="A243" s="57" t="s">
        <v>388</v>
      </c>
      <c r="B243" s="69">
        <v>5000000</v>
      </c>
      <c r="C243" s="70">
        <v>3</v>
      </c>
      <c r="D243" s="71">
        <v>50345</v>
      </c>
      <c r="E243" s="72">
        <v>50345</v>
      </c>
      <c r="F243" s="73">
        <v>4864947.5458000004</v>
      </c>
    </row>
    <row r="244" spans="1:6" s="21" customFormat="1" ht="11.25" customHeight="1" x14ac:dyDescent="0.2">
      <c r="A244" s="57" t="s">
        <v>388</v>
      </c>
      <c r="B244" s="69">
        <v>5330000</v>
      </c>
      <c r="C244" s="70">
        <v>3</v>
      </c>
      <c r="D244" s="71">
        <v>47788</v>
      </c>
      <c r="E244" s="72">
        <v>47788</v>
      </c>
      <c r="F244" s="73">
        <v>5016557.8925000001</v>
      </c>
    </row>
    <row r="245" spans="1:6" s="21" customFormat="1" ht="11.25" customHeight="1" x14ac:dyDescent="0.2">
      <c r="A245" s="57" t="s">
        <v>389</v>
      </c>
      <c r="B245" s="69">
        <v>5000000</v>
      </c>
      <c r="C245" s="70">
        <v>4</v>
      </c>
      <c r="D245" s="71">
        <v>48745</v>
      </c>
      <c r="E245" s="72">
        <v>48745</v>
      </c>
      <c r="F245" s="73">
        <v>5094587.7207000004</v>
      </c>
    </row>
    <row r="246" spans="1:6" s="21" customFormat="1" ht="11.25" customHeight="1" x14ac:dyDescent="0.2">
      <c r="A246" s="57" t="s">
        <v>389</v>
      </c>
      <c r="B246" s="69">
        <v>5000000</v>
      </c>
      <c r="C246" s="70">
        <v>3</v>
      </c>
      <c r="D246" s="71">
        <v>49841</v>
      </c>
      <c r="E246" s="72">
        <v>49841</v>
      </c>
      <c r="F246" s="73">
        <v>4938893.5398000004</v>
      </c>
    </row>
    <row r="247" spans="1:6" s="21" customFormat="1" ht="11.25" customHeight="1" x14ac:dyDescent="0.2">
      <c r="A247" s="57" t="s">
        <v>390</v>
      </c>
      <c r="B247" s="69">
        <v>5000000</v>
      </c>
      <c r="C247" s="70">
        <v>4</v>
      </c>
      <c r="D247" s="71">
        <v>49126</v>
      </c>
      <c r="E247" s="72">
        <v>49126</v>
      </c>
      <c r="F247" s="73">
        <v>5391887.9776999997</v>
      </c>
    </row>
    <row r="248" spans="1:6" s="21" customFormat="1" ht="11.25" customHeight="1" x14ac:dyDescent="0.2">
      <c r="A248" s="57" t="s">
        <v>391</v>
      </c>
      <c r="B248" s="69">
        <v>2000000</v>
      </c>
      <c r="C248" s="70">
        <v>4</v>
      </c>
      <c r="D248" s="71">
        <v>49644</v>
      </c>
      <c r="E248" s="72">
        <v>49644</v>
      </c>
      <c r="F248" s="73">
        <v>2065168.6555999999</v>
      </c>
    </row>
    <row r="249" spans="1:6" s="21" customFormat="1" ht="11.25" customHeight="1" x14ac:dyDescent="0.2">
      <c r="A249" s="57" t="s">
        <v>392</v>
      </c>
      <c r="B249" s="69">
        <v>1155000</v>
      </c>
      <c r="C249" s="70">
        <v>5</v>
      </c>
      <c r="D249" s="71">
        <v>49065</v>
      </c>
      <c r="E249" s="72">
        <v>49065</v>
      </c>
      <c r="F249" s="73">
        <v>1275820.8413</v>
      </c>
    </row>
    <row r="250" spans="1:6" s="21" customFormat="1" ht="11.25" customHeight="1" x14ac:dyDescent="0.2">
      <c r="A250" s="57" t="s">
        <v>2821</v>
      </c>
      <c r="B250" s="69">
        <v>500000</v>
      </c>
      <c r="C250" s="70">
        <v>2.375</v>
      </c>
      <c r="D250" s="71">
        <v>51288</v>
      </c>
      <c r="E250" s="72">
        <v>51288</v>
      </c>
      <c r="F250" s="73">
        <v>493813.86190000002</v>
      </c>
    </row>
    <row r="251" spans="1:6" s="21" customFormat="1" ht="11.25" customHeight="1" x14ac:dyDescent="0.2">
      <c r="A251" s="57" t="s">
        <v>393</v>
      </c>
      <c r="B251" s="69">
        <v>885000</v>
      </c>
      <c r="C251" s="70">
        <v>4.0999999999999996</v>
      </c>
      <c r="D251" s="71">
        <v>48335</v>
      </c>
      <c r="E251" s="72">
        <v>48335</v>
      </c>
      <c r="F251" s="73">
        <v>885000</v>
      </c>
    </row>
    <row r="252" spans="1:6" s="21" customFormat="1" ht="11.25" customHeight="1" x14ac:dyDescent="0.2">
      <c r="A252" s="57" t="s">
        <v>393</v>
      </c>
      <c r="B252" s="69">
        <v>800000</v>
      </c>
      <c r="C252" s="70">
        <v>4.05</v>
      </c>
      <c r="D252" s="71">
        <v>47969</v>
      </c>
      <c r="E252" s="72">
        <v>47969</v>
      </c>
      <c r="F252" s="73">
        <v>800000</v>
      </c>
    </row>
    <row r="253" spans="1:6" s="21" customFormat="1" ht="11.25" customHeight="1" x14ac:dyDescent="0.2">
      <c r="A253" s="57" t="s">
        <v>394</v>
      </c>
      <c r="B253" s="69">
        <v>4430000</v>
      </c>
      <c r="C253" s="70">
        <v>4</v>
      </c>
      <c r="D253" s="71">
        <v>50740</v>
      </c>
      <c r="E253" s="72">
        <v>50740</v>
      </c>
      <c r="F253" s="73">
        <v>4628537.5170999998</v>
      </c>
    </row>
    <row r="254" spans="1:6" s="21" customFormat="1" ht="11.25" customHeight="1" x14ac:dyDescent="0.2">
      <c r="A254" s="57" t="s">
        <v>395</v>
      </c>
      <c r="B254" s="69">
        <v>1000000</v>
      </c>
      <c r="C254" s="70">
        <v>4</v>
      </c>
      <c r="D254" s="71">
        <v>44531</v>
      </c>
      <c r="E254" s="72">
        <v>44531</v>
      </c>
      <c r="F254" s="73">
        <v>1015479.9769</v>
      </c>
    </row>
    <row r="255" spans="1:6" s="21" customFormat="1" ht="11.25" customHeight="1" x14ac:dyDescent="0.2">
      <c r="A255" s="57" t="s">
        <v>395</v>
      </c>
      <c r="B255" s="69">
        <v>3455000</v>
      </c>
      <c r="C255" s="70">
        <v>3</v>
      </c>
      <c r="D255" s="71">
        <v>48914</v>
      </c>
      <c r="E255" s="72">
        <v>48914</v>
      </c>
      <c r="F255" s="73">
        <v>3455000</v>
      </c>
    </row>
    <row r="256" spans="1:6" s="21" customFormat="1" ht="11.25" customHeight="1" x14ac:dyDescent="0.2">
      <c r="A256" s="57" t="s">
        <v>395</v>
      </c>
      <c r="B256" s="69">
        <v>1985000</v>
      </c>
      <c r="C256" s="70">
        <v>3</v>
      </c>
      <c r="D256" s="71">
        <v>51105</v>
      </c>
      <c r="E256" s="72">
        <v>51105</v>
      </c>
      <c r="F256" s="73">
        <v>1966231.1078999999</v>
      </c>
    </row>
    <row r="257" spans="1:6" s="21" customFormat="1" ht="11.25" customHeight="1" x14ac:dyDescent="0.2">
      <c r="A257" s="57" t="s">
        <v>396</v>
      </c>
      <c r="B257" s="69">
        <v>1940000</v>
      </c>
      <c r="C257" s="70">
        <v>3.5</v>
      </c>
      <c r="D257" s="71">
        <v>48366</v>
      </c>
      <c r="E257" s="72">
        <v>48366</v>
      </c>
      <c r="F257" s="73">
        <v>1909950.672</v>
      </c>
    </row>
    <row r="258" spans="1:6" s="21" customFormat="1" ht="11.25" customHeight="1" x14ac:dyDescent="0.2">
      <c r="A258" s="57" t="s">
        <v>396</v>
      </c>
      <c r="B258" s="69">
        <v>1555000</v>
      </c>
      <c r="C258" s="70">
        <v>3.5</v>
      </c>
      <c r="D258" s="71">
        <v>48731</v>
      </c>
      <c r="E258" s="72">
        <v>48731</v>
      </c>
      <c r="F258" s="73">
        <v>1520116.0852000001</v>
      </c>
    </row>
    <row r="259" spans="1:6" s="21" customFormat="1" ht="11.25" customHeight="1" x14ac:dyDescent="0.2">
      <c r="A259" s="57" t="s">
        <v>2239</v>
      </c>
      <c r="B259" s="69">
        <v>1185000</v>
      </c>
      <c r="C259" s="70">
        <v>3</v>
      </c>
      <c r="D259" s="71">
        <v>50922</v>
      </c>
      <c r="E259" s="72">
        <v>50922</v>
      </c>
      <c r="F259" s="73">
        <v>1182320.4208</v>
      </c>
    </row>
    <row r="260" spans="1:6" s="21" customFormat="1" ht="11.25" customHeight="1" x14ac:dyDescent="0.2">
      <c r="A260" s="57" t="s">
        <v>397</v>
      </c>
      <c r="B260" s="69">
        <v>1000000</v>
      </c>
      <c r="C260" s="70">
        <v>4</v>
      </c>
      <c r="D260" s="71">
        <v>48792</v>
      </c>
      <c r="E260" s="72">
        <v>48792</v>
      </c>
      <c r="F260" s="73">
        <v>1026347.8022</v>
      </c>
    </row>
    <row r="261" spans="1:6" s="21" customFormat="1" ht="11.25" customHeight="1" x14ac:dyDescent="0.2">
      <c r="A261" s="57" t="s">
        <v>984</v>
      </c>
      <c r="B261" s="69">
        <v>1625000</v>
      </c>
      <c r="C261" s="70">
        <v>4.125</v>
      </c>
      <c r="D261" s="71">
        <v>49096</v>
      </c>
      <c r="E261" s="72">
        <v>49096</v>
      </c>
      <c r="F261" s="73">
        <v>1625000</v>
      </c>
    </row>
    <row r="262" spans="1:6" s="21" customFormat="1" ht="11.25" customHeight="1" x14ac:dyDescent="0.2">
      <c r="A262" s="57" t="s">
        <v>398</v>
      </c>
      <c r="B262" s="69">
        <v>1960000</v>
      </c>
      <c r="C262" s="70">
        <v>3.375</v>
      </c>
      <c r="D262" s="71">
        <v>49096</v>
      </c>
      <c r="E262" s="72">
        <v>49096</v>
      </c>
      <c r="F262" s="73">
        <v>1917525.4183</v>
      </c>
    </row>
    <row r="263" spans="1:6" s="21" customFormat="1" ht="11.25" customHeight="1" x14ac:dyDescent="0.2">
      <c r="A263" s="57" t="s">
        <v>398</v>
      </c>
      <c r="B263" s="69">
        <v>3000000</v>
      </c>
      <c r="C263" s="70">
        <v>4</v>
      </c>
      <c r="D263" s="71">
        <v>50192</v>
      </c>
      <c r="E263" s="72">
        <v>50192</v>
      </c>
      <c r="F263" s="73">
        <v>3020371.1129999999</v>
      </c>
    </row>
    <row r="264" spans="1:6" s="21" customFormat="1" ht="11.25" customHeight="1" x14ac:dyDescent="0.2">
      <c r="A264" s="57" t="s">
        <v>399</v>
      </c>
      <c r="B264" s="69">
        <v>1235000</v>
      </c>
      <c r="C264" s="70">
        <v>5</v>
      </c>
      <c r="D264" s="71">
        <v>44972</v>
      </c>
      <c r="E264" s="72">
        <v>44972</v>
      </c>
      <c r="F264" s="73">
        <v>1260264.6399999999</v>
      </c>
    </row>
    <row r="265" spans="1:6" s="21" customFormat="1" ht="11.25" customHeight="1" x14ac:dyDescent="0.2">
      <c r="A265" s="57" t="s">
        <v>399</v>
      </c>
      <c r="B265" s="69">
        <v>2045000</v>
      </c>
      <c r="C265" s="70">
        <v>3</v>
      </c>
      <c r="D265" s="71">
        <v>50086</v>
      </c>
      <c r="E265" s="72">
        <v>50086</v>
      </c>
      <c r="F265" s="73">
        <v>2032081.7742000001</v>
      </c>
    </row>
    <row r="266" spans="1:6" s="21" customFormat="1" ht="11.25" customHeight="1" x14ac:dyDescent="0.2">
      <c r="A266" s="57" t="s">
        <v>399</v>
      </c>
      <c r="B266" s="69">
        <v>2000000</v>
      </c>
      <c r="C266" s="70">
        <v>3</v>
      </c>
      <c r="D266" s="71">
        <v>49720</v>
      </c>
      <c r="E266" s="72">
        <v>49720</v>
      </c>
      <c r="F266" s="73">
        <v>2000000</v>
      </c>
    </row>
    <row r="267" spans="1:6" s="21" customFormat="1" ht="11.25" customHeight="1" x14ac:dyDescent="0.2">
      <c r="A267" s="57" t="s">
        <v>400</v>
      </c>
      <c r="B267" s="69">
        <v>2110000</v>
      </c>
      <c r="C267" s="70">
        <v>4</v>
      </c>
      <c r="D267" s="71">
        <v>48611</v>
      </c>
      <c r="E267" s="72">
        <v>48611</v>
      </c>
      <c r="F267" s="73">
        <v>2209068.5811000001</v>
      </c>
    </row>
    <row r="268" spans="1:6" s="21" customFormat="1" ht="11.25" customHeight="1" x14ac:dyDescent="0.2">
      <c r="A268" s="57" t="s">
        <v>401</v>
      </c>
      <c r="B268" s="69">
        <v>1685000</v>
      </c>
      <c r="C268" s="70">
        <v>4</v>
      </c>
      <c r="D268" s="71">
        <v>47284</v>
      </c>
      <c r="E268" s="72">
        <v>47284</v>
      </c>
      <c r="F268" s="73">
        <v>1748354.1255999999</v>
      </c>
    </row>
    <row r="269" spans="1:6" s="21" customFormat="1" ht="11.25" customHeight="1" x14ac:dyDescent="0.2">
      <c r="A269" s="57" t="s">
        <v>402</v>
      </c>
      <c r="B269" s="69">
        <v>2065000</v>
      </c>
      <c r="C269" s="70">
        <v>4</v>
      </c>
      <c r="D269" s="71">
        <v>45261</v>
      </c>
      <c r="E269" s="72">
        <v>45261</v>
      </c>
      <c r="F269" s="73">
        <v>2122205.3703999999</v>
      </c>
    </row>
    <row r="270" spans="1:6" s="21" customFormat="1" ht="11.25" customHeight="1" x14ac:dyDescent="0.2">
      <c r="A270" s="57" t="s">
        <v>402</v>
      </c>
      <c r="B270" s="69">
        <v>1000000</v>
      </c>
      <c r="C270" s="70">
        <v>4</v>
      </c>
      <c r="D270" s="71">
        <v>49279</v>
      </c>
      <c r="E270" s="72">
        <v>49279</v>
      </c>
      <c r="F270" s="73">
        <v>1028742.1923</v>
      </c>
    </row>
    <row r="271" spans="1:6" s="21" customFormat="1" ht="11.25" customHeight="1" x14ac:dyDescent="0.2">
      <c r="A271" s="57" t="s">
        <v>403</v>
      </c>
      <c r="B271" s="69">
        <v>1665000</v>
      </c>
      <c r="C271" s="70">
        <v>3.125</v>
      </c>
      <c r="D271" s="71">
        <v>47178</v>
      </c>
      <c r="E271" s="72">
        <v>47178</v>
      </c>
      <c r="F271" s="73">
        <v>1645504.6281000001</v>
      </c>
    </row>
    <row r="272" spans="1:6" s="21" customFormat="1" ht="11.25" customHeight="1" x14ac:dyDescent="0.2">
      <c r="A272" s="57" t="s">
        <v>2504</v>
      </c>
      <c r="B272" s="69">
        <v>520000</v>
      </c>
      <c r="C272" s="70">
        <v>3</v>
      </c>
      <c r="D272" s="71">
        <v>50740</v>
      </c>
      <c r="E272" s="72">
        <v>50740</v>
      </c>
      <c r="F272" s="73">
        <v>520000</v>
      </c>
    </row>
    <row r="273" spans="1:6" s="21" customFormat="1" ht="11.25" customHeight="1" x14ac:dyDescent="0.2">
      <c r="A273" s="57" t="s">
        <v>404</v>
      </c>
      <c r="B273" s="69">
        <v>1000000</v>
      </c>
      <c r="C273" s="70">
        <v>5</v>
      </c>
      <c r="D273" s="71">
        <v>49628</v>
      </c>
      <c r="E273" s="72">
        <v>49628</v>
      </c>
      <c r="F273" s="73">
        <v>1085521.9088999999</v>
      </c>
    </row>
    <row r="274" spans="1:6" s="21" customFormat="1" ht="11.25" customHeight="1" x14ac:dyDescent="0.2">
      <c r="A274" s="57" t="s">
        <v>405</v>
      </c>
      <c r="B274" s="69">
        <v>1000000</v>
      </c>
      <c r="C274" s="70">
        <v>3.125</v>
      </c>
      <c r="D274" s="71">
        <v>48914</v>
      </c>
      <c r="E274" s="72">
        <v>48914</v>
      </c>
      <c r="F274" s="73">
        <v>988990.38100000005</v>
      </c>
    </row>
    <row r="275" spans="1:6" s="21" customFormat="1" ht="11.25" customHeight="1" x14ac:dyDescent="0.2">
      <c r="A275" s="57" t="s">
        <v>2102</v>
      </c>
      <c r="B275" s="69">
        <v>3000000</v>
      </c>
      <c r="C275" s="70">
        <v>4</v>
      </c>
      <c r="D275" s="71">
        <v>49675</v>
      </c>
      <c r="E275" s="72">
        <v>49675</v>
      </c>
      <c r="F275" s="73">
        <v>3101571.1512000002</v>
      </c>
    </row>
    <row r="276" spans="1:6" s="21" customFormat="1" ht="11.25" customHeight="1" x14ac:dyDescent="0.2">
      <c r="A276" s="57" t="s">
        <v>406</v>
      </c>
      <c r="B276" s="69">
        <v>1700000</v>
      </c>
      <c r="C276" s="70">
        <v>5</v>
      </c>
      <c r="D276" s="71">
        <v>48928</v>
      </c>
      <c r="E276" s="72">
        <v>48928</v>
      </c>
      <c r="F276" s="73">
        <v>1868502.9295999999</v>
      </c>
    </row>
    <row r="277" spans="1:6" s="21" customFormat="1" ht="11.25" customHeight="1" x14ac:dyDescent="0.2">
      <c r="A277" s="57" t="s">
        <v>2505</v>
      </c>
      <c r="B277" s="69">
        <v>2460000</v>
      </c>
      <c r="C277" s="70">
        <v>5</v>
      </c>
      <c r="D277" s="71">
        <v>50375</v>
      </c>
      <c r="E277" s="72">
        <v>50375</v>
      </c>
      <c r="F277" s="73">
        <v>2994382.8587000002</v>
      </c>
    </row>
    <row r="278" spans="1:6" s="21" customFormat="1" ht="11.25" customHeight="1" x14ac:dyDescent="0.2">
      <c r="A278" s="57" t="s">
        <v>2822</v>
      </c>
      <c r="B278" s="69">
        <v>1565000</v>
      </c>
      <c r="C278" s="70">
        <v>2.25</v>
      </c>
      <c r="D278" s="71">
        <v>51105</v>
      </c>
      <c r="E278" s="72">
        <v>51105</v>
      </c>
      <c r="F278" s="73">
        <v>1522490.6229999999</v>
      </c>
    </row>
    <row r="279" spans="1:6" s="21" customFormat="1" ht="11.25" customHeight="1" x14ac:dyDescent="0.2">
      <c r="A279" s="57" t="s">
        <v>2506</v>
      </c>
      <c r="B279" s="69">
        <v>1930000</v>
      </c>
      <c r="C279" s="70">
        <v>3</v>
      </c>
      <c r="D279" s="71">
        <v>49324</v>
      </c>
      <c r="E279" s="72">
        <v>49324</v>
      </c>
      <c r="F279" s="73">
        <v>1886655.6133999999</v>
      </c>
    </row>
    <row r="280" spans="1:6" s="21" customFormat="1" ht="11.25" customHeight="1" x14ac:dyDescent="0.2">
      <c r="A280" s="57" t="s">
        <v>2507</v>
      </c>
      <c r="B280" s="69">
        <v>2500000</v>
      </c>
      <c r="C280" s="70">
        <v>4</v>
      </c>
      <c r="D280" s="71">
        <v>50375</v>
      </c>
      <c r="E280" s="72">
        <v>50375</v>
      </c>
      <c r="F280" s="73">
        <v>2674945.0657000002</v>
      </c>
    </row>
    <row r="281" spans="1:6" s="21" customFormat="1" ht="11.25" customHeight="1" x14ac:dyDescent="0.2">
      <c r="A281" s="57" t="s">
        <v>2508</v>
      </c>
      <c r="B281" s="69">
        <v>4000000</v>
      </c>
      <c r="C281" s="70">
        <v>4</v>
      </c>
      <c r="D281" s="71">
        <v>50375</v>
      </c>
      <c r="E281" s="72">
        <v>50375</v>
      </c>
      <c r="F281" s="73">
        <v>4349988.6359999999</v>
      </c>
    </row>
    <row r="282" spans="1:6" s="21" customFormat="1" ht="11.25" customHeight="1" x14ac:dyDescent="0.2">
      <c r="A282" s="57" t="s">
        <v>2143</v>
      </c>
      <c r="B282" s="69">
        <v>3870000</v>
      </c>
      <c r="C282" s="70">
        <v>4</v>
      </c>
      <c r="D282" s="71">
        <v>50632</v>
      </c>
      <c r="E282" s="72">
        <v>50632</v>
      </c>
      <c r="F282" s="73">
        <v>4175898.0455</v>
      </c>
    </row>
    <row r="283" spans="1:6" s="21" customFormat="1" ht="11.25" customHeight="1" x14ac:dyDescent="0.2">
      <c r="A283" s="57" t="s">
        <v>407</v>
      </c>
      <c r="B283" s="69">
        <v>3000000</v>
      </c>
      <c r="C283" s="70">
        <v>4.45</v>
      </c>
      <c r="D283" s="71">
        <v>50161</v>
      </c>
      <c r="E283" s="72">
        <v>50161</v>
      </c>
      <c r="F283" s="73">
        <v>3005804.6135999998</v>
      </c>
    </row>
    <row r="284" spans="1:6" s="21" customFormat="1" ht="11.25" customHeight="1" x14ac:dyDescent="0.2">
      <c r="A284" s="57" t="s">
        <v>407</v>
      </c>
      <c r="B284" s="69">
        <v>1250000</v>
      </c>
      <c r="C284" s="70">
        <v>5.0999999999999996</v>
      </c>
      <c r="D284" s="71">
        <v>48335</v>
      </c>
      <c r="E284" s="72">
        <v>48335</v>
      </c>
      <c r="F284" s="73">
        <v>1250000</v>
      </c>
    </row>
    <row r="285" spans="1:6" s="21" customFormat="1" ht="11.25" customHeight="1" x14ac:dyDescent="0.2">
      <c r="A285" s="57" t="s">
        <v>407</v>
      </c>
      <c r="B285" s="69">
        <v>1500000</v>
      </c>
      <c r="C285" s="70">
        <v>4.95</v>
      </c>
      <c r="D285" s="71">
        <v>49796</v>
      </c>
      <c r="E285" s="72">
        <v>49796</v>
      </c>
      <c r="F285" s="73">
        <v>1500000</v>
      </c>
    </row>
    <row r="286" spans="1:6" s="21" customFormat="1" ht="11.25" customHeight="1" x14ac:dyDescent="0.2">
      <c r="A286" s="57" t="s">
        <v>408</v>
      </c>
      <c r="B286" s="69">
        <v>2220000</v>
      </c>
      <c r="C286" s="70">
        <v>4</v>
      </c>
      <c r="D286" s="71">
        <v>44986</v>
      </c>
      <c r="E286" s="72">
        <v>44986</v>
      </c>
      <c r="F286" s="73">
        <v>2225508.6461</v>
      </c>
    </row>
    <row r="287" spans="1:6" s="21" customFormat="1" ht="11.25" customHeight="1" x14ac:dyDescent="0.2">
      <c r="A287" s="57" t="s">
        <v>409</v>
      </c>
      <c r="B287" s="69">
        <v>2005000</v>
      </c>
      <c r="C287" s="70">
        <v>3.125</v>
      </c>
      <c r="D287" s="71">
        <v>50618</v>
      </c>
      <c r="E287" s="72">
        <v>50618</v>
      </c>
      <c r="F287" s="73">
        <v>1976920.5634000001</v>
      </c>
    </row>
    <row r="288" spans="1:6" s="21" customFormat="1" ht="11.25" customHeight="1" x14ac:dyDescent="0.2">
      <c r="A288" s="57" t="s">
        <v>410</v>
      </c>
      <c r="B288" s="69">
        <v>1140000</v>
      </c>
      <c r="C288" s="70">
        <v>4</v>
      </c>
      <c r="D288" s="71">
        <v>47574</v>
      </c>
      <c r="E288" s="72">
        <v>47574</v>
      </c>
      <c r="F288" s="73">
        <v>1149914.4950000001</v>
      </c>
    </row>
    <row r="289" spans="1:6" s="21" customFormat="1" ht="11.25" customHeight="1" x14ac:dyDescent="0.2">
      <c r="A289" s="57" t="s">
        <v>410</v>
      </c>
      <c r="B289" s="69">
        <v>1095000</v>
      </c>
      <c r="C289" s="70">
        <v>3.6</v>
      </c>
      <c r="D289" s="71">
        <v>47209</v>
      </c>
      <c r="E289" s="72">
        <v>47209</v>
      </c>
      <c r="F289" s="73">
        <v>1087328.4663</v>
      </c>
    </row>
    <row r="290" spans="1:6" s="21" customFormat="1" ht="11.25" customHeight="1" x14ac:dyDescent="0.2">
      <c r="A290" s="57" t="s">
        <v>411</v>
      </c>
      <c r="B290" s="69">
        <v>450000</v>
      </c>
      <c r="C290" s="70">
        <v>5</v>
      </c>
      <c r="D290" s="71">
        <v>50284</v>
      </c>
      <c r="E290" s="72">
        <v>50284</v>
      </c>
      <c r="F290" s="73">
        <v>488737.51860000001</v>
      </c>
    </row>
    <row r="291" spans="1:6" s="21" customFormat="1" ht="11.25" customHeight="1" x14ac:dyDescent="0.2">
      <c r="A291" s="57" t="s">
        <v>412</v>
      </c>
      <c r="B291" s="69">
        <v>1110000</v>
      </c>
      <c r="C291" s="70">
        <v>5</v>
      </c>
      <c r="D291" s="71">
        <v>45092</v>
      </c>
      <c r="E291" s="72">
        <v>45092</v>
      </c>
      <c r="F291" s="73">
        <v>1143515.0216000001</v>
      </c>
    </row>
    <row r="292" spans="1:6" s="21" customFormat="1" ht="11.25" customHeight="1" x14ac:dyDescent="0.2">
      <c r="A292" s="57" t="s">
        <v>2823</v>
      </c>
      <c r="B292" s="69">
        <v>1500000</v>
      </c>
      <c r="C292" s="70">
        <v>4</v>
      </c>
      <c r="D292" s="71">
        <v>51471</v>
      </c>
      <c r="E292" s="72">
        <v>51471</v>
      </c>
      <c r="F292" s="73">
        <v>1739240.4571</v>
      </c>
    </row>
    <row r="293" spans="1:6" s="21" customFormat="1" ht="11.25" customHeight="1" x14ac:dyDescent="0.2">
      <c r="A293" s="57" t="s">
        <v>413</v>
      </c>
      <c r="B293" s="69">
        <v>1000000</v>
      </c>
      <c r="C293" s="70">
        <v>3.25</v>
      </c>
      <c r="D293" s="71">
        <v>48761</v>
      </c>
      <c r="E293" s="72">
        <v>48761</v>
      </c>
      <c r="F293" s="73">
        <v>998947.09</v>
      </c>
    </row>
    <row r="294" spans="1:6" s="21" customFormat="1" ht="11.25" customHeight="1" x14ac:dyDescent="0.2">
      <c r="A294" s="57" t="s">
        <v>414</v>
      </c>
      <c r="B294" s="69">
        <v>1800000</v>
      </c>
      <c r="C294" s="70">
        <v>3.5</v>
      </c>
      <c r="D294" s="71">
        <v>50010</v>
      </c>
      <c r="E294" s="72">
        <v>50010</v>
      </c>
      <c r="F294" s="73">
        <v>1778211.1708</v>
      </c>
    </row>
    <row r="295" spans="1:6" s="21" customFormat="1" ht="11.25" customHeight="1" x14ac:dyDescent="0.2">
      <c r="A295" s="57" t="s">
        <v>415</v>
      </c>
      <c r="B295" s="69">
        <v>3800000</v>
      </c>
      <c r="C295" s="70">
        <v>3.4</v>
      </c>
      <c r="D295" s="71">
        <v>47894</v>
      </c>
      <c r="E295" s="72">
        <v>47894</v>
      </c>
      <c r="F295" s="73">
        <v>3804282.1036999999</v>
      </c>
    </row>
    <row r="296" spans="1:6" s="21" customFormat="1" ht="11.25" customHeight="1" x14ac:dyDescent="0.2">
      <c r="A296" s="57" t="s">
        <v>415</v>
      </c>
      <c r="B296" s="69">
        <v>4010000</v>
      </c>
      <c r="C296" s="70">
        <v>4</v>
      </c>
      <c r="D296" s="71">
        <v>48990</v>
      </c>
      <c r="E296" s="72">
        <v>48990</v>
      </c>
      <c r="F296" s="73">
        <v>4230144.7336999997</v>
      </c>
    </row>
    <row r="297" spans="1:6" s="21" customFormat="1" ht="11.25" customHeight="1" x14ac:dyDescent="0.2">
      <c r="A297" s="57" t="s">
        <v>416</v>
      </c>
      <c r="B297" s="69">
        <v>4000000</v>
      </c>
      <c r="C297" s="70">
        <v>3.25</v>
      </c>
      <c r="D297" s="71">
        <v>50236</v>
      </c>
      <c r="E297" s="72">
        <v>50236</v>
      </c>
      <c r="F297" s="73">
        <v>3900191.3484999998</v>
      </c>
    </row>
    <row r="298" spans="1:6" s="21" customFormat="1" ht="11.25" customHeight="1" x14ac:dyDescent="0.2">
      <c r="A298" s="57" t="s">
        <v>416</v>
      </c>
      <c r="B298" s="69">
        <v>600000</v>
      </c>
      <c r="C298" s="70">
        <v>3</v>
      </c>
      <c r="D298" s="71">
        <v>47209</v>
      </c>
      <c r="E298" s="72">
        <v>47209</v>
      </c>
      <c r="F298" s="73">
        <v>595241.50069999998</v>
      </c>
    </row>
    <row r="299" spans="1:6" s="21" customFormat="1" ht="11.25" customHeight="1" x14ac:dyDescent="0.2">
      <c r="A299" s="57" t="s">
        <v>2144</v>
      </c>
      <c r="B299" s="69">
        <v>5000000</v>
      </c>
      <c r="C299" s="70">
        <v>3</v>
      </c>
      <c r="D299" s="71">
        <v>50086</v>
      </c>
      <c r="E299" s="72">
        <v>50086</v>
      </c>
      <c r="F299" s="73">
        <v>4930398.0861999998</v>
      </c>
    </row>
    <row r="300" spans="1:6" s="21" customFormat="1" ht="11.25" customHeight="1" x14ac:dyDescent="0.2">
      <c r="A300" s="57" t="s">
        <v>417</v>
      </c>
      <c r="B300" s="69">
        <v>1230000</v>
      </c>
      <c r="C300" s="70">
        <v>3</v>
      </c>
      <c r="D300" s="71">
        <v>47270</v>
      </c>
      <c r="E300" s="72">
        <v>47270</v>
      </c>
      <c r="F300" s="73">
        <v>1210230.7997999999</v>
      </c>
    </row>
    <row r="301" spans="1:6" s="21" customFormat="1" ht="11.25" customHeight="1" x14ac:dyDescent="0.2">
      <c r="A301" s="57" t="s">
        <v>417</v>
      </c>
      <c r="B301" s="69">
        <v>1545000</v>
      </c>
      <c r="C301" s="70">
        <v>3.375</v>
      </c>
      <c r="D301" s="71">
        <v>46539</v>
      </c>
      <c r="E301" s="72">
        <v>46539</v>
      </c>
      <c r="F301" s="73">
        <v>1539332.3207</v>
      </c>
    </row>
    <row r="302" spans="1:6" s="21" customFormat="1" ht="11.25" customHeight="1" x14ac:dyDescent="0.2">
      <c r="A302" s="57" t="s">
        <v>417</v>
      </c>
      <c r="B302" s="69">
        <v>1180000</v>
      </c>
      <c r="C302" s="70">
        <v>3</v>
      </c>
      <c r="D302" s="71">
        <v>46905</v>
      </c>
      <c r="E302" s="72">
        <v>46905</v>
      </c>
      <c r="F302" s="73">
        <v>1169258.2631000001</v>
      </c>
    </row>
    <row r="303" spans="1:6" s="21" customFormat="1" ht="11.25" customHeight="1" x14ac:dyDescent="0.2">
      <c r="A303" s="57" t="s">
        <v>418</v>
      </c>
      <c r="B303" s="69">
        <v>5800000</v>
      </c>
      <c r="C303" s="70">
        <v>3.375</v>
      </c>
      <c r="D303" s="71">
        <v>49461</v>
      </c>
      <c r="E303" s="72">
        <v>49461</v>
      </c>
      <c r="F303" s="73">
        <v>5718684.9002999999</v>
      </c>
    </row>
    <row r="304" spans="1:6" s="21" customFormat="1" ht="11.25" customHeight="1" x14ac:dyDescent="0.2">
      <c r="A304" s="57" t="s">
        <v>1994</v>
      </c>
      <c r="B304" s="69">
        <v>500000</v>
      </c>
      <c r="C304" s="70">
        <v>4.125</v>
      </c>
      <c r="D304" s="71">
        <v>47969</v>
      </c>
      <c r="E304" s="72">
        <v>47969</v>
      </c>
      <c r="F304" s="73">
        <v>505387.45289999997</v>
      </c>
    </row>
    <row r="305" spans="1:6" s="21" customFormat="1" ht="11.25" customHeight="1" x14ac:dyDescent="0.2">
      <c r="A305" s="57" t="s">
        <v>2037</v>
      </c>
      <c r="B305" s="69">
        <v>1225000</v>
      </c>
      <c r="C305" s="70">
        <v>4</v>
      </c>
      <c r="D305" s="71">
        <v>49035</v>
      </c>
      <c r="E305" s="72">
        <v>49035</v>
      </c>
      <c r="F305" s="73">
        <v>1243473.0999</v>
      </c>
    </row>
    <row r="306" spans="1:6" s="21" customFormat="1" ht="11.25" customHeight="1" x14ac:dyDescent="0.2">
      <c r="A306" s="57" t="s">
        <v>2037</v>
      </c>
      <c r="B306" s="69">
        <v>1150000</v>
      </c>
      <c r="C306" s="70">
        <v>4</v>
      </c>
      <c r="D306" s="71">
        <v>49400</v>
      </c>
      <c r="E306" s="72">
        <v>49400</v>
      </c>
      <c r="F306" s="73">
        <v>1160071.8319000001</v>
      </c>
    </row>
    <row r="307" spans="1:6" s="21" customFormat="1" ht="11.25" customHeight="1" x14ac:dyDescent="0.2">
      <c r="A307" s="57" t="s">
        <v>419</v>
      </c>
      <c r="B307" s="69">
        <v>3585000</v>
      </c>
      <c r="C307" s="70">
        <v>3.5</v>
      </c>
      <c r="D307" s="71">
        <v>49400</v>
      </c>
      <c r="E307" s="72">
        <v>49400</v>
      </c>
      <c r="F307" s="73">
        <v>3525786.7930000001</v>
      </c>
    </row>
    <row r="308" spans="1:6" s="21" customFormat="1" ht="11.25" customHeight="1" x14ac:dyDescent="0.2">
      <c r="A308" s="57" t="s">
        <v>420</v>
      </c>
      <c r="B308" s="69">
        <v>3355000</v>
      </c>
      <c r="C308" s="70">
        <v>3.55</v>
      </c>
      <c r="D308" s="71">
        <v>48611</v>
      </c>
      <c r="E308" s="72">
        <v>48611</v>
      </c>
      <c r="F308" s="73">
        <v>3355000</v>
      </c>
    </row>
    <row r="309" spans="1:6" s="21" customFormat="1" ht="11.25" customHeight="1" x14ac:dyDescent="0.2">
      <c r="A309" s="57" t="s">
        <v>420</v>
      </c>
      <c r="B309" s="69">
        <v>2250000</v>
      </c>
      <c r="C309" s="70">
        <v>3</v>
      </c>
      <c r="D309" s="71">
        <v>49706</v>
      </c>
      <c r="E309" s="72">
        <v>49706</v>
      </c>
      <c r="F309" s="73">
        <v>2228312.3454</v>
      </c>
    </row>
    <row r="310" spans="1:6" s="21" customFormat="1" ht="11.25" customHeight="1" x14ac:dyDescent="0.2">
      <c r="A310" s="57" t="s">
        <v>421</v>
      </c>
      <c r="B310" s="69">
        <v>2680000</v>
      </c>
      <c r="C310" s="70">
        <v>4</v>
      </c>
      <c r="D310" s="71">
        <v>44972</v>
      </c>
      <c r="E310" s="72">
        <v>44972</v>
      </c>
      <c r="F310" s="73">
        <v>2786860.0992999999</v>
      </c>
    </row>
    <row r="311" spans="1:6" s="21" customFormat="1" ht="11.25" customHeight="1" x14ac:dyDescent="0.2">
      <c r="A311" s="57" t="s">
        <v>422</v>
      </c>
      <c r="B311" s="69">
        <v>2465000</v>
      </c>
      <c r="C311" s="70">
        <v>5</v>
      </c>
      <c r="D311" s="71">
        <v>44423</v>
      </c>
      <c r="E311" s="72">
        <v>44423</v>
      </c>
      <c r="F311" s="73">
        <v>2465000</v>
      </c>
    </row>
    <row r="312" spans="1:6" s="21" customFormat="1" ht="11.25" customHeight="1" x14ac:dyDescent="0.2">
      <c r="A312" s="57" t="s">
        <v>423</v>
      </c>
      <c r="B312" s="69">
        <v>2000000</v>
      </c>
      <c r="C312" s="70">
        <v>3.5</v>
      </c>
      <c r="D312" s="71">
        <v>47088</v>
      </c>
      <c r="E312" s="72">
        <v>47088</v>
      </c>
      <c r="F312" s="73">
        <v>2020455.5785000001</v>
      </c>
    </row>
    <row r="313" spans="1:6" s="21" customFormat="1" ht="11.25" customHeight="1" x14ac:dyDescent="0.2">
      <c r="A313" s="57" t="s">
        <v>2240</v>
      </c>
      <c r="B313" s="69">
        <v>1000000</v>
      </c>
      <c r="C313" s="70">
        <v>3</v>
      </c>
      <c r="D313" s="71">
        <v>50983</v>
      </c>
      <c r="E313" s="72">
        <v>50983</v>
      </c>
      <c r="F313" s="73">
        <v>1016816.5675</v>
      </c>
    </row>
    <row r="314" spans="1:6" s="21" customFormat="1" ht="11.25" customHeight="1" x14ac:dyDescent="0.2">
      <c r="A314" s="57" t="s">
        <v>2240</v>
      </c>
      <c r="B314" s="69">
        <v>950000</v>
      </c>
      <c r="C314" s="70">
        <v>3</v>
      </c>
      <c r="D314" s="71">
        <v>50618</v>
      </c>
      <c r="E314" s="72">
        <v>50618</v>
      </c>
      <c r="F314" s="73">
        <v>968897.10219999996</v>
      </c>
    </row>
    <row r="315" spans="1:6" s="21" customFormat="1" ht="11.25" customHeight="1" x14ac:dyDescent="0.2">
      <c r="A315" s="57" t="s">
        <v>424</v>
      </c>
      <c r="B315" s="69">
        <v>2435000</v>
      </c>
      <c r="C315" s="70">
        <v>3</v>
      </c>
      <c r="D315" s="71">
        <v>49096</v>
      </c>
      <c r="E315" s="72">
        <v>49096</v>
      </c>
      <c r="F315" s="73">
        <v>2402502.6362999999</v>
      </c>
    </row>
    <row r="316" spans="1:6" s="21" customFormat="1" ht="11.25" customHeight="1" x14ac:dyDescent="0.2">
      <c r="A316" s="57" t="s">
        <v>425</v>
      </c>
      <c r="B316" s="69">
        <v>2000000</v>
      </c>
      <c r="C316" s="70">
        <v>5</v>
      </c>
      <c r="D316" s="71">
        <v>45823</v>
      </c>
      <c r="E316" s="72">
        <v>45823</v>
      </c>
      <c r="F316" s="73">
        <v>2082803.8296000001</v>
      </c>
    </row>
    <row r="317" spans="1:6" s="21" customFormat="1" ht="11.25" customHeight="1" x14ac:dyDescent="0.2">
      <c r="A317" s="57" t="s">
        <v>426</v>
      </c>
      <c r="B317" s="69">
        <v>1250000</v>
      </c>
      <c r="C317" s="70">
        <v>3.125</v>
      </c>
      <c r="D317" s="71">
        <v>49065</v>
      </c>
      <c r="E317" s="72">
        <v>49065</v>
      </c>
      <c r="F317" s="73">
        <v>1237184.3861</v>
      </c>
    </row>
    <row r="318" spans="1:6" s="21" customFormat="1" ht="11.25" customHeight="1" x14ac:dyDescent="0.2">
      <c r="A318" s="57" t="s">
        <v>270</v>
      </c>
      <c r="B318" s="69">
        <v>4200000</v>
      </c>
      <c r="C318" s="70">
        <v>4</v>
      </c>
      <c r="D318" s="71">
        <v>49827</v>
      </c>
      <c r="E318" s="72">
        <v>49827</v>
      </c>
      <c r="F318" s="73">
        <v>4371218.3152999999</v>
      </c>
    </row>
    <row r="319" spans="1:6" s="21" customFormat="1" ht="11.25" customHeight="1" x14ac:dyDescent="0.2">
      <c r="A319" s="57" t="s">
        <v>270</v>
      </c>
      <c r="B319" s="69">
        <v>2000000</v>
      </c>
      <c r="C319" s="70">
        <v>5</v>
      </c>
      <c r="D319" s="71">
        <v>49461</v>
      </c>
      <c r="E319" s="72">
        <v>49461</v>
      </c>
      <c r="F319" s="73">
        <v>2161319.8015999999</v>
      </c>
    </row>
    <row r="320" spans="1:6" s="21" customFormat="1" ht="11.25" customHeight="1" x14ac:dyDescent="0.2">
      <c r="A320" s="57" t="s">
        <v>427</v>
      </c>
      <c r="B320" s="69">
        <v>2000000</v>
      </c>
      <c r="C320" s="70">
        <v>4</v>
      </c>
      <c r="D320" s="71">
        <v>46447</v>
      </c>
      <c r="E320" s="72">
        <v>46447</v>
      </c>
      <c r="F320" s="73">
        <v>2047785.5693999999</v>
      </c>
    </row>
    <row r="321" spans="1:6" s="21" customFormat="1" ht="11.25" customHeight="1" x14ac:dyDescent="0.2">
      <c r="A321" s="57" t="s">
        <v>2103</v>
      </c>
      <c r="B321" s="69">
        <v>1000000</v>
      </c>
      <c r="C321" s="70">
        <v>4</v>
      </c>
      <c r="D321" s="71">
        <v>50024</v>
      </c>
      <c r="E321" s="72">
        <v>50024</v>
      </c>
      <c r="F321" s="73">
        <v>1049268.0188</v>
      </c>
    </row>
    <row r="322" spans="1:6" s="21" customFormat="1" ht="11.25" customHeight="1" x14ac:dyDescent="0.2">
      <c r="A322" s="57" t="s">
        <v>428</v>
      </c>
      <c r="B322" s="69">
        <v>2000000</v>
      </c>
      <c r="C322" s="70">
        <v>3</v>
      </c>
      <c r="D322" s="71">
        <v>48823</v>
      </c>
      <c r="E322" s="72">
        <v>48823</v>
      </c>
      <c r="F322" s="73">
        <v>2000000</v>
      </c>
    </row>
    <row r="323" spans="1:6" s="21" customFormat="1" ht="11.25" customHeight="1" x14ac:dyDescent="0.2">
      <c r="A323" s="57" t="s">
        <v>429</v>
      </c>
      <c r="B323" s="69">
        <v>8305000</v>
      </c>
      <c r="C323" s="70">
        <v>3</v>
      </c>
      <c r="D323" s="71">
        <v>50024</v>
      </c>
      <c r="E323" s="72">
        <v>50024</v>
      </c>
      <c r="F323" s="73">
        <v>8181896.6527000004</v>
      </c>
    </row>
    <row r="324" spans="1:6" s="21" customFormat="1" ht="11.25" customHeight="1" x14ac:dyDescent="0.2">
      <c r="A324" s="57" t="s">
        <v>430</v>
      </c>
      <c r="B324" s="69">
        <v>1050000</v>
      </c>
      <c r="C324" s="70">
        <v>3.25</v>
      </c>
      <c r="D324" s="71">
        <v>48014</v>
      </c>
      <c r="E324" s="72">
        <v>48014</v>
      </c>
      <c r="F324" s="73">
        <v>1038968.8205</v>
      </c>
    </row>
    <row r="325" spans="1:6" s="21" customFormat="1" ht="11.25" customHeight="1" x14ac:dyDescent="0.2">
      <c r="A325" s="57" t="s">
        <v>430</v>
      </c>
      <c r="B325" s="69">
        <v>1000000</v>
      </c>
      <c r="C325" s="70">
        <v>2</v>
      </c>
      <c r="D325" s="71">
        <v>51485</v>
      </c>
      <c r="E325" s="72">
        <v>51485</v>
      </c>
      <c r="F325" s="73">
        <v>1000000</v>
      </c>
    </row>
    <row r="326" spans="1:6" s="21" customFormat="1" ht="11.25" customHeight="1" x14ac:dyDescent="0.2">
      <c r="A326" s="57" t="s">
        <v>431</v>
      </c>
      <c r="B326" s="69">
        <v>1040000</v>
      </c>
      <c r="C326" s="70">
        <v>4</v>
      </c>
      <c r="D326" s="71">
        <v>45261</v>
      </c>
      <c r="E326" s="72">
        <v>45261</v>
      </c>
      <c r="F326" s="73">
        <v>1050152.9486</v>
      </c>
    </row>
    <row r="327" spans="1:6" s="21" customFormat="1" ht="11.25" customHeight="1" x14ac:dyDescent="0.2">
      <c r="A327" s="57" t="s">
        <v>432</v>
      </c>
      <c r="B327" s="69">
        <v>610000</v>
      </c>
      <c r="C327" s="70">
        <v>5</v>
      </c>
      <c r="D327" s="71">
        <v>46357</v>
      </c>
      <c r="E327" s="72">
        <v>46357</v>
      </c>
      <c r="F327" s="73">
        <v>627857.96039999998</v>
      </c>
    </row>
    <row r="328" spans="1:6" s="21" customFormat="1" ht="11.25" customHeight="1" x14ac:dyDescent="0.2">
      <c r="A328" s="57" t="s">
        <v>433</v>
      </c>
      <c r="B328" s="69">
        <v>1145000</v>
      </c>
      <c r="C328" s="70">
        <v>3.25</v>
      </c>
      <c r="D328" s="71">
        <v>47270</v>
      </c>
      <c r="E328" s="72">
        <v>47270</v>
      </c>
      <c r="F328" s="73">
        <v>1136670.3422000001</v>
      </c>
    </row>
    <row r="329" spans="1:6" s="21" customFormat="1" ht="11.25" customHeight="1" x14ac:dyDescent="0.2">
      <c r="A329" s="57" t="s">
        <v>433</v>
      </c>
      <c r="B329" s="69">
        <v>1105000</v>
      </c>
      <c r="C329" s="70">
        <v>3.125</v>
      </c>
      <c r="D329" s="71">
        <v>46905</v>
      </c>
      <c r="E329" s="72">
        <v>46905</v>
      </c>
      <c r="F329" s="73">
        <v>1095967.0514</v>
      </c>
    </row>
    <row r="330" spans="1:6" s="21" customFormat="1" ht="11.25" customHeight="1" x14ac:dyDescent="0.2">
      <c r="A330" s="57" t="s">
        <v>1016</v>
      </c>
      <c r="B330" s="69">
        <v>1250000</v>
      </c>
      <c r="C330" s="70">
        <v>4</v>
      </c>
      <c r="D330" s="71">
        <v>46905</v>
      </c>
      <c r="E330" s="72">
        <v>46905</v>
      </c>
      <c r="F330" s="73">
        <v>1281691.1527</v>
      </c>
    </row>
    <row r="331" spans="1:6" s="21" customFormat="1" ht="11.25" customHeight="1" x14ac:dyDescent="0.2">
      <c r="A331" s="57" t="s">
        <v>1016</v>
      </c>
      <c r="B331" s="69">
        <v>1200000</v>
      </c>
      <c r="C331" s="70">
        <v>4</v>
      </c>
      <c r="D331" s="71">
        <v>46539</v>
      </c>
      <c r="E331" s="72">
        <v>46539</v>
      </c>
      <c r="F331" s="73">
        <v>1235913.0415000001</v>
      </c>
    </row>
    <row r="332" spans="1:6" s="21" customFormat="1" ht="11.25" customHeight="1" x14ac:dyDescent="0.2">
      <c r="A332" s="57" t="s">
        <v>434</v>
      </c>
      <c r="B332" s="69">
        <v>2500000</v>
      </c>
      <c r="C332" s="70">
        <v>5</v>
      </c>
      <c r="D332" s="71">
        <v>49644</v>
      </c>
      <c r="E332" s="72">
        <v>49644</v>
      </c>
      <c r="F332" s="73">
        <v>2743434.2905999999</v>
      </c>
    </row>
    <row r="333" spans="1:6" s="21" customFormat="1" ht="11.25" customHeight="1" x14ac:dyDescent="0.2">
      <c r="A333" s="57" t="s">
        <v>435</v>
      </c>
      <c r="B333" s="69">
        <v>1360000</v>
      </c>
      <c r="C333" s="70">
        <v>5</v>
      </c>
      <c r="D333" s="71">
        <v>47604</v>
      </c>
      <c r="E333" s="72">
        <v>47604</v>
      </c>
      <c r="F333" s="73">
        <v>1480689.0845000001</v>
      </c>
    </row>
    <row r="334" spans="1:6" s="21" customFormat="1" ht="11.25" customHeight="1" x14ac:dyDescent="0.2">
      <c r="A334" s="57" t="s">
        <v>436</v>
      </c>
      <c r="B334" s="69">
        <v>1405000</v>
      </c>
      <c r="C334" s="70">
        <v>4</v>
      </c>
      <c r="D334" s="71">
        <v>47908</v>
      </c>
      <c r="E334" s="72">
        <v>47908</v>
      </c>
      <c r="F334" s="73">
        <v>1435838.5231999999</v>
      </c>
    </row>
    <row r="335" spans="1:6" s="21" customFormat="1" ht="11.25" customHeight="1" x14ac:dyDescent="0.2">
      <c r="A335" s="57" t="s">
        <v>2824</v>
      </c>
      <c r="B335" s="69">
        <v>3250000</v>
      </c>
      <c r="C335" s="70">
        <v>2.375</v>
      </c>
      <c r="D335" s="71">
        <v>51332</v>
      </c>
      <c r="E335" s="72">
        <v>51332</v>
      </c>
      <c r="F335" s="73">
        <v>3192445.1261</v>
      </c>
    </row>
    <row r="336" spans="1:6" s="21" customFormat="1" ht="11.25" customHeight="1" x14ac:dyDescent="0.2">
      <c r="A336" s="57" t="s">
        <v>437</v>
      </c>
      <c r="B336" s="69">
        <v>1675000</v>
      </c>
      <c r="C336" s="70">
        <v>3.35</v>
      </c>
      <c r="D336" s="71">
        <v>45061</v>
      </c>
      <c r="E336" s="72">
        <v>45061</v>
      </c>
      <c r="F336" s="73">
        <v>1688326.6399000001</v>
      </c>
    </row>
    <row r="337" spans="1:6" s="21" customFormat="1" ht="11.25" customHeight="1" x14ac:dyDescent="0.2">
      <c r="A337" s="57" t="s">
        <v>438</v>
      </c>
      <c r="B337" s="69">
        <v>1045000</v>
      </c>
      <c r="C337" s="70">
        <v>3</v>
      </c>
      <c r="D337" s="71">
        <v>45017</v>
      </c>
      <c r="E337" s="72">
        <v>45017</v>
      </c>
      <c r="F337" s="73">
        <v>1045000</v>
      </c>
    </row>
    <row r="338" spans="1:6" s="21" customFormat="1" ht="11.25" customHeight="1" x14ac:dyDescent="0.2">
      <c r="A338" s="57" t="s">
        <v>2059</v>
      </c>
      <c r="B338" s="69">
        <v>1000000</v>
      </c>
      <c r="C338" s="70">
        <v>4</v>
      </c>
      <c r="D338" s="71">
        <v>48914</v>
      </c>
      <c r="E338" s="72">
        <v>48914</v>
      </c>
      <c r="F338" s="73">
        <v>1018344.9093000001</v>
      </c>
    </row>
    <row r="339" spans="1:6" s="21" customFormat="1" ht="11.25" customHeight="1" x14ac:dyDescent="0.2">
      <c r="A339" s="57" t="s">
        <v>439</v>
      </c>
      <c r="B339" s="69">
        <v>1015000</v>
      </c>
      <c r="C339" s="70">
        <v>5</v>
      </c>
      <c r="D339" s="71">
        <v>45703</v>
      </c>
      <c r="E339" s="72">
        <v>45703</v>
      </c>
      <c r="F339" s="73">
        <v>1056625.2335000001</v>
      </c>
    </row>
    <row r="340" spans="1:6" s="21" customFormat="1" ht="11.25" customHeight="1" x14ac:dyDescent="0.2">
      <c r="A340" s="57" t="s">
        <v>440</v>
      </c>
      <c r="B340" s="69">
        <v>1000000</v>
      </c>
      <c r="C340" s="70">
        <v>4</v>
      </c>
      <c r="D340" s="71">
        <v>45275</v>
      </c>
      <c r="E340" s="72">
        <v>45275</v>
      </c>
      <c r="F340" s="73">
        <v>1016595.3112</v>
      </c>
    </row>
    <row r="341" spans="1:6" s="21" customFormat="1" ht="11.25" customHeight="1" x14ac:dyDescent="0.2">
      <c r="A341" s="57" t="s">
        <v>441</v>
      </c>
      <c r="B341" s="69">
        <v>2410000</v>
      </c>
      <c r="C341" s="70">
        <v>3.5</v>
      </c>
      <c r="D341" s="71">
        <v>48806</v>
      </c>
      <c r="E341" s="72">
        <v>48806</v>
      </c>
      <c r="F341" s="73">
        <v>2489631.1175000002</v>
      </c>
    </row>
    <row r="342" spans="1:6" s="21" customFormat="1" ht="11.25" customHeight="1" x14ac:dyDescent="0.2">
      <c r="A342" s="57" t="s">
        <v>441</v>
      </c>
      <c r="B342" s="69">
        <v>4395000</v>
      </c>
      <c r="C342" s="70">
        <v>4</v>
      </c>
      <c r="D342" s="71">
        <v>48806</v>
      </c>
      <c r="E342" s="72">
        <v>48806</v>
      </c>
      <c r="F342" s="73">
        <v>4653393.5322000002</v>
      </c>
    </row>
    <row r="343" spans="1:6" s="21" customFormat="1" ht="11.25" customHeight="1" x14ac:dyDescent="0.2">
      <c r="A343" s="57" t="s">
        <v>441</v>
      </c>
      <c r="B343" s="69">
        <v>755000</v>
      </c>
      <c r="C343" s="70">
        <v>4</v>
      </c>
      <c r="D343" s="71">
        <v>49536</v>
      </c>
      <c r="E343" s="72">
        <v>49536</v>
      </c>
      <c r="F343" s="73">
        <v>782138.45559999999</v>
      </c>
    </row>
    <row r="344" spans="1:6" s="21" customFormat="1" ht="11.25" customHeight="1" x14ac:dyDescent="0.2">
      <c r="A344" s="57" t="s">
        <v>442</v>
      </c>
      <c r="B344" s="69">
        <v>2000000</v>
      </c>
      <c r="C344" s="70">
        <v>4</v>
      </c>
      <c r="D344" s="71">
        <v>49902</v>
      </c>
      <c r="E344" s="72">
        <v>49902</v>
      </c>
      <c r="F344" s="73">
        <v>2084410.8909</v>
      </c>
    </row>
    <row r="345" spans="1:6" s="21" customFormat="1" ht="11.25" customHeight="1" x14ac:dyDescent="0.2">
      <c r="A345" s="57" t="s">
        <v>443</v>
      </c>
      <c r="B345" s="69">
        <v>1415000</v>
      </c>
      <c r="C345" s="70">
        <v>4</v>
      </c>
      <c r="D345" s="71">
        <v>44910</v>
      </c>
      <c r="E345" s="72">
        <v>44910</v>
      </c>
      <c r="F345" s="73">
        <v>1415000</v>
      </c>
    </row>
    <row r="346" spans="1:6" s="21" customFormat="1" ht="11.25" customHeight="1" x14ac:dyDescent="0.2">
      <c r="A346" s="57" t="s">
        <v>444</v>
      </c>
      <c r="B346" s="69">
        <v>5000000</v>
      </c>
      <c r="C346" s="70">
        <v>3</v>
      </c>
      <c r="D346" s="71">
        <v>47515</v>
      </c>
      <c r="E346" s="72">
        <v>47515</v>
      </c>
      <c r="F346" s="73">
        <v>5000000</v>
      </c>
    </row>
    <row r="347" spans="1:6" s="21" customFormat="1" ht="11.25" customHeight="1" x14ac:dyDescent="0.2">
      <c r="A347" s="57" t="s">
        <v>445</v>
      </c>
      <c r="B347" s="69">
        <v>1040000</v>
      </c>
      <c r="C347" s="70">
        <v>3.125</v>
      </c>
      <c r="D347" s="71">
        <v>47362</v>
      </c>
      <c r="E347" s="72">
        <v>47362</v>
      </c>
      <c r="F347" s="73">
        <v>1025615.6947</v>
      </c>
    </row>
    <row r="348" spans="1:6" s="21" customFormat="1" ht="11.25" customHeight="1" x14ac:dyDescent="0.2">
      <c r="A348" s="57" t="s">
        <v>445</v>
      </c>
      <c r="B348" s="69">
        <v>1025000</v>
      </c>
      <c r="C348" s="70">
        <v>3.25</v>
      </c>
      <c r="D348" s="71">
        <v>47727</v>
      </c>
      <c r="E348" s="72">
        <v>47727</v>
      </c>
      <c r="F348" s="73">
        <v>1009939.1477</v>
      </c>
    </row>
    <row r="349" spans="1:6" s="21" customFormat="1" ht="11.25" customHeight="1" x14ac:dyDescent="0.2">
      <c r="A349" s="57" t="s">
        <v>446</v>
      </c>
      <c r="B349" s="69">
        <v>1000000</v>
      </c>
      <c r="C349" s="70">
        <v>4.04</v>
      </c>
      <c r="D349" s="71">
        <v>49994</v>
      </c>
      <c r="E349" s="72">
        <v>49994</v>
      </c>
      <c r="F349" s="73">
        <v>1000000</v>
      </c>
    </row>
    <row r="350" spans="1:6" s="21" customFormat="1" ht="11.25" customHeight="1" x14ac:dyDescent="0.2">
      <c r="A350" s="57" t="s">
        <v>446</v>
      </c>
      <c r="B350" s="69">
        <v>3235000</v>
      </c>
      <c r="C350" s="70">
        <v>5</v>
      </c>
      <c r="D350" s="71">
        <v>47437</v>
      </c>
      <c r="E350" s="72">
        <v>47437</v>
      </c>
      <c r="F350" s="73">
        <v>3456502.0161000001</v>
      </c>
    </row>
    <row r="351" spans="1:6" s="21" customFormat="1" ht="11.25" customHeight="1" x14ac:dyDescent="0.2">
      <c r="A351" s="57" t="s">
        <v>446</v>
      </c>
      <c r="B351" s="69">
        <v>765000</v>
      </c>
      <c r="C351" s="70">
        <v>5</v>
      </c>
      <c r="D351" s="71">
        <v>45976</v>
      </c>
      <c r="E351" s="72">
        <v>45976</v>
      </c>
      <c r="F351" s="73">
        <v>817379.9203</v>
      </c>
    </row>
    <row r="352" spans="1:6" s="21" customFormat="1" ht="11.25" customHeight="1" x14ac:dyDescent="0.2">
      <c r="A352" s="57" t="s">
        <v>2145</v>
      </c>
      <c r="B352" s="69">
        <v>625000</v>
      </c>
      <c r="C352" s="70">
        <v>4</v>
      </c>
      <c r="D352" s="71">
        <v>48670</v>
      </c>
      <c r="E352" s="72">
        <v>48670</v>
      </c>
      <c r="F352" s="73">
        <v>666089.85349999997</v>
      </c>
    </row>
    <row r="353" spans="1:6" s="21" customFormat="1" ht="11.25" customHeight="1" x14ac:dyDescent="0.2">
      <c r="A353" s="57" t="s">
        <v>447</v>
      </c>
      <c r="B353" s="69">
        <v>1055000</v>
      </c>
      <c r="C353" s="70">
        <v>3.5</v>
      </c>
      <c r="D353" s="71">
        <v>48700</v>
      </c>
      <c r="E353" s="72">
        <v>48700</v>
      </c>
      <c r="F353" s="73">
        <v>1055000</v>
      </c>
    </row>
    <row r="354" spans="1:6" s="21" customFormat="1" ht="11.25" customHeight="1" x14ac:dyDescent="0.2">
      <c r="A354" s="57" t="s">
        <v>2319</v>
      </c>
      <c r="B354" s="69">
        <v>2870000</v>
      </c>
      <c r="C354" s="70">
        <v>3</v>
      </c>
      <c r="D354" s="71">
        <v>50100</v>
      </c>
      <c r="E354" s="72">
        <v>50100</v>
      </c>
      <c r="F354" s="73">
        <v>2870000</v>
      </c>
    </row>
    <row r="355" spans="1:6" s="21" customFormat="1" ht="11.25" customHeight="1" x14ac:dyDescent="0.2">
      <c r="A355" s="57" t="s">
        <v>448</v>
      </c>
      <c r="B355" s="69">
        <v>2275000</v>
      </c>
      <c r="C355" s="70">
        <v>3.5</v>
      </c>
      <c r="D355" s="71">
        <v>48653</v>
      </c>
      <c r="E355" s="72">
        <v>48653</v>
      </c>
      <c r="F355" s="73">
        <v>2231626.5284000002</v>
      </c>
    </row>
    <row r="356" spans="1:6" s="21" customFormat="1" ht="11.25" customHeight="1" x14ac:dyDescent="0.2">
      <c r="A356" s="57" t="s">
        <v>449</v>
      </c>
      <c r="B356" s="69">
        <v>1745000</v>
      </c>
      <c r="C356" s="70">
        <v>3</v>
      </c>
      <c r="D356" s="71">
        <v>44896</v>
      </c>
      <c r="E356" s="72">
        <v>44896</v>
      </c>
      <c r="F356" s="73">
        <v>1771023.2993000001</v>
      </c>
    </row>
    <row r="357" spans="1:6" s="21" customFormat="1" ht="11.25" customHeight="1" x14ac:dyDescent="0.2">
      <c r="A357" s="57" t="s">
        <v>450</v>
      </c>
      <c r="B357" s="69">
        <v>5000000</v>
      </c>
      <c r="C357" s="70">
        <v>4</v>
      </c>
      <c r="D357" s="71">
        <v>49583</v>
      </c>
      <c r="E357" s="72">
        <v>49583</v>
      </c>
      <c r="F357" s="73">
        <v>5213166.6282000002</v>
      </c>
    </row>
    <row r="358" spans="1:6" s="21" customFormat="1" ht="11.25" customHeight="1" x14ac:dyDescent="0.2">
      <c r="A358" s="57" t="s">
        <v>2052</v>
      </c>
      <c r="B358" s="69">
        <v>2000000</v>
      </c>
      <c r="C358" s="70">
        <v>4.3579999999999997</v>
      </c>
      <c r="D358" s="71">
        <v>49096</v>
      </c>
      <c r="E358" s="72">
        <v>49096</v>
      </c>
      <c r="F358" s="73">
        <v>2000000</v>
      </c>
    </row>
    <row r="359" spans="1:6" s="21" customFormat="1" ht="11.25" customHeight="1" x14ac:dyDescent="0.2">
      <c r="A359" s="57" t="s">
        <v>451</v>
      </c>
      <c r="B359" s="69">
        <v>1165000</v>
      </c>
      <c r="C359" s="70">
        <v>4</v>
      </c>
      <c r="D359" s="71">
        <v>47453</v>
      </c>
      <c r="E359" s="72">
        <v>47453</v>
      </c>
      <c r="F359" s="73">
        <v>1206836.7726</v>
      </c>
    </row>
    <row r="360" spans="1:6" s="21" customFormat="1" ht="11.25" customHeight="1" x14ac:dyDescent="0.2">
      <c r="A360" s="57" t="s">
        <v>1554</v>
      </c>
      <c r="B360" s="69">
        <v>500000</v>
      </c>
      <c r="C360" s="70">
        <v>2.9929999999999999</v>
      </c>
      <c r="D360" s="71">
        <v>49249</v>
      </c>
      <c r="E360" s="72">
        <v>49249</v>
      </c>
      <c r="F360" s="73">
        <v>500000</v>
      </c>
    </row>
    <row r="361" spans="1:6" s="21" customFormat="1" ht="11.25" customHeight="1" x14ac:dyDescent="0.2">
      <c r="A361" s="57" t="s">
        <v>1554</v>
      </c>
      <c r="B361" s="69">
        <v>3000000</v>
      </c>
      <c r="C361" s="70">
        <v>3.3460000000000001</v>
      </c>
      <c r="D361" s="71">
        <v>51075</v>
      </c>
      <c r="E361" s="72">
        <v>51075</v>
      </c>
      <c r="F361" s="73">
        <v>3000000</v>
      </c>
    </row>
    <row r="362" spans="1:6" s="21" customFormat="1" ht="11.25" customHeight="1" x14ac:dyDescent="0.2">
      <c r="A362" s="57" t="s">
        <v>452</v>
      </c>
      <c r="B362" s="69">
        <v>2000000</v>
      </c>
      <c r="C362" s="70">
        <v>4</v>
      </c>
      <c r="D362" s="71">
        <v>44256</v>
      </c>
      <c r="E362" s="72">
        <v>44256</v>
      </c>
      <c r="F362" s="73">
        <v>2005152.773</v>
      </c>
    </row>
    <row r="363" spans="1:6" s="21" customFormat="1" ht="11.25" customHeight="1" x14ac:dyDescent="0.2">
      <c r="A363" s="57" t="s">
        <v>453</v>
      </c>
      <c r="B363" s="69">
        <v>1735000</v>
      </c>
      <c r="C363" s="70">
        <v>3</v>
      </c>
      <c r="D363" s="71">
        <v>46614</v>
      </c>
      <c r="E363" s="72">
        <v>46614</v>
      </c>
      <c r="F363" s="73">
        <v>1722636.6762999999</v>
      </c>
    </row>
    <row r="364" spans="1:6" s="21" customFormat="1" ht="11.25" customHeight="1" x14ac:dyDescent="0.2">
      <c r="A364" s="57" t="s">
        <v>454</v>
      </c>
      <c r="B364" s="69">
        <v>4140000</v>
      </c>
      <c r="C364" s="70">
        <v>3</v>
      </c>
      <c r="D364" s="71">
        <v>48700</v>
      </c>
      <c r="E364" s="72">
        <v>48700</v>
      </c>
      <c r="F364" s="73">
        <v>4140000</v>
      </c>
    </row>
    <row r="365" spans="1:6" s="21" customFormat="1" ht="11.25" customHeight="1" x14ac:dyDescent="0.2">
      <c r="A365" s="57" t="s">
        <v>454</v>
      </c>
      <c r="B365" s="69">
        <v>1815000</v>
      </c>
      <c r="C365" s="70">
        <v>3.375</v>
      </c>
      <c r="D365" s="71">
        <v>49065</v>
      </c>
      <c r="E365" s="72">
        <v>49065</v>
      </c>
      <c r="F365" s="73">
        <v>1787447.8618999999</v>
      </c>
    </row>
    <row r="366" spans="1:6" s="21" customFormat="1" ht="11.25" customHeight="1" x14ac:dyDescent="0.2">
      <c r="A366" s="57" t="s">
        <v>454</v>
      </c>
      <c r="B366" s="69">
        <v>1475000</v>
      </c>
      <c r="C366" s="70">
        <v>3.25</v>
      </c>
      <c r="D366" s="71">
        <v>48335</v>
      </c>
      <c r="E366" s="72">
        <v>48335</v>
      </c>
      <c r="F366" s="73">
        <v>1462566.6901</v>
      </c>
    </row>
    <row r="367" spans="1:6" s="21" customFormat="1" ht="11.25" customHeight="1" x14ac:dyDescent="0.2">
      <c r="A367" s="57" t="s">
        <v>455</v>
      </c>
      <c r="B367" s="69">
        <v>1500000</v>
      </c>
      <c r="C367" s="70">
        <v>5</v>
      </c>
      <c r="D367" s="71">
        <v>47969</v>
      </c>
      <c r="E367" s="72">
        <v>47969</v>
      </c>
      <c r="F367" s="73">
        <v>1581018.8337999999</v>
      </c>
    </row>
    <row r="368" spans="1:6" s="21" customFormat="1" ht="11.25" customHeight="1" x14ac:dyDescent="0.2">
      <c r="A368" s="57" t="s">
        <v>456</v>
      </c>
      <c r="B368" s="69">
        <v>2000000</v>
      </c>
      <c r="C368" s="70">
        <v>3</v>
      </c>
      <c r="D368" s="71">
        <v>46631</v>
      </c>
      <c r="E368" s="72">
        <v>46631</v>
      </c>
      <c r="F368" s="73">
        <v>2000000</v>
      </c>
    </row>
    <row r="369" spans="1:6" s="21" customFormat="1" ht="11.25" customHeight="1" x14ac:dyDescent="0.2">
      <c r="A369" s="57" t="s">
        <v>457</v>
      </c>
      <c r="B369" s="69">
        <v>750000</v>
      </c>
      <c r="C369" s="70">
        <v>5</v>
      </c>
      <c r="D369" s="71">
        <v>44317</v>
      </c>
      <c r="E369" s="72">
        <v>44317</v>
      </c>
      <c r="F369" s="73">
        <v>755247.00040000002</v>
      </c>
    </row>
    <row r="370" spans="1:6" s="21" customFormat="1" ht="11.25" customHeight="1" x14ac:dyDescent="0.2">
      <c r="A370" s="57" t="s">
        <v>458</v>
      </c>
      <c r="B370" s="69">
        <v>1430000</v>
      </c>
      <c r="C370" s="70">
        <v>3.125</v>
      </c>
      <c r="D370" s="71">
        <v>48030</v>
      </c>
      <c r="E370" s="72">
        <v>48030</v>
      </c>
      <c r="F370" s="73">
        <v>1420442.0995</v>
      </c>
    </row>
    <row r="371" spans="1:6" s="21" customFormat="1" ht="11.25" customHeight="1" x14ac:dyDescent="0.2">
      <c r="A371" s="57" t="s">
        <v>459</v>
      </c>
      <c r="B371" s="69">
        <v>2150000</v>
      </c>
      <c r="C371" s="70">
        <v>5</v>
      </c>
      <c r="D371" s="71">
        <v>46174</v>
      </c>
      <c r="E371" s="72">
        <v>46174</v>
      </c>
      <c r="F371" s="73">
        <v>2242301.9474999998</v>
      </c>
    </row>
    <row r="372" spans="1:6" s="21" customFormat="1" ht="11.25" customHeight="1" x14ac:dyDescent="0.2">
      <c r="A372" s="57" t="s">
        <v>460</v>
      </c>
      <c r="B372" s="69">
        <v>1755000</v>
      </c>
      <c r="C372" s="70">
        <v>4</v>
      </c>
      <c r="D372" s="71">
        <v>48853</v>
      </c>
      <c r="E372" s="72">
        <v>48853</v>
      </c>
      <c r="F372" s="73">
        <v>1804816.5334000001</v>
      </c>
    </row>
    <row r="373" spans="1:6" s="21" customFormat="1" ht="11.25" customHeight="1" x14ac:dyDescent="0.2">
      <c r="A373" s="57" t="s">
        <v>461</v>
      </c>
      <c r="B373" s="69">
        <v>1400000</v>
      </c>
      <c r="C373" s="70">
        <v>5</v>
      </c>
      <c r="D373" s="71">
        <v>49583</v>
      </c>
      <c r="E373" s="72">
        <v>49583</v>
      </c>
      <c r="F373" s="73">
        <v>1498614.4213</v>
      </c>
    </row>
    <row r="374" spans="1:6" s="21" customFormat="1" ht="11.25" customHeight="1" x14ac:dyDescent="0.2">
      <c r="A374" s="57" t="s">
        <v>462</v>
      </c>
      <c r="B374" s="69">
        <v>2250000</v>
      </c>
      <c r="C374" s="70">
        <v>3.75</v>
      </c>
      <c r="D374" s="71">
        <v>49279</v>
      </c>
      <c r="E374" s="72">
        <v>49279</v>
      </c>
      <c r="F374" s="73">
        <v>2204814.9873000002</v>
      </c>
    </row>
    <row r="375" spans="1:6" s="21" customFormat="1" ht="11.25" customHeight="1" x14ac:dyDescent="0.2">
      <c r="A375" s="57" t="s">
        <v>463</v>
      </c>
      <c r="B375" s="69">
        <v>4390000</v>
      </c>
      <c r="C375" s="70">
        <v>3.25</v>
      </c>
      <c r="D375" s="71">
        <v>48274</v>
      </c>
      <c r="E375" s="72">
        <v>48274</v>
      </c>
      <c r="F375" s="73">
        <v>4329520.8153999997</v>
      </c>
    </row>
    <row r="376" spans="1:6" s="21" customFormat="1" ht="11.25" customHeight="1" x14ac:dyDescent="0.2">
      <c r="A376" s="57" t="s">
        <v>464</v>
      </c>
      <c r="B376" s="69">
        <v>1170000</v>
      </c>
      <c r="C376" s="70">
        <v>4</v>
      </c>
      <c r="D376" s="71">
        <v>47818</v>
      </c>
      <c r="E376" s="72">
        <v>47818</v>
      </c>
      <c r="F376" s="73">
        <v>1212443.895</v>
      </c>
    </row>
    <row r="377" spans="1:6" s="21" customFormat="1" ht="11.25" customHeight="1" x14ac:dyDescent="0.2">
      <c r="A377" s="57" t="s">
        <v>465</v>
      </c>
      <c r="B377" s="69">
        <v>3345000</v>
      </c>
      <c r="C377" s="70">
        <v>3</v>
      </c>
      <c r="D377" s="71">
        <v>49004</v>
      </c>
      <c r="E377" s="72">
        <v>49004</v>
      </c>
      <c r="F377" s="73">
        <v>3360885.9711000002</v>
      </c>
    </row>
    <row r="378" spans="1:6" s="21" customFormat="1" ht="11.25" customHeight="1" x14ac:dyDescent="0.2">
      <c r="A378" s="57" t="s">
        <v>2146</v>
      </c>
      <c r="B378" s="69">
        <v>3200000</v>
      </c>
      <c r="C378" s="70">
        <v>3</v>
      </c>
      <c r="D378" s="71">
        <v>49400</v>
      </c>
      <c r="E378" s="72">
        <v>49400</v>
      </c>
      <c r="F378" s="73">
        <v>3200000</v>
      </c>
    </row>
    <row r="379" spans="1:6" s="21" customFormat="1" ht="11.25" customHeight="1" x14ac:dyDescent="0.2">
      <c r="A379" s="57" t="s">
        <v>466</v>
      </c>
      <c r="B379" s="69">
        <v>840000</v>
      </c>
      <c r="C379" s="70">
        <v>4</v>
      </c>
      <c r="D379" s="71">
        <v>49902</v>
      </c>
      <c r="E379" s="72">
        <v>49902</v>
      </c>
      <c r="F379" s="73">
        <v>868705.96499999997</v>
      </c>
    </row>
    <row r="380" spans="1:6" s="21" customFormat="1" ht="11.25" customHeight="1" x14ac:dyDescent="0.2">
      <c r="A380" s="57" t="s">
        <v>466</v>
      </c>
      <c r="B380" s="69">
        <v>750000</v>
      </c>
      <c r="C380" s="70">
        <v>4</v>
      </c>
      <c r="D380" s="71">
        <v>49902</v>
      </c>
      <c r="E380" s="72">
        <v>49902</v>
      </c>
      <c r="F380" s="73">
        <v>775630.32709999999</v>
      </c>
    </row>
    <row r="381" spans="1:6" s="21" customFormat="1" ht="11.25" customHeight="1" x14ac:dyDescent="0.2">
      <c r="A381" s="57" t="s">
        <v>466</v>
      </c>
      <c r="B381" s="69">
        <v>2775000</v>
      </c>
      <c r="C381" s="70">
        <v>3</v>
      </c>
      <c r="D381" s="71">
        <v>50632</v>
      </c>
      <c r="E381" s="72">
        <v>50632</v>
      </c>
      <c r="F381" s="73">
        <v>2809022.5679000001</v>
      </c>
    </row>
    <row r="382" spans="1:6" s="21" customFormat="1" ht="11.25" customHeight="1" x14ac:dyDescent="0.2">
      <c r="A382" s="57" t="s">
        <v>467</v>
      </c>
      <c r="B382" s="69">
        <v>2000000</v>
      </c>
      <c r="C382" s="70">
        <v>5</v>
      </c>
      <c r="D382" s="71">
        <v>44256</v>
      </c>
      <c r="E382" s="72">
        <v>44256</v>
      </c>
      <c r="F382" s="73">
        <v>2009649.3806</v>
      </c>
    </row>
    <row r="383" spans="1:6" s="21" customFormat="1" ht="11.25" customHeight="1" x14ac:dyDescent="0.2">
      <c r="A383" s="57" t="s">
        <v>467</v>
      </c>
      <c r="B383" s="69">
        <v>2000000</v>
      </c>
      <c r="C383" s="70">
        <v>5</v>
      </c>
      <c r="D383" s="71">
        <v>44621</v>
      </c>
      <c r="E383" s="72">
        <v>44621</v>
      </c>
      <c r="F383" s="73">
        <v>2067680.8136</v>
      </c>
    </row>
    <row r="384" spans="1:6" s="21" customFormat="1" ht="11.25" customHeight="1" x14ac:dyDescent="0.2">
      <c r="A384" s="57" t="s">
        <v>468</v>
      </c>
      <c r="B384" s="69">
        <v>1645000</v>
      </c>
      <c r="C384" s="70">
        <v>4</v>
      </c>
      <c r="D384" s="71">
        <v>48990</v>
      </c>
      <c r="E384" s="72">
        <v>48990</v>
      </c>
      <c r="F384" s="73">
        <v>1764555.6539</v>
      </c>
    </row>
    <row r="385" spans="1:6" s="21" customFormat="1" ht="11.25" customHeight="1" x14ac:dyDescent="0.2">
      <c r="A385" s="57" t="s">
        <v>469</v>
      </c>
      <c r="B385" s="69">
        <v>1000000</v>
      </c>
      <c r="C385" s="70">
        <v>4</v>
      </c>
      <c r="D385" s="71">
        <v>46082</v>
      </c>
      <c r="E385" s="72">
        <v>46082</v>
      </c>
      <c r="F385" s="73">
        <v>1001236.6635</v>
      </c>
    </row>
    <row r="386" spans="1:6" s="21" customFormat="1" ht="11.25" customHeight="1" x14ac:dyDescent="0.2">
      <c r="A386" s="57" t="s">
        <v>470</v>
      </c>
      <c r="B386" s="69">
        <v>3440000</v>
      </c>
      <c r="C386" s="70">
        <v>5</v>
      </c>
      <c r="D386" s="71">
        <v>47727</v>
      </c>
      <c r="E386" s="72">
        <v>47727</v>
      </c>
      <c r="F386" s="73">
        <v>3652840.5444999998</v>
      </c>
    </row>
    <row r="387" spans="1:6" s="21" customFormat="1" ht="11.25" customHeight="1" x14ac:dyDescent="0.2">
      <c r="A387" s="57" t="s">
        <v>471</v>
      </c>
      <c r="B387" s="69">
        <v>2360000</v>
      </c>
      <c r="C387" s="70">
        <v>4</v>
      </c>
      <c r="D387" s="71">
        <v>46539</v>
      </c>
      <c r="E387" s="72">
        <v>46539</v>
      </c>
      <c r="F387" s="73">
        <v>2402212.1046000002</v>
      </c>
    </row>
    <row r="388" spans="1:6" s="21" customFormat="1" ht="11.25" customHeight="1" x14ac:dyDescent="0.2">
      <c r="A388" s="57" t="s">
        <v>472</v>
      </c>
      <c r="B388" s="69">
        <v>2000000</v>
      </c>
      <c r="C388" s="70">
        <v>5</v>
      </c>
      <c r="D388" s="71">
        <v>44896</v>
      </c>
      <c r="E388" s="72">
        <v>44896</v>
      </c>
      <c r="F388" s="73">
        <v>2072442.9439000001</v>
      </c>
    </row>
    <row r="389" spans="1:6" s="21" customFormat="1" ht="11.25" customHeight="1" x14ac:dyDescent="0.2">
      <c r="A389" s="57" t="s">
        <v>473</v>
      </c>
      <c r="B389" s="69">
        <v>2025000</v>
      </c>
      <c r="C389" s="70">
        <v>4</v>
      </c>
      <c r="D389" s="71">
        <v>46249</v>
      </c>
      <c r="E389" s="72">
        <v>46249</v>
      </c>
      <c r="F389" s="73">
        <v>2047137.5101999999</v>
      </c>
    </row>
    <row r="390" spans="1:6" s="21" customFormat="1" ht="11.25" customHeight="1" x14ac:dyDescent="0.2">
      <c r="A390" s="57" t="s">
        <v>474</v>
      </c>
      <c r="B390" s="69">
        <v>2275000</v>
      </c>
      <c r="C390" s="70">
        <v>3</v>
      </c>
      <c r="D390" s="71">
        <v>46798</v>
      </c>
      <c r="E390" s="72">
        <v>46798</v>
      </c>
      <c r="F390" s="73">
        <v>2263390.0120999999</v>
      </c>
    </row>
    <row r="391" spans="1:6" s="21" customFormat="1" ht="11.25" customHeight="1" x14ac:dyDescent="0.2">
      <c r="A391" s="57" t="s">
        <v>475</v>
      </c>
      <c r="B391" s="69">
        <v>2025000</v>
      </c>
      <c r="C391" s="70">
        <v>3.5</v>
      </c>
      <c r="D391" s="71">
        <v>47331</v>
      </c>
      <c r="E391" s="72">
        <v>47331</v>
      </c>
      <c r="F391" s="73">
        <v>2005703.5423999999</v>
      </c>
    </row>
    <row r="392" spans="1:6" s="21" customFormat="1" ht="11.25" customHeight="1" x14ac:dyDescent="0.2">
      <c r="A392" s="57" t="s">
        <v>475</v>
      </c>
      <c r="B392" s="69">
        <v>850000</v>
      </c>
      <c r="C392" s="70">
        <v>3</v>
      </c>
      <c r="D392" s="71">
        <v>51349</v>
      </c>
      <c r="E392" s="72">
        <v>51349</v>
      </c>
      <c r="F392" s="73">
        <v>894188.63410000002</v>
      </c>
    </row>
    <row r="393" spans="1:6" s="21" customFormat="1" ht="11.25" customHeight="1" x14ac:dyDescent="0.2">
      <c r="A393" s="57" t="s">
        <v>476</v>
      </c>
      <c r="B393" s="69">
        <v>2500000</v>
      </c>
      <c r="C393" s="70">
        <v>4</v>
      </c>
      <c r="D393" s="71">
        <v>48625</v>
      </c>
      <c r="E393" s="72">
        <v>48625</v>
      </c>
      <c r="F393" s="73">
        <v>2623912.0891999998</v>
      </c>
    </row>
    <row r="394" spans="1:6" s="21" customFormat="1" ht="11.25" customHeight="1" x14ac:dyDescent="0.2">
      <c r="A394" s="57" t="s">
        <v>477</v>
      </c>
      <c r="B394" s="69">
        <v>600000</v>
      </c>
      <c r="C394" s="70">
        <v>5</v>
      </c>
      <c r="D394" s="71">
        <v>49536</v>
      </c>
      <c r="E394" s="72">
        <v>49536</v>
      </c>
      <c r="F394" s="73">
        <v>651292.9325</v>
      </c>
    </row>
    <row r="395" spans="1:6" s="21" customFormat="1" ht="11.25" customHeight="1" x14ac:dyDescent="0.2">
      <c r="A395" s="57" t="s">
        <v>478</v>
      </c>
      <c r="B395" s="69">
        <v>1370000</v>
      </c>
      <c r="C395" s="70">
        <v>4</v>
      </c>
      <c r="D395" s="71">
        <v>49461</v>
      </c>
      <c r="E395" s="72">
        <v>49461</v>
      </c>
      <c r="F395" s="73">
        <v>1441175.8729999999</v>
      </c>
    </row>
    <row r="396" spans="1:6" s="21" customFormat="1" ht="11.25" customHeight="1" x14ac:dyDescent="0.2">
      <c r="A396" s="57" t="s">
        <v>479</v>
      </c>
      <c r="B396" s="69">
        <v>1800000</v>
      </c>
      <c r="C396" s="70">
        <v>4</v>
      </c>
      <c r="D396" s="71">
        <v>47058</v>
      </c>
      <c r="E396" s="72">
        <v>47058</v>
      </c>
      <c r="F396" s="73">
        <v>1833919.4367</v>
      </c>
    </row>
    <row r="397" spans="1:6" s="21" customFormat="1" ht="11.25" customHeight="1" x14ac:dyDescent="0.2">
      <c r="A397" s="57" t="s">
        <v>480</v>
      </c>
      <c r="B397" s="69">
        <v>1000000</v>
      </c>
      <c r="C397" s="70">
        <v>4</v>
      </c>
      <c r="D397" s="71">
        <v>50072</v>
      </c>
      <c r="E397" s="72">
        <v>50072</v>
      </c>
      <c r="F397" s="73">
        <v>1062675.308</v>
      </c>
    </row>
    <row r="398" spans="1:6" s="21" customFormat="1" ht="11.25" customHeight="1" x14ac:dyDescent="0.2">
      <c r="A398" s="57" t="s">
        <v>480</v>
      </c>
      <c r="B398" s="69">
        <v>1000000</v>
      </c>
      <c r="C398" s="70">
        <v>5</v>
      </c>
      <c r="D398" s="71">
        <v>44593</v>
      </c>
      <c r="E398" s="72">
        <v>44593</v>
      </c>
      <c r="F398" s="73">
        <v>1026565.8767</v>
      </c>
    </row>
    <row r="399" spans="1:6" s="21" customFormat="1" ht="11.25" customHeight="1" x14ac:dyDescent="0.2">
      <c r="A399" s="57" t="s">
        <v>481</v>
      </c>
      <c r="B399" s="69">
        <v>3440000</v>
      </c>
      <c r="C399" s="70">
        <v>3</v>
      </c>
      <c r="D399" s="71">
        <v>48823</v>
      </c>
      <c r="E399" s="72">
        <v>48823</v>
      </c>
      <c r="F399" s="73">
        <v>3402141.9279999998</v>
      </c>
    </row>
    <row r="400" spans="1:6" s="21" customFormat="1" ht="11.25" customHeight="1" x14ac:dyDescent="0.2">
      <c r="A400" s="57" t="s">
        <v>482</v>
      </c>
      <c r="B400" s="69">
        <v>300000</v>
      </c>
      <c r="C400" s="70">
        <v>3.125</v>
      </c>
      <c r="D400" s="71">
        <v>48976</v>
      </c>
      <c r="E400" s="72">
        <v>48976</v>
      </c>
      <c r="F400" s="73">
        <v>294763.32</v>
      </c>
    </row>
    <row r="401" spans="1:6" s="21" customFormat="1" ht="11.25" customHeight="1" x14ac:dyDescent="0.2">
      <c r="A401" s="57" t="s">
        <v>483</v>
      </c>
      <c r="B401" s="69">
        <v>4530000</v>
      </c>
      <c r="C401" s="70">
        <v>4</v>
      </c>
      <c r="D401" s="71">
        <v>49400</v>
      </c>
      <c r="E401" s="72">
        <v>49400</v>
      </c>
      <c r="F401" s="73">
        <v>4631983.4360999996</v>
      </c>
    </row>
    <row r="402" spans="1:6" s="21" customFormat="1" ht="11.25" customHeight="1" x14ac:dyDescent="0.2">
      <c r="A402" s="57" t="s">
        <v>484</v>
      </c>
      <c r="B402" s="69">
        <v>1830000</v>
      </c>
      <c r="C402" s="70">
        <v>3.25</v>
      </c>
      <c r="D402" s="71">
        <v>48396</v>
      </c>
      <c r="E402" s="72">
        <v>48396</v>
      </c>
      <c r="F402" s="73">
        <v>1857717.4515</v>
      </c>
    </row>
    <row r="403" spans="1:6" s="21" customFormat="1" ht="11.25" customHeight="1" x14ac:dyDescent="0.2">
      <c r="A403" s="57" t="s">
        <v>485</v>
      </c>
      <c r="B403" s="69">
        <v>1635000</v>
      </c>
      <c r="C403" s="70">
        <v>4</v>
      </c>
      <c r="D403" s="71">
        <v>47665</v>
      </c>
      <c r="E403" s="72">
        <v>47665</v>
      </c>
      <c r="F403" s="73">
        <v>1668687.3829000001</v>
      </c>
    </row>
    <row r="404" spans="1:6" s="21" customFormat="1" ht="11.25" customHeight="1" x14ac:dyDescent="0.2">
      <c r="A404" s="57" t="s">
        <v>486</v>
      </c>
      <c r="B404" s="69">
        <v>500000</v>
      </c>
      <c r="C404" s="70">
        <v>3.25</v>
      </c>
      <c r="D404" s="71">
        <v>50222</v>
      </c>
      <c r="E404" s="72">
        <v>50222</v>
      </c>
      <c r="F404" s="73">
        <v>494349.95980000001</v>
      </c>
    </row>
    <row r="405" spans="1:6" s="21" customFormat="1" ht="11.25" customHeight="1" x14ac:dyDescent="0.2">
      <c r="A405" s="57" t="s">
        <v>487</v>
      </c>
      <c r="B405" s="69">
        <v>1245000</v>
      </c>
      <c r="C405" s="70">
        <v>4</v>
      </c>
      <c r="D405" s="71">
        <v>46218</v>
      </c>
      <c r="E405" s="72">
        <v>46218</v>
      </c>
      <c r="F405" s="73">
        <v>1275560.2947</v>
      </c>
    </row>
    <row r="406" spans="1:6" s="21" customFormat="1" ht="11.25" customHeight="1" x14ac:dyDescent="0.2">
      <c r="A406" s="57" t="s">
        <v>487</v>
      </c>
      <c r="B406" s="69">
        <v>1200000</v>
      </c>
      <c r="C406" s="70">
        <v>4</v>
      </c>
      <c r="D406" s="71">
        <v>45853</v>
      </c>
      <c r="E406" s="72">
        <v>45853</v>
      </c>
      <c r="F406" s="73">
        <v>1234310.4154000001</v>
      </c>
    </row>
    <row r="407" spans="1:6" s="21" customFormat="1" ht="11.25" customHeight="1" x14ac:dyDescent="0.2">
      <c r="A407" s="57" t="s">
        <v>488</v>
      </c>
      <c r="B407" s="69">
        <v>2510000</v>
      </c>
      <c r="C407" s="70">
        <v>4</v>
      </c>
      <c r="D407" s="71">
        <v>46798</v>
      </c>
      <c r="E407" s="72">
        <v>46798</v>
      </c>
      <c r="F407" s="73">
        <v>2578233.1129000001</v>
      </c>
    </row>
    <row r="408" spans="1:6" s="21" customFormat="1" ht="11.25" customHeight="1" x14ac:dyDescent="0.2">
      <c r="A408" s="57" t="s">
        <v>489</v>
      </c>
      <c r="B408" s="69">
        <v>1340000</v>
      </c>
      <c r="C408" s="70">
        <v>3</v>
      </c>
      <c r="D408" s="71">
        <v>48853</v>
      </c>
      <c r="E408" s="72">
        <v>48853</v>
      </c>
      <c r="F408" s="73">
        <v>1328945.6862000001</v>
      </c>
    </row>
    <row r="409" spans="1:6" s="21" customFormat="1" ht="11.25" customHeight="1" x14ac:dyDescent="0.2">
      <c r="A409" s="57" t="s">
        <v>490</v>
      </c>
      <c r="B409" s="69">
        <v>750000</v>
      </c>
      <c r="C409" s="70">
        <v>5</v>
      </c>
      <c r="D409" s="71">
        <v>48335</v>
      </c>
      <c r="E409" s="72">
        <v>48335</v>
      </c>
      <c r="F409" s="73">
        <v>820664.11199999996</v>
      </c>
    </row>
    <row r="410" spans="1:6" s="21" customFormat="1" ht="11.25" customHeight="1" x14ac:dyDescent="0.2">
      <c r="A410" s="57" t="s">
        <v>491</v>
      </c>
      <c r="B410" s="69">
        <v>1075000</v>
      </c>
      <c r="C410" s="70">
        <v>3</v>
      </c>
      <c r="D410" s="71">
        <v>45717</v>
      </c>
      <c r="E410" s="72">
        <v>45717</v>
      </c>
      <c r="F410" s="73">
        <v>1075000</v>
      </c>
    </row>
    <row r="411" spans="1:6" s="21" customFormat="1" ht="11.25" customHeight="1" x14ac:dyDescent="0.2">
      <c r="A411" s="57" t="s">
        <v>492</v>
      </c>
      <c r="B411" s="69">
        <v>1310000</v>
      </c>
      <c r="C411" s="70">
        <v>3.375</v>
      </c>
      <c r="D411" s="71">
        <v>48349</v>
      </c>
      <c r="E411" s="72">
        <v>48349</v>
      </c>
      <c r="F411" s="73">
        <v>1304509.5162</v>
      </c>
    </row>
    <row r="412" spans="1:6" s="21" customFormat="1" ht="11.25" customHeight="1" x14ac:dyDescent="0.2">
      <c r="A412" s="57" t="s">
        <v>493</v>
      </c>
      <c r="B412" s="69">
        <v>1310000</v>
      </c>
      <c r="C412" s="70">
        <v>5</v>
      </c>
      <c r="D412" s="71">
        <v>44958</v>
      </c>
      <c r="E412" s="72">
        <v>44958</v>
      </c>
      <c r="F412" s="73">
        <v>1384021.8806</v>
      </c>
    </row>
    <row r="413" spans="1:6" s="21" customFormat="1" ht="11.25" customHeight="1" x14ac:dyDescent="0.2">
      <c r="A413" s="57" t="s">
        <v>493</v>
      </c>
      <c r="B413" s="69">
        <v>1045000</v>
      </c>
      <c r="C413" s="70">
        <v>4</v>
      </c>
      <c r="D413" s="71">
        <v>45931</v>
      </c>
      <c r="E413" s="72">
        <v>45931</v>
      </c>
      <c r="F413" s="73">
        <v>1081381.6443</v>
      </c>
    </row>
    <row r="414" spans="1:6" s="21" customFormat="1" ht="11.25" customHeight="1" x14ac:dyDescent="0.2">
      <c r="A414" s="57" t="s">
        <v>493</v>
      </c>
      <c r="B414" s="69">
        <v>1095000</v>
      </c>
      <c r="C414" s="70">
        <v>4</v>
      </c>
      <c r="D414" s="71">
        <v>45689</v>
      </c>
      <c r="E414" s="72">
        <v>45689</v>
      </c>
      <c r="F414" s="73">
        <v>1126337.9454999999</v>
      </c>
    </row>
    <row r="415" spans="1:6" s="21" customFormat="1" ht="11.25" customHeight="1" x14ac:dyDescent="0.2">
      <c r="A415" s="57" t="s">
        <v>2320</v>
      </c>
      <c r="B415" s="69">
        <v>2720000</v>
      </c>
      <c r="C415" s="70">
        <v>3</v>
      </c>
      <c r="D415" s="71">
        <v>49341</v>
      </c>
      <c r="E415" s="72">
        <v>49341</v>
      </c>
      <c r="F415" s="73">
        <v>2713832.1360999998</v>
      </c>
    </row>
    <row r="416" spans="1:6" s="21" customFormat="1" ht="11.25" customHeight="1" x14ac:dyDescent="0.2">
      <c r="A416" s="57" t="s">
        <v>494</v>
      </c>
      <c r="B416" s="69">
        <v>1500000</v>
      </c>
      <c r="C416" s="70">
        <v>5</v>
      </c>
      <c r="D416" s="71">
        <v>45017</v>
      </c>
      <c r="E416" s="72">
        <v>45017</v>
      </c>
      <c r="F416" s="73">
        <v>1596326.3330999999</v>
      </c>
    </row>
    <row r="417" spans="1:6" s="21" customFormat="1" ht="11.25" customHeight="1" x14ac:dyDescent="0.2">
      <c r="A417" s="57" t="s">
        <v>495</v>
      </c>
      <c r="B417" s="69">
        <v>2180000</v>
      </c>
      <c r="C417" s="70">
        <v>4</v>
      </c>
      <c r="D417" s="71">
        <v>45641</v>
      </c>
      <c r="E417" s="72">
        <v>45641</v>
      </c>
      <c r="F417" s="73">
        <v>2229631.2382</v>
      </c>
    </row>
    <row r="418" spans="1:6" s="21" customFormat="1" ht="11.25" customHeight="1" x14ac:dyDescent="0.2">
      <c r="A418" s="57" t="s">
        <v>495</v>
      </c>
      <c r="B418" s="69">
        <v>1000000</v>
      </c>
      <c r="C418" s="70">
        <v>4</v>
      </c>
      <c r="D418" s="71">
        <v>44545</v>
      </c>
      <c r="E418" s="72">
        <v>44545</v>
      </c>
      <c r="F418" s="73">
        <v>1014508.0029</v>
      </c>
    </row>
    <row r="419" spans="1:6" s="21" customFormat="1" ht="11.25" customHeight="1" x14ac:dyDescent="0.2">
      <c r="A419" s="57" t="s">
        <v>496</v>
      </c>
      <c r="B419" s="69">
        <v>2090000</v>
      </c>
      <c r="C419" s="70">
        <v>3</v>
      </c>
      <c r="D419" s="71">
        <v>49126</v>
      </c>
      <c r="E419" s="72">
        <v>49126</v>
      </c>
      <c r="F419" s="73">
        <v>2105827.0161000001</v>
      </c>
    </row>
    <row r="420" spans="1:6" s="21" customFormat="1" ht="11.25" customHeight="1" x14ac:dyDescent="0.2">
      <c r="A420" s="57" t="s">
        <v>497</v>
      </c>
      <c r="B420" s="69">
        <v>470000</v>
      </c>
      <c r="C420" s="70">
        <v>5</v>
      </c>
      <c r="D420" s="71">
        <v>45153</v>
      </c>
      <c r="E420" s="72">
        <v>45153</v>
      </c>
      <c r="F420" s="73">
        <v>493643.54800000001</v>
      </c>
    </row>
    <row r="421" spans="1:6" s="21" customFormat="1" ht="11.25" customHeight="1" x14ac:dyDescent="0.2">
      <c r="A421" s="57" t="s">
        <v>497</v>
      </c>
      <c r="B421" s="69">
        <v>500000</v>
      </c>
      <c r="C421" s="70">
        <v>3.375</v>
      </c>
      <c r="D421" s="71">
        <v>46980</v>
      </c>
      <c r="E421" s="72">
        <v>46980</v>
      </c>
      <c r="F421" s="73">
        <v>494207.52630000003</v>
      </c>
    </row>
    <row r="422" spans="1:6" s="21" customFormat="1" ht="11.25" customHeight="1" x14ac:dyDescent="0.2">
      <c r="A422" s="57" t="s">
        <v>497</v>
      </c>
      <c r="B422" s="69">
        <v>1500000</v>
      </c>
      <c r="C422" s="70">
        <v>4.0810000000000004</v>
      </c>
      <c r="D422" s="71">
        <v>47345</v>
      </c>
      <c r="E422" s="72">
        <v>47345</v>
      </c>
      <c r="F422" s="73">
        <v>1500000</v>
      </c>
    </row>
    <row r="423" spans="1:6" s="21" customFormat="1" ht="11.25" customHeight="1" x14ac:dyDescent="0.2">
      <c r="A423" s="57" t="s">
        <v>498</v>
      </c>
      <c r="B423" s="69">
        <v>3060000</v>
      </c>
      <c r="C423" s="70">
        <v>3</v>
      </c>
      <c r="D423" s="71">
        <v>44986</v>
      </c>
      <c r="E423" s="72">
        <v>44986</v>
      </c>
      <c r="F423" s="73">
        <v>3124431.9046999998</v>
      </c>
    </row>
    <row r="424" spans="1:6" s="21" customFormat="1" ht="11.25" customHeight="1" x14ac:dyDescent="0.2">
      <c r="A424" s="57" t="s">
        <v>499</v>
      </c>
      <c r="B424" s="69">
        <v>1270000</v>
      </c>
      <c r="C424" s="70">
        <v>4</v>
      </c>
      <c r="D424" s="71">
        <v>45672</v>
      </c>
      <c r="E424" s="72">
        <v>45672</v>
      </c>
      <c r="F424" s="73">
        <v>1279433.3428</v>
      </c>
    </row>
    <row r="425" spans="1:6" s="21" customFormat="1" ht="11.25" customHeight="1" x14ac:dyDescent="0.2">
      <c r="A425" s="57" t="s">
        <v>2825</v>
      </c>
      <c r="B425" s="69">
        <v>1130000</v>
      </c>
      <c r="C425" s="70">
        <v>2.25</v>
      </c>
      <c r="D425" s="71">
        <v>51014</v>
      </c>
      <c r="E425" s="72">
        <v>51014</v>
      </c>
      <c r="F425" s="73">
        <v>1112995.6916</v>
      </c>
    </row>
    <row r="426" spans="1:6" s="21" customFormat="1" ht="11.25" customHeight="1" x14ac:dyDescent="0.2">
      <c r="A426" s="57" t="s">
        <v>2825</v>
      </c>
      <c r="B426" s="69">
        <v>1130000</v>
      </c>
      <c r="C426" s="70">
        <v>2.375</v>
      </c>
      <c r="D426" s="71">
        <v>51745</v>
      </c>
      <c r="E426" s="72">
        <v>51745</v>
      </c>
      <c r="F426" s="73">
        <v>1116318.6466999999</v>
      </c>
    </row>
    <row r="427" spans="1:6" s="21" customFormat="1" ht="11.25" customHeight="1" x14ac:dyDescent="0.2">
      <c r="A427" s="57" t="s">
        <v>2147</v>
      </c>
      <c r="B427" s="69">
        <v>1655000</v>
      </c>
      <c r="C427" s="70">
        <v>3</v>
      </c>
      <c r="D427" s="71">
        <v>48458</v>
      </c>
      <c r="E427" s="72">
        <v>48458</v>
      </c>
      <c r="F427" s="73">
        <v>1655000</v>
      </c>
    </row>
    <row r="428" spans="1:6" s="21" customFormat="1" ht="11.25" customHeight="1" x14ac:dyDescent="0.2">
      <c r="A428" s="57" t="s">
        <v>500</v>
      </c>
      <c r="B428" s="69">
        <v>880000</v>
      </c>
      <c r="C428" s="70">
        <v>4</v>
      </c>
      <c r="D428" s="71">
        <v>48823</v>
      </c>
      <c r="E428" s="72">
        <v>48823</v>
      </c>
      <c r="F428" s="73">
        <v>935773.10739999998</v>
      </c>
    </row>
    <row r="429" spans="1:6" s="21" customFormat="1" ht="11.25" customHeight="1" x14ac:dyDescent="0.2">
      <c r="A429" s="57" t="s">
        <v>500</v>
      </c>
      <c r="B429" s="69">
        <v>1380000</v>
      </c>
      <c r="C429" s="70">
        <v>3.125</v>
      </c>
      <c r="D429" s="71">
        <v>49553</v>
      </c>
      <c r="E429" s="72">
        <v>49553</v>
      </c>
      <c r="F429" s="73">
        <v>1348911.7463</v>
      </c>
    </row>
    <row r="430" spans="1:6" s="21" customFormat="1" ht="11.25" customHeight="1" x14ac:dyDescent="0.2">
      <c r="A430" s="57" t="s">
        <v>501</v>
      </c>
      <c r="B430" s="69">
        <v>1165000</v>
      </c>
      <c r="C430" s="70">
        <v>4</v>
      </c>
      <c r="D430" s="71">
        <v>45153</v>
      </c>
      <c r="E430" s="72">
        <v>45153</v>
      </c>
      <c r="F430" s="73">
        <v>1189429.7231000001</v>
      </c>
    </row>
    <row r="431" spans="1:6" s="21" customFormat="1" ht="11.25" customHeight="1" x14ac:dyDescent="0.2">
      <c r="A431" s="57" t="s">
        <v>502</v>
      </c>
      <c r="B431" s="69">
        <v>5265000</v>
      </c>
      <c r="C431" s="70">
        <v>4</v>
      </c>
      <c r="D431" s="71">
        <v>48792</v>
      </c>
      <c r="E431" s="72">
        <v>48792</v>
      </c>
      <c r="F431" s="73">
        <v>5422027.4874</v>
      </c>
    </row>
    <row r="432" spans="1:6" s="21" customFormat="1" ht="11.25" customHeight="1" x14ac:dyDescent="0.2">
      <c r="A432" s="57" t="s">
        <v>503</v>
      </c>
      <c r="B432" s="69">
        <v>3000000</v>
      </c>
      <c r="C432" s="70">
        <v>3</v>
      </c>
      <c r="D432" s="71">
        <v>45658</v>
      </c>
      <c r="E432" s="72">
        <v>45658</v>
      </c>
      <c r="F432" s="73">
        <v>2989060.5342999999</v>
      </c>
    </row>
    <row r="433" spans="1:6" s="21" customFormat="1" ht="11.25" customHeight="1" x14ac:dyDescent="0.2">
      <c r="A433" s="57" t="s">
        <v>503</v>
      </c>
      <c r="B433" s="69">
        <v>3000000</v>
      </c>
      <c r="C433" s="70">
        <v>4</v>
      </c>
      <c r="D433" s="71">
        <v>46023</v>
      </c>
      <c r="E433" s="72">
        <v>46023</v>
      </c>
      <c r="F433" s="73">
        <v>3023557</v>
      </c>
    </row>
    <row r="434" spans="1:6" s="21" customFormat="1" ht="11.25" customHeight="1" x14ac:dyDescent="0.2">
      <c r="A434" s="57" t="s">
        <v>1063</v>
      </c>
      <c r="B434" s="69">
        <v>250000</v>
      </c>
      <c r="C434" s="70">
        <v>4</v>
      </c>
      <c r="D434" s="71">
        <v>44958</v>
      </c>
      <c r="E434" s="72">
        <v>44958</v>
      </c>
      <c r="F434" s="73">
        <v>254928.8855</v>
      </c>
    </row>
    <row r="435" spans="1:6" s="21" customFormat="1" ht="11.25" customHeight="1" x14ac:dyDescent="0.2">
      <c r="A435" s="57" t="s">
        <v>2826</v>
      </c>
      <c r="B435" s="69">
        <v>580000</v>
      </c>
      <c r="C435" s="70">
        <v>4</v>
      </c>
      <c r="D435" s="71">
        <v>51288</v>
      </c>
      <c r="E435" s="72">
        <v>51288</v>
      </c>
      <c r="F435" s="73">
        <v>681783.02659999998</v>
      </c>
    </row>
    <row r="436" spans="1:6" s="21" customFormat="1" ht="11.25" customHeight="1" x14ac:dyDescent="0.2">
      <c r="A436" s="57" t="s">
        <v>504</v>
      </c>
      <c r="B436" s="69">
        <v>750000</v>
      </c>
      <c r="C436" s="70">
        <v>4</v>
      </c>
      <c r="D436" s="71">
        <v>45261</v>
      </c>
      <c r="E436" s="72">
        <v>45261</v>
      </c>
      <c r="F436" s="73">
        <v>789204.21550000005</v>
      </c>
    </row>
    <row r="437" spans="1:6" s="21" customFormat="1" ht="11.25" customHeight="1" x14ac:dyDescent="0.2">
      <c r="A437" s="57" t="s">
        <v>505</v>
      </c>
      <c r="B437" s="69">
        <v>2240000</v>
      </c>
      <c r="C437" s="70">
        <v>4</v>
      </c>
      <c r="D437" s="71">
        <v>49279</v>
      </c>
      <c r="E437" s="72">
        <v>49279</v>
      </c>
      <c r="F437" s="73">
        <v>2299784.8794</v>
      </c>
    </row>
    <row r="438" spans="1:6" s="21" customFormat="1" ht="11.25" customHeight="1" x14ac:dyDescent="0.2">
      <c r="A438" s="57" t="s">
        <v>506</v>
      </c>
      <c r="B438" s="69">
        <v>1180000</v>
      </c>
      <c r="C438" s="70">
        <v>3.75</v>
      </c>
      <c r="D438" s="71">
        <v>49065</v>
      </c>
      <c r="E438" s="72">
        <v>49065</v>
      </c>
      <c r="F438" s="73">
        <v>1197755.0718</v>
      </c>
    </row>
    <row r="439" spans="1:6" s="21" customFormat="1" ht="11.25" customHeight="1" x14ac:dyDescent="0.2">
      <c r="A439" s="57" t="s">
        <v>506</v>
      </c>
      <c r="B439" s="69">
        <v>2935000</v>
      </c>
      <c r="C439" s="70">
        <v>5</v>
      </c>
      <c r="D439" s="71">
        <v>46143</v>
      </c>
      <c r="E439" s="72">
        <v>46143</v>
      </c>
      <c r="F439" s="73">
        <v>3114926.8782000002</v>
      </c>
    </row>
    <row r="440" spans="1:6" s="21" customFormat="1" ht="11.25" customHeight="1" x14ac:dyDescent="0.2">
      <c r="A440" s="57" t="s">
        <v>507</v>
      </c>
      <c r="B440" s="69">
        <v>1750000</v>
      </c>
      <c r="C440" s="70">
        <v>4</v>
      </c>
      <c r="D440" s="71">
        <v>44409</v>
      </c>
      <c r="E440" s="72">
        <v>44409</v>
      </c>
      <c r="F440" s="73">
        <v>1758540.8001000001</v>
      </c>
    </row>
    <row r="441" spans="1:6" s="21" customFormat="1" ht="11.25" customHeight="1" x14ac:dyDescent="0.2">
      <c r="A441" s="57" t="s">
        <v>508</v>
      </c>
      <c r="B441" s="69">
        <v>2715000</v>
      </c>
      <c r="C441" s="70">
        <v>3</v>
      </c>
      <c r="D441" s="71">
        <v>48976</v>
      </c>
      <c r="E441" s="72">
        <v>48976</v>
      </c>
      <c r="F441" s="73">
        <v>2665713.6575000002</v>
      </c>
    </row>
    <row r="442" spans="1:6" s="21" customFormat="1" ht="11.25" customHeight="1" x14ac:dyDescent="0.2">
      <c r="A442" s="57" t="s">
        <v>509</v>
      </c>
      <c r="B442" s="69">
        <v>1950000</v>
      </c>
      <c r="C442" s="70">
        <v>3</v>
      </c>
      <c r="D442" s="71">
        <v>44652</v>
      </c>
      <c r="E442" s="72">
        <v>44652</v>
      </c>
      <c r="F442" s="73">
        <v>1947893.0529</v>
      </c>
    </row>
    <row r="443" spans="1:6" s="21" customFormat="1" ht="11.25" customHeight="1" x14ac:dyDescent="0.2">
      <c r="A443" s="57" t="s">
        <v>510</v>
      </c>
      <c r="B443" s="69">
        <v>3000000</v>
      </c>
      <c r="C443" s="70">
        <v>3</v>
      </c>
      <c r="D443" s="71">
        <v>44607</v>
      </c>
      <c r="E443" s="72">
        <v>44607</v>
      </c>
      <c r="F443" s="73">
        <v>2993910.5361000001</v>
      </c>
    </row>
    <row r="444" spans="1:6" s="21" customFormat="1" ht="11.25" customHeight="1" x14ac:dyDescent="0.2">
      <c r="A444" s="57" t="s">
        <v>511</v>
      </c>
      <c r="B444" s="69">
        <v>2500000</v>
      </c>
      <c r="C444" s="70">
        <v>3</v>
      </c>
      <c r="D444" s="71">
        <v>48914</v>
      </c>
      <c r="E444" s="72">
        <v>48914</v>
      </c>
      <c r="F444" s="73">
        <v>2500000</v>
      </c>
    </row>
    <row r="445" spans="1:6" s="21" customFormat="1" ht="11.25" customHeight="1" x14ac:dyDescent="0.2">
      <c r="A445" s="57" t="s">
        <v>512</v>
      </c>
      <c r="B445" s="69">
        <v>4775000</v>
      </c>
      <c r="C445" s="70">
        <v>4</v>
      </c>
      <c r="D445" s="71">
        <v>47453</v>
      </c>
      <c r="E445" s="72">
        <v>47453</v>
      </c>
      <c r="F445" s="73">
        <v>4932289.6875999998</v>
      </c>
    </row>
    <row r="446" spans="1:6" s="21" customFormat="1" ht="11.25" customHeight="1" x14ac:dyDescent="0.2">
      <c r="A446" s="57" t="s">
        <v>512</v>
      </c>
      <c r="B446" s="69">
        <v>1560000</v>
      </c>
      <c r="C446" s="70">
        <v>4</v>
      </c>
      <c r="D446" s="71">
        <v>44635</v>
      </c>
      <c r="E446" s="72">
        <v>44635</v>
      </c>
      <c r="F446" s="73">
        <v>1568212.8503</v>
      </c>
    </row>
    <row r="447" spans="1:6" s="21" customFormat="1" ht="11.25" customHeight="1" x14ac:dyDescent="0.2">
      <c r="A447" s="57" t="s">
        <v>513</v>
      </c>
      <c r="B447" s="69">
        <v>1285000</v>
      </c>
      <c r="C447" s="70">
        <v>3</v>
      </c>
      <c r="D447" s="71">
        <v>48792</v>
      </c>
      <c r="E447" s="72">
        <v>48792</v>
      </c>
      <c r="F447" s="73">
        <v>1300181.6601</v>
      </c>
    </row>
    <row r="448" spans="1:6" s="21" customFormat="1" ht="11.25" customHeight="1" x14ac:dyDescent="0.2">
      <c r="A448" s="57" t="s">
        <v>513</v>
      </c>
      <c r="B448" s="69">
        <v>1390000</v>
      </c>
      <c r="C448" s="70">
        <v>3</v>
      </c>
      <c r="D448" s="71">
        <v>49157</v>
      </c>
      <c r="E448" s="72">
        <v>49157</v>
      </c>
      <c r="F448" s="73">
        <v>1401398.4896</v>
      </c>
    </row>
    <row r="449" spans="1:6" s="21" customFormat="1" ht="11.25" customHeight="1" x14ac:dyDescent="0.2">
      <c r="A449" s="57" t="s">
        <v>2913</v>
      </c>
      <c r="B449" s="69">
        <v>395000</v>
      </c>
      <c r="C449" s="70">
        <v>3</v>
      </c>
      <c r="D449" s="71">
        <v>50816</v>
      </c>
      <c r="E449" s="72">
        <v>50816</v>
      </c>
      <c r="F449" s="73">
        <v>389535.50900000002</v>
      </c>
    </row>
    <row r="450" spans="1:6" s="21" customFormat="1" ht="11.25" customHeight="1" x14ac:dyDescent="0.2">
      <c r="A450" s="57" t="s">
        <v>2509</v>
      </c>
      <c r="B450" s="69">
        <v>1440000</v>
      </c>
      <c r="C450" s="70">
        <v>3</v>
      </c>
      <c r="D450" s="71">
        <v>51410</v>
      </c>
      <c r="E450" s="72">
        <v>51410</v>
      </c>
      <c r="F450" s="73">
        <v>1440000</v>
      </c>
    </row>
    <row r="451" spans="1:6" s="21" customFormat="1" ht="11.25" customHeight="1" x14ac:dyDescent="0.2">
      <c r="A451" s="57" t="s">
        <v>514</v>
      </c>
      <c r="B451" s="69">
        <v>1000000</v>
      </c>
      <c r="C451" s="70">
        <v>5</v>
      </c>
      <c r="D451" s="71">
        <v>45231</v>
      </c>
      <c r="E451" s="72">
        <v>45231</v>
      </c>
      <c r="F451" s="73">
        <v>1052498.5177</v>
      </c>
    </row>
    <row r="452" spans="1:6" s="21" customFormat="1" ht="11.25" customHeight="1" x14ac:dyDescent="0.2">
      <c r="A452" s="57" t="s">
        <v>514</v>
      </c>
      <c r="B452" s="69">
        <v>2390000</v>
      </c>
      <c r="C452" s="70">
        <v>3</v>
      </c>
      <c r="D452" s="71">
        <v>47239</v>
      </c>
      <c r="E452" s="72">
        <v>47239</v>
      </c>
      <c r="F452" s="73">
        <v>2443306.7763</v>
      </c>
    </row>
    <row r="453" spans="1:6" s="21" customFormat="1" ht="11.25" customHeight="1" x14ac:dyDescent="0.2">
      <c r="A453" s="57" t="s">
        <v>514</v>
      </c>
      <c r="B453" s="69">
        <v>1215000</v>
      </c>
      <c r="C453" s="70">
        <v>5</v>
      </c>
      <c r="D453" s="71">
        <v>45231</v>
      </c>
      <c r="E453" s="72">
        <v>45231</v>
      </c>
      <c r="F453" s="73">
        <v>1267710.0005999999</v>
      </c>
    </row>
    <row r="454" spans="1:6" s="21" customFormat="1" ht="11.25" customHeight="1" x14ac:dyDescent="0.2">
      <c r="A454" s="57" t="s">
        <v>515</v>
      </c>
      <c r="B454" s="69">
        <v>750000</v>
      </c>
      <c r="C454" s="70">
        <v>4</v>
      </c>
      <c r="D454" s="71">
        <v>49522</v>
      </c>
      <c r="E454" s="72">
        <v>49522</v>
      </c>
      <c r="F454" s="73">
        <v>788971.97880000004</v>
      </c>
    </row>
    <row r="455" spans="1:6" s="21" customFormat="1" ht="11.25" customHeight="1" x14ac:dyDescent="0.2">
      <c r="A455" s="57" t="s">
        <v>516</v>
      </c>
      <c r="B455" s="69">
        <v>1540000</v>
      </c>
      <c r="C455" s="70">
        <v>3.125</v>
      </c>
      <c r="D455" s="71">
        <v>46447</v>
      </c>
      <c r="E455" s="72">
        <v>46447</v>
      </c>
      <c r="F455" s="73">
        <v>1533611.6725999999</v>
      </c>
    </row>
    <row r="456" spans="1:6" s="21" customFormat="1" ht="11.25" customHeight="1" x14ac:dyDescent="0.2">
      <c r="A456" s="57" t="s">
        <v>516</v>
      </c>
      <c r="B456" s="69">
        <v>1000000</v>
      </c>
      <c r="C456" s="70">
        <v>3.125</v>
      </c>
      <c r="D456" s="71">
        <v>49369</v>
      </c>
      <c r="E456" s="72">
        <v>49369</v>
      </c>
      <c r="F456" s="73">
        <v>983662.04630000005</v>
      </c>
    </row>
    <row r="457" spans="1:6" s="21" customFormat="1" ht="11.25" customHeight="1" x14ac:dyDescent="0.2">
      <c r="A457" s="57" t="s">
        <v>516</v>
      </c>
      <c r="B457" s="69">
        <v>2395000</v>
      </c>
      <c r="C457" s="70">
        <v>3.125</v>
      </c>
      <c r="D457" s="71">
        <v>46082</v>
      </c>
      <c r="E457" s="72">
        <v>46082</v>
      </c>
      <c r="F457" s="73">
        <v>2369630.8004000001</v>
      </c>
    </row>
    <row r="458" spans="1:6" s="21" customFormat="1" ht="11.25" customHeight="1" x14ac:dyDescent="0.2">
      <c r="A458" s="57" t="s">
        <v>517</v>
      </c>
      <c r="B458" s="69">
        <v>1000000</v>
      </c>
      <c r="C458" s="70">
        <v>5</v>
      </c>
      <c r="D458" s="71">
        <v>49004</v>
      </c>
      <c r="E458" s="72">
        <v>49004</v>
      </c>
      <c r="F458" s="73">
        <v>1126139.0185</v>
      </c>
    </row>
    <row r="459" spans="1:6" s="21" customFormat="1" ht="11.25" customHeight="1" x14ac:dyDescent="0.2">
      <c r="A459" s="57" t="s">
        <v>1995</v>
      </c>
      <c r="B459" s="69">
        <v>2000000</v>
      </c>
      <c r="C459" s="70">
        <v>4</v>
      </c>
      <c r="D459" s="71">
        <v>49249</v>
      </c>
      <c r="E459" s="72">
        <v>49249</v>
      </c>
      <c r="F459" s="73">
        <v>2063687.1348000001</v>
      </c>
    </row>
    <row r="460" spans="1:6" s="21" customFormat="1" ht="11.25" customHeight="1" x14ac:dyDescent="0.2">
      <c r="A460" s="57" t="s">
        <v>2053</v>
      </c>
      <c r="B460" s="69">
        <v>1710000</v>
      </c>
      <c r="C460" s="70">
        <v>4.4000000000000004</v>
      </c>
      <c r="D460" s="71">
        <v>49218</v>
      </c>
      <c r="E460" s="72">
        <v>49218</v>
      </c>
      <c r="F460" s="73">
        <v>1710000</v>
      </c>
    </row>
    <row r="461" spans="1:6" s="21" customFormat="1" ht="11.25" customHeight="1" x14ac:dyDescent="0.2">
      <c r="A461" s="57" t="s">
        <v>518</v>
      </c>
      <c r="B461" s="69">
        <v>1875000</v>
      </c>
      <c r="C461" s="70">
        <v>4</v>
      </c>
      <c r="D461" s="71">
        <v>47894</v>
      </c>
      <c r="E461" s="72">
        <v>47894</v>
      </c>
      <c r="F461" s="73">
        <v>1943003.6185999999</v>
      </c>
    </row>
    <row r="462" spans="1:6" s="21" customFormat="1" ht="11.25" customHeight="1" x14ac:dyDescent="0.2">
      <c r="A462" s="57" t="s">
        <v>518</v>
      </c>
      <c r="B462" s="69">
        <v>1500000</v>
      </c>
      <c r="C462" s="70">
        <v>4</v>
      </c>
      <c r="D462" s="71">
        <v>48625</v>
      </c>
      <c r="E462" s="72">
        <v>48625</v>
      </c>
      <c r="F462" s="73">
        <v>1572149.0592</v>
      </c>
    </row>
    <row r="463" spans="1:6" s="21" customFormat="1" ht="11.25" customHeight="1" x14ac:dyDescent="0.2">
      <c r="A463" s="57" t="s">
        <v>519</v>
      </c>
      <c r="B463" s="69">
        <v>3000000</v>
      </c>
      <c r="C463" s="70">
        <v>3.625</v>
      </c>
      <c r="D463" s="71">
        <v>46949</v>
      </c>
      <c r="E463" s="72">
        <v>46949</v>
      </c>
      <c r="F463" s="73">
        <v>2965755.0156999999</v>
      </c>
    </row>
    <row r="464" spans="1:6" s="21" customFormat="1" ht="11.25" customHeight="1" x14ac:dyDescent="0.2">
      <c r="A464" s="57" t="s">
        <v>520</v>
      </c>
      <c r="B464" s="69">
        <v>1300000</v>
      </c>
      <c r="C464" s="70">
        <v>4</v>
      </c>
      <c r="D464" s="71">
        <v>44743</v>
      </c>
      <c r="E464" s="72">
        <v>44743</v>
      </c>
      <c r="F464" s="73">
        <v>1337074.3223999999</v>
      </c>
    </row>
    <row r="465" spans="1:6" s="21" customFormat="1" ht="11.25" customHeight="1" x14ac:dyDescent="0.2">
      <c r="A465" s="57" t="s">
        <v>521</v>
      </c>
      <c r="B465" s="69">
        <v>2000000</v>
      </c>
      <c r="C465" s="70">
        <v>5</v>
      </c>
      <c r="D465" s="71">
        <v>44986</v>
      </c>
      <c r="E465" s="72">
        <v>44986</v>
      </c>
      <c r="F465" s="73">
        <v>2100276.6560999998</v>
      </c>
    </row>
    <row r="466" spans="1:6" s="21" customFormat="1" ht="11.25" customHeight="1" x14ac:dyDescent="0.2">
      <c r="A466" s="57" t="s">
        <v>521</v>
      </c>
      <c r="B466" s="69">
        <v>4100000</v>
      </c>
      <c r="C466" s="70">
        <v>5</v>
      </c>
      <c r="D466" s="71">
        <v>45352</v>
      </c>
      <c r="E466" s="72">
        <v>45352</v>
      </c>
      <c r="F466" s="73">
        <v>4332990.9254000001</v>
      </c>
    </row>
    <row r="467" spans="1:6" s="21" customFormat="1" ht="11.25" customHeight="1" x14ac:dyDescent="0.2">
      <c r="A467" s="57" t="s">
        <v>522</v>
      </c>
      <c r="B467" s="69">
        <v>2000000</v>
      </c>
      <c r="C467" s="70">
        <v>4.0060000000000002</v>
      </c>
      <c r="D467" s="71">
        <v>50375</v>
      </c>
      <c r="E467" s="72">
        <v>50375</v>
      </c>
      <c r="F467" s="73">
        <v>2000687.9073999999</v>
      </c>
    </row>
    <row r="468" spans="1:6" s="21" customFormat="1" ht="11.25" customHeight="1" x14ac:dyDescent="0.2">
      <c r="A468" s="57" t="s">
        <v>523</v>
      </c>
      <c r="B468" s="69">
        <v>1000000</v>
      </c>
      <c r="C468" s="70">
        <v>5</v>
      </c>
      <c r="D468" s="71">
        <v>46447</v>
      </c>
      <c r="E468" s="72">
        <v>46447</v>
      </c>
      <c r="F468" s="73">
        <v>1111784.8333000001</v>
      </c>
    </row>
    <row r="469" spans="1:6" s="21" customFormat="1" ht="11.25" customHeight="1" x14ac:dyDescent="0.2">
      <c r="A469" s="57" t="s">
        <v>524</v>
      </c>
      <c r="B469" s="69">
        <v>1200000</v>
      </c>
      <c r="C469" s="70">
        <v>4</v>
      </c>
      <c r="D469" s="71">
        <v>46082</v>
      </c>
      <c r="E469" s="72">
        <v>46082</v>
      </c>
      <c r="F469" s="73">
        <v>1212243.1894</v>
      </c>
    </row>
    <row r="470" spans="1:6" s="21" customFormat="1" ht="11.25" customHeight="1" x14ac:dyDescent="0.2">
      <c r="A470" s="57" t="s">
        <v>525</v>
      </c>
      <c r="B470" s="69">
        <v>3675000</v>
      </c>
      <c r="C470" s="70">
        <v>3</v>
      </c>
      <c r="D470" s="71">
        <v>48731</v>
      </c>
      <c r="E470" s="72">
        <v>48731</v>
      </c>
      <c r="F470" s="73">
        <v>3675000</v>
      </c>
    </row>
    <row r="471" spans="1:6" s="21" customFormat="1" ht="11.25" customHeight="1" x14ac:dyDescent="0.2">
      <c r="A471" s="57" t="s">
        <v>526</v>
      </c>
      <c r="B471" s="69">
        <v>1000000</v>
      </c>
      <c r="C471" s="70">
        <v>4</v>
      </c>
      <c r="D471" s="71">
        <v>44986</v>
      </c>
      <c r="E471" s="72">
        <v>44986</v>
      </c>
      <c r="F471" s="73">
        <v>1037801.7145</v>
      </c>
    </row>
    <row r="472" spans="1:6" s="21" customFormat="1" ht="11.25" customHeight="1" x14ac:dyDescent="0.2">
      <c r="A472" s="57" t="s">
        <v>527</v>
      </c>
      <c r="B472" s="69">
        <v>1255000</v>
      </c>
      <c r="C472" s="70">
        <v>3</v>
      </c>
      <c r="D472" s="71">
        <v>48427</v>
      </c>
      <c r="E472" s="72">
        <v>48427</v>
      </c>
      <c r="F472" s="73">
        <v>1255000</v>
      </c>
    </row>
    <row r="473" spans="1:6" s="21" customFormat="1" ht="11.25" customHeight="1" x14ac:dyDescent="0.2">
      <c r="A473" s="57" t="s">
        <v>528</v>
      </c>
      <c r="B473" s="69">
        <v>2750000</v>
      </c>
      <c r="C473" s="70">
        <v>4</v>
      </c>
      <c r="D473" s="71">
        <v>49369</v>
      </c>
      <c r="E473" s="72">
        <v>49369</v>
      </c>
      <c r="F473" s="73">
        <v>2876697.9811</v>
      </c>
    </row>
    <row r="474" spans="1:6" s="21" customFormat="1" ht="11.25" customHeight="1" x14ac:dyDescent="0.2">
      <c r="A474" s="57" t="s">
        <v>529</v>
      </c>
      <c r="B474" s="69">
        <v>1035000</v>
      </c>
      <c r="C474" s="70">
        <v>5</v>
      </c>
      <c r="D474" s="71">
        <v>46371</v>
      </c>
      <c r="E474" s="72">
        <v>46371</v>
      </c>
      <c r="F474" s="73">
        <v>1134086.9317999999</v>
      </c>
    </row>
    <row r="475" spans="1:6" s="21" customFormat="1" ht="11.25" customHeight="1" x14ac:dyDescent="0.2">
      <c r="A475" s="57" t="s">
        <v>530</v>
      </c>
      <c r="B475" s="69">
        <v>1000000</v>
      </c>
      <c r="C475" s="70">
        <v>4</v>
      </c>
      <c r="D475" s="71">
        <v>44727</v>
      </c>
      <c r="E475" s="72">
        <v>44727</v>
      </c>
      <c r="F475" s="73">
        <v>1028503.8347</v>
      </c>
    </row>
    <row r="476" spans="1:6" s="21" customFormat="1" ht="11.25" customHeight="1" x14ac:dyDescent="0.2">
      <c r="A476" s="57" t="s">
        <v>531</v>
      </c>
      <c r="B476" s="69">
        <v>1675000</v>
      </c>
      <c r="C476" s="70">
        <v>3</v>
      </c>
      <c r="D476" s="71">
        <v>48611</v>
      </c>
      <c r="E476" s="72">
        <v>48611</v>
      </c>
      <c r="F476" s="73">
        <v>1658177.5928</v>
      </c>
    </row>
    <row r="477" spans="1:6" s="21" customFormat="1" ht="11.25" customHeight="1" x14ac:dyDescent="0.2">
      <c r="A477" s="57" t="s">
        <v>531</v>
      </c>
      <c r="B477" s="69">
        <v>600000</v>
      </c>
      <c r="C477" s="70">
        <v>4</v>
      </c>
      <c r="D477" s="71">
        <v>48245</v>
      </c>
      <c r="E477" s="72">
        <v>48245</v>
      </c>
      <c r="F477" s="73">
        <v>640391.57530000003</v>
      </c>
    </row>
    <row r="478" spans="1:6" s="21" customFormat="1" ht="11.25" customHeight="1" x14ac:dyDescent="0.2">
      <c r="A478" s="57" t="s">
        <v>532</v>
      </c>
      <c r="B478" s="69">
        <v>1025000</v>
      </c>
      <c r="C478" s="70">
        <v>4</v>
      </c>
      <c r="D478" s="71">
        <v>47543</v>
      </c>
      <c r="E478" s="72">
        <v>47543</v>
      </c>
      <c r="F478" s="73">
        <v>1058717.4231</v>
      </c>
    </row>
    <row r="479" spans="1:6" s="21" customFormat="1" ht="11.25" customHeight="1" x14ac:dyDescent="0.2">
      <c r="A479" s="57" t="s">
        <v>533</v>
      </c>
      <c r="B479" s="69">
        <v>2325000</v>
      </c>
      <c r="C479" s="70">
        <v>4</v>
      </c>
      <c r="D479" s="71">
        <v>49188</v>
      </c>
      <c r="E479" s="72">
        <v>49188</v>
      </c>
      <c r="F479" s="73">
        <v>2470765.2771999999</v>
      </c>
    </row>
    <row r="480" spans="1:6" s="21" customFormat="1" ht="11.25" customHeight="1" x14ac:dyDescent="0.2">
      <c r="A480" s="57" t="s">
        <v>534</v>
      </c>
      <c r="B480" s="69">
        <v>3255000</v>
      </c>
      <c r="C480" s="70">
        <v>5</v>
      </c>
      <c r="D480" s="71">
        <v>45200</v>
      </c>
      <c r="E480" s="72">
        <v>45200</v>
      </c>
      <c r="F480" s="73">
        <v>3480604.855</v>
      </c>
    </row>
    <row r="481" spans="1:6" s="21" customFormat="1" ht="11.25" customHeight="1" x14ac:dyDescent="0.2">
      <c r="A481" s="57" t="s">
        <v>534</v>
      </c>
      <c r="B481" s="69">
        <v>2155000</v>
      </c>
      <c r="C481" s="70">
        <v>4</v>
      </c>
      <c r="D481" s="71">
        <v>49218</v>
      </c>
      <c r="E481" s="72">
        <v>49218</v>
      </c>
      <c r="F481" s="73">
        <v>2263520.1121999999</v>
      </c>
    </row>
    <row r="482" spans="1:6" s="21" customFormat="1" ht="11.25" customHeight="1" x14ac:dyDescent="0.2">
      <c r="A482" s="57" t="s">
        <v>535</v>
      </c>
      <c r="B482" s="69">
        <v>1130000</v>
      </c>
      <c r="C482" s="70">
        <v>3.5</v>
      </c>
      <c r="D482" s="71">
        <v>48092</v>
      </c>
      <c r="E482" s="72">
        <v>48092</v>
      </c>
      <c r="F482" s="73">
        <v>1123054.801</v>
      </c>
    </row>
    <row r="483" spans="1:6" s="21" customFormat="1" ht="11.25" customHeight="1" x14ac:dyDescent="0.2">
      <c r="A483" s="57" t="s">
        <v>535</v>
      </c>
      <c r="B483" s="69">
        <v>1550000</v>
      </c>
      <c r="C483" s="70">
        <v>3.5</v>
      </c>
      <c r="D483" s="71">
        <v>48458</v>
      </c>
      <c r="E483" s="72">
        <v>48458</v>
      </c>
      <c r="F483" s="73">
        <v>1532564.5930000001</v>
      </c>
    </row>
    <row r="484" spans="1:6" s="21" customFormat="1" ht="11.25" customHeight="1" x14ac:dyDescent="0.2">
      <c r="A484" s="57" t="s">
        <v>535</v>
      </c>
      <c r="B484" s="69">
        <v>1720000</v>
      </c>
      <c r="C484" s="70">
        <v>3.375</v>
      </c>
      <c r="D484" s="71">
        <v>47727</v>
      </c>
      <c r="E484" s="72">
        <v>47727</v>
      </c>
      <c r="F484" s="73">
        <v>1709576.4010999999</v>
      </c>
    </row>
    <row r="485" spans="1:6" s="21" customFormat="1" ht="11.25" customHeight="1" x14ac:dyDescent="0.2">
      <c r="A485" s="57" t="s">
        <v>536</v>
      </c>
      <c r="B485" s="69">
        <v>1500000</v>
      </c>
      <c r="C485" s="70">
        <v>4</v>
      </c>
      <c r="D485" s="71">
        <v>45536</v>
      </c>
      <c r="E485" s="72">
        <v>45536</v>
      </c>
      <c r="F485" s="73">
        <v>1576662.7394999999</v>
      </c>
    </row>
    <row r="486" spans="1:6" s="21" customFormat="1" ht="11.25" customHeight="1" x14ac:dyDescent="0.2">
      <c r="A486" s="57" t="s">
        <v>537</v>
      </c>
      <c r="B486" s="69">
        <v>2500000</v>
      </c>
      <c r="C486" s="70">
        <v>3.5</v>
      </c>
      <c r="D486" s="71">
        <v>47757</v>
      </c>
      <c r="E486" s="72">
        <v>47757</v>
      </c>
      <c r="F486" s="73">
        <v>2511044.7475999999</v>
      </c>
    </row>
    <row r="487" spans="1:6" s="21" customFormat="1" ht="11.25" customHeight="1" x14ac:dyDescent="0.2">
      <c r="A487" s="57" t="s">
        <v>538</v>
      </c>
      <c r="B487" s="69">
        <v>1315000</v>
      </c>
      <c r="C487" s="70">
        <v>4</v>
      </c>
      <c r="D487" s="71">
        <v>47908</v>
      </c>
      <c r="E487" s="72">
        <v>47908</v>
      </c>
      <c r="F487" s="73">
        <v>1342863.3030999999</v>
      </c>
    </row>
    <row r="488" spans="1:6" s="21" customFormat="1" ht="11.25" customHeight="1" x14ac:dyDescent="0.2">
      <c r="A488" s="57" t="s">
        <v>539</v>
      </c>
      <c r="B488" s="69">
        <v>4725000</v>
      </c>
      <c r="C488" s="70">
        <v>3</v>
      </c>
      <c r="D488" s="71">
        <v>48745</v>
      </c>
      <c r="E488" s="72">
        <v>48745</v>
      </c>
      <c r="F488" s="73">
        <v>4715559.6502</v>
      </c>
    </row>
    <row r="489" spans="1:6" s="21" customFormat="1" ht="11.25" customHeight="1" x14ac:dyDescent="0.2">
      <c r="A489" s="57" t="s">
        <v>540</v>
      </c>
      <c r="B489" s="69">
        <v>2525000</v>
      </c>
      <c r="C489" s="70">
        <v>3</v>
      </c>
      <c r="D489" s="71">
        <v>48700</v>
      </c>
      <c r="E489" s="72">
        <v>48700</v>
      </c>
      <c r="F489" s="73">
        <v>2547447.7585</v>
      </c>
    </row>
    <row r="490" spans="1:6" s="21" customFormat="1" ht="11.25" customHeight="1" x14ac:dyDescent="0.2">
      <c r="A490" s="57" t="s">
        <v>2480</v>
      </c>
      <c r="B490" s="69">
        <v>500000</v>
      </c>
      <c r="C490" s="70">
        <v>4</v>
      </c>
      <c r="D490" s="71">
        <v>50375</v>
      </c>
      <c r="E490" s="72">
        <v>50375</v>
      </c>
      <c r="F490" s="73">
        <v>540096.68850000005</v>
      </c>
    </row>
    <row r="491" spans="1:6" s="21" customFormat="1" ht="11.25" customHeight="1" x14ac:dyDescent="0.2">
      <c r="A491" s="57" t="s">
        <v>2480</v>
      </c>
      <c r="B491" s="69">
        <v>500000</v>
      </c>
      <c r="C491" s="70">
        <v>4</v>
      </c>
      <c r="D491" s="71">
        <v>49644</v>
      </c>
      <c r="E491" s="72">
        <v>49644</v>
      </c>
      <c r="F491" s="73">
        <v>543047.84589999996</v>
      </c>
    </row>
    <row r="492" spans="1:6" s="21" customFormat="1" ht="11.25" customHeight="1" x14ac:dyDescent="0.2">
      <c r="A492" s="57" t="s">
        <v>2480</v>
      </c>
      <c r="B492" s="69">
        <v>410000</v>
      </c>
      <c r="C492" s="70">
        <v>3</v>
      </c>
      <c r="D492" s="71">
        <v>51105</v>
      </c>
      <c r="E492" s="72">
        <v>51105</v>
      </c>
      <c r="F492" s="73">
        <v>410560.98149999999</v>
      </c>
    </row>
    <row r="493" spans="1:6" s="21" customFormat="1" ht="11.25" customHeight="1" x14ac:dyDescent="0.2">
      <c r="A493" s="57" t="s">
        <v>541</v>
      </c>
      <c r="B493" s="69">
        <v>1300000</v>
      </c>
      <c r="C493" s="70">
        <v>4.5</v>
      </c>
      <c r="D493" s="71">
        <v>46054</v>
      </c>
      <c r="E493" s="72">
        <v>46054</v>
      </c>
      <c r="F493" s="73">
        <v>1315647.8447</v>
      </c>
    </row>
    <row r="494" spans="1:6" s="21" customFormat="1" ht="11.25" customHeight="1" x14ac:dyDescent="0.2">
      <c r="A494" s="57" t="s">
        <v>542</v>
      </c>
      <c r="B494" s="69">
        <v>1000000</v>
      </c>
      <c r="C494" s="70">
        <v>3</v>
      </c>
      <c r="D494" s="71">
        <v>49522</v>
      </c>
      <c r="E494" s="72">
        <v>49522</v>
      </c>
      <c r="F494" s="73">
        <v>988286.22400000005</v>
      </c>
    </row>
    <row r="495" spans="1:6" s="21" customFormat="1" ht="11.25" customHeight="1" x14ac:dyDescent="0.2">
      <c r="A495" s="57" t="s">
        <v>543</v>
      </c>
      <c r="B495" s="69">
        <v>1000000</v>
      </c>
      <c r="C495" s="70">
        <v>5</v>
      </c>
      <c r="D495" s="71">
        <v>45153</v>
      </c>
      <c r="E495" s="72">
        <v>45153</v>
      </c>
      <c r="F495" s="73">
        <v>1075717.1026000001</v>
      </c>
    </row>
    <row r="496" spans="1:6" s="21" customFormat="1" ht="11.25" customHeight="1" x14ac:dyDescent="0.2">
      <c r="A496" s="57" t="s">
        <v>2827</v>
      </c>
      <c r="B496" s="69">
        <v>1500000</v>
      </c>
      <c r="C496" s="70">
        <v>2.9119999999999999</v>
      </c>
      <c r="D496" s="71">
        <v>50802</v>
      </c>
      <c r="E496" s="72">
        <v>50802</v>
      </c>
      <c r="F496" s="73">
        <v>1500000</v>
      </c>
    </row>
    <row r="497" spans="1:6" s="21" customFormat="1" ht="11.25" customHeight="1" x14ac:dyDescent="0.2">
      <c r="A497" s="57" t="s">
        <v>2827</v>
      </c>
      <c r="B497" s="69">
        <v>2085000</v>
      </c>
      <c r="C497" s="70">
        <v>2.7919999999999998</v>
      </c>
      <c r="D497" s="71">
        <v>50437</v>
      </c>
      <c r="E497" s="72">
        <v>50437</v>
      </c>
      <c r="F497" s="73">
        <v>2085000</v>
      </c>
    </row>
    <row r="498" spans="1:6" s="21" customFormat="1" ht="11.25" customHeight="1" x14ac:dyDescent="0.2">
      <c r="A498" s="57" t="s">
        <v>544</v>
      </c>
      <c r="B498" s="69">
        <v>1640000</v>
      </c>
      <c r="C498" s="70">
        <v>5</v>
      </c>
      <c r="D498" s="71">
        <v>45017</v>
      </c>
      <c r="E498" s="72">
        <v>45017</v>
      </c>
      <c r="F498" s="73">
        <v>1676620.3008000001</v>
      </c>
    </row>
    <row r="499" spans="1:6" s="21" customFormat="1" ht="11.25" customHeight="1" x14ac:dyDescent="0.2">
      <c r="A499" s="57" t="s">
        <v>544</v>
      </c>
      <c r="B499" s="69">
        <v>1000000</v>
      </c>
      <c r="C499" s="70">
        <v>5</v>
      </c>
      <c r="D499" s="71">
        <v>44652</v>
      </c>
      <c r="E499" s="72">
        <v>44652</v>
      </c>
      <c r="F499" s="73">
        <v>1006948.3321</v>
      </c>
    </row>
    <row r="500" spans="1:6" s="21" customFormat="1" ht="11.25" customHeight="1" x14ac:dyDescent="0.2">
      <c r="A500" s="57" t="s">
        <v>544</v>
      </c>
      <c r="B500" s="69">
        <v>1000000</v>
      </c>
      <c r="C500" s="70">
        <v>3</v>
      </c>
      <c r="D500" s="71">
        <v>45170</v>
      </c>
      <c r="E500" s="72">
        <v>45170</v>
      </c>
      <c r="F500" s="73">
        <v>997485.42229999998</v>
      </c>
    </row>
    <row r="501" spans="1:6" s="21" customFormat="1" ht="11.25" customHeight="1" x14ac:dyDescent="0.2">
      <c r="A501" s="57" t="s">
        <v>545</v>
      </c>
      <c r="B501" s="69">
        <v>205000</v>
      </c>
      <c r="C501" s="70">
        <v>4</v>
      </c>
      <c r="D501" s="71">
        <v>48214</v>
      </c>
      <c r="E501" s="72">
        <v>48214</v>
      </c>
      <c r="F501" s="73">
        <v>210950.4522</v>
      </c>
    </row>
    <row r="502" spans="1:6" s="21" customFormat="1" ht="11.25" customHeight="1" x14ac:dyDescent="0.2">
      <c r="A502" s="57" t="s">
        <v>545</v>
      </c>
      <c r="B502" s="69">
        <v>1945000</v>
      </c>
      <c r="C502" s="70">
        <v>4</v>
      </c>
      <c r="D502" s="71">
        <v>48214</v>
      </c>
      <c r="E502" s="72">
        <v>48214</v>
      </c>
      <c r="F502" s="73">
        <v>2001456.7309999999</v>
      </c>
    </row>
    <row r="503" spans="1:6" s="21" customFormat="1" ht="11.25" customHeight="1" x14ac:dyDescent="0.2">
      <c r="A503" s="57" t="s">
        <v>545</v>
      </c>
      <c r="B503" s="69">
        <v>3525000</v>
      </c>
      <c r="C503" s="70">
        <v>4</v>
      </c>
      <c r="D503" s="71">
        <v>48214</v>
      </c>
      <c r="E503" s="72">
        <v>48214</v>
      </c>
      <c r="F503" s="73">
        <v>3627318.7541999999</v>
      </c>
    </row>
    <row r="504" spans="1:6" s="21" customFormat="1" ht="11.25" customHeight="1" x14ac:dyDescent="0.2">
      <c r="A504" s="57" t="s">
        <v>546</v>
      </c>
      <c r="B504" s="69">
        <v>5000000</v>
      </c>
      <c r="C504" s="70">
        <v>4</v>
      </c>
      <c r="D504" s="71">
        <v>48639</v>
      </c>
      <c r="E504" s="72">
        <v>48639</v>
      </c>
      <c r="F504" s="73">
        <v>5310396.2862</v>
      </c>
    </row>
    <row r="505" spans="1:6" s="21" customFormat="1" ht="11.25" customHeight="1" x14ac:dyDescent="0.2">
      <c r="A505" s="57" t="s">
        <v>547</v>
      </c>
      <c r="B505" s="69">
        <v>1625000</v>
      </c>
      <c r="C505" s="70">
        <v>3</v>
      </c>
      <c r="D505" s="71">
        <v>47818</v>
      </c>
      <c r="E505" s="72">
        <v>47818</v>
      </c>
      <c r="F505" s="73">
        <v>1596599.1299000001</v>
      </c>
    </row>
    <row r="506" spans="1:6" s="21" customFormat="1" ht="11.25" customHeight="1" x14ac:dyDescent="0.2">
      <c r="A506" s="57" t="s">
        <v>548</v>
      </c>
      <c r="B506" s="69">
        <v>2640000</v>
      </c>
      <c r="C506" s="70">
        <v>3</v>
      </c>
      <c r="D506" s="71">
        <v>47209</v>
      </c>
      <c r="E506" s="72">
        <v>47209</v>
      </c>
      <c r="F506" s="73">
        <v>2619421.9811999998</v>
      </c>
    </row>
    <row r="507" spans="1:6" s="21" customFormat="1" ht="11.25" customHeight="1" x14ac:dyDescent="0.2">
      <c r="A507" s="57" t="s">
        <v>549</v>
      </c>
      <c r="B507" s="69">
        <v>2560000</v>
      </c>
      <c r="C507" s="70">
        <v>5</v>
      </c>
      <c r="D507" s="71">
        <v>45139</v>
      </c>
      <c r="E507" s="72">
        <v>45139</v>
      </c>
      <c r="F507" s="73">
        <v>2671771.2527000001</v>
      </c>
    </row>
    <row r="508" spans="1:6" s="21" customFormat="1" ht="11.25" customHeight="1" x14ac:dyDescent="0.2">
      <c r="A508" s="57" t="s">
        <v>550</v>
      </c>
      <c r="B508" s="69">
        <v>810000</v>
      </c>
      <c r="C508" s="70">
        <v>4</v>
      </c>
      <c r="D508" s="71">
        <v>47818</v>
      </c>
      <c r="E508" s="72">
        <v>47818</v>
      </c>
      <c r="F508" s="73">
        <v>833199.45810000005</v>
      </c>
    </row>
    <row r="509" spans="1:6" s="21" customFormat="1" ht="11.25" customHeight="1" x14ac:dyDescent="0.2">
      <c r="A509" s="57" t="s">
        <v>551</v>
      </c>
      <c r="B509" s="69">
        <v>1650000</v>
      </c>
      <c r="C509" s="70">
        <v>4</v>
      </c>
      <c r="D509" s="71">
        <v>44896</v>
      </c>
      <c r="E509" s="72">
        <v>44896</v>
      </c>
      <c r="F509" s="73">
        <v>1711367.8045999999</v>
      </c>
    </row>
    <row r="510" spans="1:6" s="21" customFormat="1" ht="11.25" customHeight="1" x14ac:dyDescent="0.2">
      <c r="A510" s="57" t="s">
        <v>552</v>
      </c>
      <c r="B510" s="69">
        <v>2000000</v>
      </c>
      <c r="C510" s="70">
        <v>4</v>
      </c>
      <c r="D510" s="71">
        <v>49279</v>
      </c>
      <c r="E510" s="72">
        <v>49279</v>
      </c>
      <c r="F510" s="73">
        <v>2155182.6921999999</v>
      </c>
    </row>
    <row r="511" spans="1:6" s="21" customFormat="1" ht="11.25" customHeight="1" x14ac:dyDescent="0.2">
      <c r="A511" s="57" t="s">
        <v>553</v>
      </c>
      <c r="B511" s="69">
        <v>4815000</v>
      </c>
      <c r="C511" s="70">
        <v>4</v>
      </c>
      <c r="D511" s="71">
        <v>49644</v>
      </c>
      <c r="E511" s="72">
        <v>49644</v>
      </c>
      <c r="F511" s="73">
        <v>4947682.0752999997</v>
      </c>
    </row>
    <row r="512" spans="1:6" s="21" customFormat="1" ht="11.25" customHeight="1" x14ac:dyDescent="0.2">
      <c r="A512" s="57" t="s">
        <v>553</v>
      </c>
      <c r="B512" s="69">
        <v>1990000</v>
      </c>
      <c r="C512" s="70">
        <v>4</v>
      </c>
      <c r="D512" s="71">
        <v>44896</v>
      </c>
      <c r="E512" s="72">
        <v>44896</v>
      </c>
      <c r="F512" s="73">
        <v>2067066.8129</v>
      </c>
    </row>
    <row r="513" spans="1:6" s="21" customFormat="1" ht="11.25" customHeight="1" x14ac:dyDescent="0.2">
      <c r="A513" s="57" t="s">
        <v>2241</v>
      </c>
      <c r="B513" s="69">
        <v>615000</v>
      </c>
      <c r="C513" s="70">
        <v>3</v>
      </c>
      <c r="D513" s="71">
        <v>48458</v>
      </c>
      <c r="E513" s="72">
        <v>48458</v>
      </c>
      <c r="F513" s="73">
        <v>617983.44790000003</v>
      </c>
    </row>
    <row r="514" spans="1:6" s="21" customFormat="1" ht="11.25" customHeight="1" x14ac:dyDescent="0.2">
      <c r="A514" s="57" t="s">
        <v>554</v>
      </c>
      <c r="B514" s="69">
        <v>1365000</v>
      </c>
      <c r="C514" s="70">
        <v>4.25</v>
      </c>
      <c r="D514" s="71">
        <v>46082</v>
      </c>
      <c r="E514" s="72">
        <v>46082</v>
      </c>
      <c r="F514" s="73">
        <v>1405697.037</v>
      </c>
    </row>
    <row r="515" spans="1:6" s="21" customFormat="1" ht="11.25" customHeight="1" x14ac:dyDescent="0.2">
      <c r="A515" s="57" t="s">
        <v>555</v>
      </c>
      <c r="B515" s="69">
        <v>1000000</v>
      </c>
      <c r="C515" s="70">
        <v>5</v>
      </c>
      <c r="D515" s="71">
        <v>46188</v>
      </c>
      <c r="E515" s="72">
        <v>46188</v>
      </c>
      <c r="F515" s="73">
        <v>1030195.0214</v>
      </c>
    </row>
    <row r="516" spans="1:6" s="21" customFormat="1" ht="11.25" customHeight="1" x14ac:dyDescent="0.2">
      <c r="A516" s="57" t="s">
        <v>556</v>
      </c>
      <c r="B516" s="69">
        <v>1500000</v>
      </c>
      <c r="C516" s="70">
        <v>4</v>
      </c>
      <c r="D516" s="71">
        <v>47696</v>
      </c>
      <c r="E516" s="72">
        <v>47696</v>
      </c>
      <c r="F516" s="73">
        <v>1539825.5421</v>
      </c>
    </row>
    <row r="517" spans="1:6" s="21" customFormat="1" ht="11.25" customHeight="1" x14ac:dyDescent="0.2">
      <c r="A517" s="57" t="s">
        <v>556</v>
      </c>
      <c r="B517" s="69">
        <v>2000000</v>
      </c>
      <c r="C517" s="70">
        <v>5</v>
      </c>
      <c r="D517" s="71">
        <v>44774</v>
      </c>
      <c r="E517" s="72">
        <v>44774</v>
      </c>
      <c r="F517" s="73">
        <v>2090197.3489000001</v>
      </c>
    </row>
    <row r="518" spans="1:6" s="21" customFormat="1" ht="11.25" customHeight="1" x14ac:dyDescent="0.2">
      <c r="A518" s="57" t="s">
        <v>2104</v>
      </c>
      <c r="B518" s="69">
        <v>3000000</v>
      </c>
      <c r="C518" s="70">
        <v>5</v>
      </c>
      <c r="D518" s="71">
        <v>50010</v>
      </c>
      <c r="E518" s="72">
        <v>50010</v>
      </c>
      <c r="F518" s="73">
        <v>3256088.4981</v>
      </c>
    </row>
    <row r="519" spans="1:6" s="21" customFormat="1" ht="11.25" customHeight="1" x14ac:dyDescent="0.2">
      <c r="A519" s="57" t="s">
        <v>557</v>
      </c>
      <c r="B519" s="69">
        <v>1000000</v>
      </c>
      <c r="C519" s="70">
        <v>4</v>
      </c>
      <c r="D519" s="71">
        <v>48075</v>
      </c>
      <c r="E519" s="72">
        <v>48075</v>
      </c>
      <c r="F519" s="73">
        <v>1026802.5015</v>
      </c>
    </row>
    <row r="520" spans="1:6" s="21" customFormat="1" ht="11.25" customHeight="1" x14ac:dyDescent="0.2">
      <c r="A520" s="57" t="s">
        <v>558</v>
      </c>
      <c r="B520" s="69">
        <v>1485000</v>
      </c>
      <c r="C520" s="70">
        <v>2</v>
      </c>
      <c r="D520" s="71">
        <v>44986</v>
      </c>
      <c r="E520" s="72">
        <v>44986</v>
      </c>
      <c r="F520" s="73">
        <v>1485000</v>
      </c>
    </row>
    <row r="521" spans="1:6" s="21" customFormat="1" ht="11.25" customHeight="1" x14ac:dyDescent="0.2">
      <c r="A521" s="57" t="s">
        <v>559</v>
      </c>
      <c r="B521" s="69">
        <v>1000000</v>
      </c>
      <c r="C521" s="70">
        <v>3.25</v>
      </c>
      <c r="D521" s="71">
        <v>47178</v>
      </c>
      <c r="E521" s="72">
        <v>47178</v>
      </c>
      <c r="F521" s="73">
        <v>992892.08389999997</v>
      </c>
    </row>
    <row r="522" spans="1:6" s="21" customFormat="1" ht="11.25" customHeight="1" x14ac:dyDescent="0.2">
      <c r="A522" s="57" t="s">
        <v>2105</v>
      </c>
      <c r="B522" s="69">
        <v>1685000</v>
      </c>
      <c r="C522" s="70">
        <v>4</v>
      </c>
      <c r="D522" s="71">
        <v>48945</v>
      </c>
      <c r="E522" s="72">
        <v>48945</v>
      </c>
      <c r="F522" s="73">
        <v>1747436.2405999999</v>
      </c>
    </row>
    <row r="523" spans="1:6" s="21" customFormat="1" ht="11.25" customHeight="1" x14ac:dyDescent="0.2">
      <c r="A523" s="57" t="s">
        <v>2105</v>
      </c>
      <c r="B523" s="69">
        <v>3000000</v>
      </c>
      <c r="C523" s="70">
        <v>3</v>
      </c>
      <c r="D523" s="71">
        <v>50041</v>
      </c>
      <c r="E523" s="72">
        <v>50041</v>
      </c>
      <c r="F523" s="73">
        <v>3011276.5803999999</v>
      </c>
    </row>
    <row r="524" spans="1:6" s="21" customFormat="1" ht="11.25" customHeight="1" x14ac:dyDescent="0.2">
      <c r="A524" s="57" t="s">
        <v>2510</v>
      </c>
      <c r="B524" s="69">
        <v>710000</v>
      </c>
      <c r="C524" s="70">
        <v>2.7719999999999998</v>
      </c>
      <c r="D524" s="71">
        <v>49644</v>
      </c>
      <c r="E524" s="72">
        <v>49644</v>
      </c>
      <c r="F524" s="73">
        <v>710000</v>
      </c>
    </row>
    <row r="525" spans="1:6" s="21" customFormat="1" ht="11.25" customHeight="1" x14ac:dyDescent="0.2">
      <c r="A525" s="57" t="s">
        <v>560</v>
      </c>
      <c r="B525" s="69">
        <v>1355000</v>
      </c>
      <c r="C525" s="70">
        <v>4</v>
      </c>
      <c r="D525" s="71">
        <v>45413</v>
      </c>
      <c r="E525" s="72">
        <v>45413</v>
      </c>
      <c r="F525" s="73">
        <v>1384355.9574</v>
      </c>
    </row>
    <row r="526" spans="1:6" s="21" customFormat="1" ht="11.25" customHeight="1" x14ac:dyDescent="0.2">
      <c r="A526" s="57" t="s">
        <v>561</v>
      </c>
      <c r="B526" s="69">
        <v>500000</v>
      </c>
      <c r="C526" s="70">
        <v>5</v>
      </c>
      <c r="D526" s="71">
        <v>44896</v>
      </c>
      <c r="E526" s="72">
        <v>44896</v>
      </c>
      <c r="F526" s="73">
        <v>525332.32590000005</v>
      </c>
    </row>
    <row r="527" spans="1:6" s="21" customFormat="1" ht="11.25" customHeight="1" x14ac:dyDescent="0.2">
      <c r="A527" s="57" t="s">
        <v>562</v>
      </c>
      <c r="B527" s="69">
        <v>5000000</v>
      </c>
      <c r="C527" s="70">
        <v>4</v>
      </c>
      <c r="D527" s="71">
        <v>48990</v>
      </c>
      <c r="E527" s="72">
        <v>48990</v>
      </c>
      <c r="F527" s="73">
        <v>5223906.7693999996</v>
      </c>
    </row>
    <row r="528" spans="1:6" s="21" customFormat="1" ht="11.25" customHeight="1" x14ac:dyDescent="0.2">
      <c r="A528" s="57" t="s">
        <v>563</v>
      </c>
      <c r="B528" s="69">
        <v>615000</v>
      </c>
      <c r="C528" s="70">
        <v>5</v>
      </c>
      <c r="D528" s="71">
        <v>44972</v>
      </c>
      <c r="E528" s="72">
        <v>44972</v>
      </c>
      <c r="F528" s="73">
        <v>652740.77590000001</v>
      </c>
    </row>
    <row r="529" spans="1:6" s="21" customFormat="1" ht="11.25" customHeight="1" x14ac:dyDescent="0.2">
      <c r="A529" s="57" t="s">
        <v>564</v>
      </c>
      <c r="B529" s="69">
        <v>1000000</v>
      </c>
      <c r="C529" s="70">
        <v>4</v>
      </c>
      <c r="D529" s="71">
        <v>46143</v>
      </c>
      <c r="E529" s="72">
        <v>46143</v>
      </c>
      <c r="F529" s="73">
        <v>1021887.632</v>
      </c>
    </row>
    <row r="530" spans="1:6" s="21" customFormat="1" ht="11.25" customHeight="1" x14ac:dyDescent="0.2">
      <c r="A530" s="57" t="s">
        <v>564</v>
      </c>
      <c r="B530" s="69">
        <v>2225000</v>
      </c>
      <c r="C530" s="70">
        <v>3</v>
      </c>
      <c r="D530" s="71">
        <v>48519</v>
      </c>
      <c r="E530" s="72">
        <v>48519</v>
      </c>
      <c r="F530" s="73">
        <v>2203028.2185999998</v>
      </c>
    </row>
    <row r="531" spans="1:6" s="21" customFormat="1" ht="11.25" customHeight="1" x14ac:dyDescent="0.2">
      <c r="A531" s="57" t="s">
        <v>565</v>
      </c>
      <c r="B531" s="69">
        <v>1045000</v>
      </c>
      <c r="C531" s="70">
        <v>4</v>
      </c>
      <c r="D531" s="71">
        <v>45809</v>
      </c>
      <c r="E531" s="72">
        <v>45809</v>
      </c>
      <c r="F531" s="73">
        <v>1052883.4567</v>
      </c>
    </row>
    <row r="532" spans="1:6" s="21" customFormat="1" ht="11.25" customHeight="1" x14ac:dyDescent="0.2">
      <c r="A532" s="57" t="s">
        <v>566</v>
      </c>
      <c r="B532" s="69">
        <v>2000000</v>
      </c>
      <c r="C532" s="70">
        <v>3</v>
      </c>
      <c r="D532" s="71">
        <v>46327</v>
      </c>
      <c r="E532" s="72">
        <v>46327</v>
      </c>
      <c r="F532" s="73">
        <v>1992559.8499</v>
      </c>
    </row>
    <row r="533" spans="1:6" s="21" customFormat="1" ht="11.25" customHeight="1" x14ac:dyDescent="0.2">
      <c r="A533" s="57" t="s">
        <v>567</v>
      </c>
      <c r="B533" s="69">
        <v>3410000</v>
      </c>
      <c r="C533" s="70">
        <v>5</v>
      </c>
      <c r="D533" s="71">
        <v>49096</v>
      </c>
      <c r="E533" s="72">
        <v>49096</v>
      </c>
      <c r="F533" s="73">
        <v>3725349.7154000001</v>
      </c>
    </row>
    <row r="534" spans="1:6" s="21" customFormat="1" ht="11.25" customHeight="1" x14ac:dyDescent="0.2">
      <c r="A534" s="57" t="s">
        <v>568</v>
      </c>
      <c r="B534" s="69">
        <v>1560000</v>
      </c>
      <c r="C534" s="70">
        <v>4</v>
      </c>
      <c r="D534" s="71">
        <v>44362</v>
      </c>
      <c r="E534" s="72">
        <v>44362</v>
      </c>
      <c r="F534" s="73">
        <v>1574283.5323999999</v>
      </c>
    </row>
    <row r="535" spans="1:6" s="21" customFormat="1" ht="11.25" customHeight="1" x14ac:dyDescent="0.2">
      <c r="A535" s="57" t="s">
        <v>569</v>
      </c>
      <c r="B535" s="69">
        <v>1000000</v>
      </c>
      <c r="C535" s="70">
        <v>5</v>
      </c>
      <c r="D535" s="71">
        <v>45823</v>
      </c>
      <c r="E535" s="72">
        <v>45823</v>
      </c>
      <c r="F535" s="73">
        <v>1053854.0781</v>
      </c>
    </row>
    <row r="536" spans="1:6" s="21" customFormat="1" ht="11.25" customHeight="1" x14ac:dyDescent="0.2">
      <c r="A536" s="57" t="s">
        <v>570</v>
      </c>
      <c r="B536" s="69">
        <v>2545000</v>
      </c>
      <c r="C536" s="70">
        <v>5</v>
      </c>
      <c r="D536" s="71">
        <v>48625</v>
      </c>
      <c r="E536" s="72">
        <v>48625</v>
      </c>
      <c r="F536" s="73">
        <v>2781136.1985999998</v>
      </c>
    </row>
    <row r="537" spans="1:6" s="21" customFormat="1" ht="11.25" customHeight="1" x14ac:dyDescent="0.2">
      <c r="A537" s="57" t="s">
        <v>570</v>
      </c>
      <c r="B537" s="69">
        <v>2930000</v>
      </c>
      <c r="C537" s="70">
        <v>4</v>
      </c>
      <c r="D537" s="71">
        <v>48259</v>
      </c>
      <c r="E537" s="72">
        <v>48259</v>
      </c>
      <c r="F537" s="73">
        <v>3028657.6127999998</v>
      </c>
    </row>
    <row r="538" spans="1:6" s="21" customFormat="1" ht="11.25" customHeight="1" x14ac:dyDescent="0.2">
      <c r="A538" s="57" t="s">
        <v>571</v>
      </c>
      <c r="B538" s="69">
        <v>550000</v>
      </c>
      <c r="C538" s="70">
        <v>3.5</v>
      </c>
      <c r="D538" s="71">
        <v>50041</v>
      </c>
      <c r="E538" s="72">
        <v>50041</v>
      </c>
      <c r="F538" s="73">
        <v>531607.78159999999</v>
      </c>
    </row>
    <row r="539" spans="1:6" s="21" customFormat="1" ht="11.25" customHeight="1" x14ac:dyDescent="0.2">
      <c r="A539" s="57" t="s">
        <v>571</v>
      </c>
      <c r="B539" s="69">
        <v>1055000</v>
      </c>
      <c r="C539" s="70">
        <v>3.625</v>
      </c>
      <c r="D539" s="71">
        <v>47484</v>
      </c>
      <c r="E539" s="72">
        <v>47484</v>
      </c>
      <c r="F539" s="73">
        <v>1045792.3981</v>
      </c>
    </row>
    <row r="540" spans="1:6" s="21" customFormat="1" ht="11.25" customHeight="1" x14ac:dyDescent="0.2">
      <c r="A540" s="57" t="s">
        <v>1122</v>
      </c>
      <c r="B540" s="69">
        <v>1215000</v>
      </c>
      <c r="C540" s="70">
        <v>3.5</v>
      </c>
      <c r="D540" s="71">
        <v>48243</v>
      </c>
      <c r="E540" s="72">
        <v>48243</v>
      </c>
      <c r="F540" s="73">
        <v>1198582.3496999999</v>
      </c>
    </row>
    <row r="541" spans="1:6" s="21" customFormat="1" ht="11.25" customHeight="1" x14ac:dyDescent="0.2">
      <c r="A541" s="57" t="s">
        <v>2106</v>
      </c>
      <c r="B541" s="69">
        <v>935000</v>
      </c>
      <c r="C541" s="70">
        <v>4</v>
      </c>
      <c r="D541" s="71">
        <v>49310</v>
      </c>
      <c r="E541" s="72">
        <v>49310</v>
      </c>
      <c r="F541" s="73">
        <v>948647.48510000005</v>
      </c>
    </row>
    <row r="542" spans="1:6" s="21" customFormat="1" ht="11.25" customHeight="1" x14ac:dyDescent="0.2">
      <c r="A542" s="57" t="s">
        <v>2106</v>
      </c>
      <c r="B542" s="69">
        <v>970000</v>
      </c>
      <c r="C542" s="70">
        <v>4</v>
      </c>
      <c r="D542" s="71">
        <v>49675</v>
      </c>
      <c r="E542" s="72">
        <v>49675</v>
      </c>
      <c r="F542" s="73">
        <v>980576.65639999998</v>
      </c>
    </row>
    <row r="543" spans="1:6" s="21" customFormat="1" ht="11.25" customHeight="1" x14ac:dyDescent="0.2">
      <c r="A543" s="57" t="s">
        <v>572</v>
      </c>
      <c r="B543" s="69">
        <v>1860000</v>
      </c>
      <c r="C543" s="70">
        <v>3</v>
      </c>
      <c r="D543" s="71">
        <v>46767</v>
      </c>
      <c r="E543" s="72">
        <v>46767</v>
      </c>
      <c r="F543" s="73">
        <v>1860000</v>
      </c>
    </row>
    <row r="544" spans="1:6" s="21" customFormat="1" ht="11.25" customHeight="1" x14ac:dyDescent="0.2">
      <c r="A544" s="57" t="s">
        <v>573</v>
      </c>
      <c r="B544" s="69">
        <v>1000000</v>
      </c>
      <c r="C544" s="70">
        <v>4</v>
      </c>
      <c r="D544" s="71">
        <v>44972</v>
      </c>
      <c r="E544" s="72">
        <v>44972</v>
      </c>
      <c r="F544" s="73">
        <v>1018340.3447</v>
      </c>
    </row>
    <row r="545" spans="1:6" s="21" customFormat="1" ht="11.25" customHeight="1" x14ac:dyDescent="0.2">
      <c r="A545" s="57" t="s">
        <v>574</v>
      </c>
      <c r="B545" s="69">
        <v>1085000</v>
      </c>
      <c r="C545" s="70">
        <v>4</v>
      </c>
      <c r="D545" s="71">
        <v>46433</v>
      </c>
      <c r="E545" s="72">
        <v>46433</v>
      </c>
      <c r="F545" s="73">
        <v>1090911.1335</v>
      </c>
    </row>
    <row r="546" spans="1:6" s="21" customFormat="1" ht="11.25" customHeight="1" x14ac:dyDescent="0.2">
      <c r="A546" s="57" t="s">
        <v>575</v>
      </c>
      <c r="B546" s="69">
        <v>3400000</v>
      </c>
      <c r="C546" s="70">
        <v>3</v>
      </c>
      <c r="D546" s="71">
        <v>48611</v>
      </c>
      <c r="E546" s="72">
        <v>48611</v>
      </c>
      <c r="F546" s="73">
        <v>3392900.7620000001</v>
      </c>
    </row>
    <row r="547" spans="1:6" s="21" customFormat="1" ht="11.25" customHeight="1" x14ac:dyDescent="0.2">
      <c r="A547" s="57" t="s">
        <v>576</v>
      </c>
      <c r="B547" s="69">
        <v>500000</v>
      </c>
      <c r="C547" s="70">
        <v>4</v>
      </c>
      <c r="D547" s="71">
        <v>49218</v>
      </c>
      <c r="E547" s="72">
        <v>49218</v>
      </c>
      <c r="F547" s="73">
        <v>532229.81030000001</v>
      </c>
    </row>
    <row r="548" spans="1:6" s="21" customFormat="1" ht="11.25" customHeight="1" x14ac:dyDescent="0.2">
      <c r="A548" s="57" t="s">
        <v>577</v>
      </c>
      <c r="B548" s="69">
        <v>1000000</v>
      </c>
      <c r="C548" s="70">
        <v>3</v>
      </c>
      <c r="D548" s="71">
        <v>47635</v>
      </c>
      <c r="E548" s="72">
        <v>47635</v>
      </c>
      <c r="F548" s="73">
        <v>983107.82420000003</v>
      </c>
    </row>
    <row r="549" spans="1:6" s="21" customFormat="1" ht="11.25" customHeight="1" x14ac:dyDescent="0.2">
      <c r="A549" s="57" t="s">
        <v>578</v>
      </c>
      <c r="B549" s="69">
        <v>1775000</v>
      </c>
      <c r="C549" s="70">
        <v>3.25</v>
      </c>
      <c r="D549" s="71">
        <v>47543</v>
      </c>
      <c r="E549" s="72">
        <v>47543</v>
      </c>
      <c r="F549" s="73">
        <v>1767988.7057</v>
      </c>
    </row>
    <row r="550" spans="1:6" s="21" customFormat="1" ht="11.25" customHeight="1" x14ac:dyDescent="0.2">
      <c r="A550" s="57" t="s">
        <v>579</v>
      </c>
      <c r="B550" s="69">
        <v>3725000</v>
      </c>
      <c r="C550" s="70">
        <v>3.5</v>
      </c>
      <c r="D550" s="71">
        <v>47331</v>
      </c>
      <c r="E550" s="72">
        <v>47331</v>
      </c>
      <c r="F550" s="73">
        <v>3768791.2941999999</v>
      </c>
    </row>
    <row r="551" spans="1:6" s="21" customFormat="1" ht="11.25" customHeight="1" x14ac:dyDescent="0.2">
      <c r="A551" s="57" t="s">
        <v>579</v>
      </c>
      <c r="B551" s="69">
        <v>1600000</v>
      </c>
      <c r="C551" s="70">
        <v>3</v>
      </c>
      <c r="D551" s="71">
        <v>50618</v>
      </c>
      <c r="E551" s="72">
        <v>50618</v>
      </c>
      <c r="F551" s="73">
        <v>1612280.8278000001</v>
      </c>
    </row>
    <row r="552" spans="1:6" s="21" customFormat="1" ht="11.25" customHeight="1" x14ac:dyDescent="0.2">
      <c r="A552" s="57" t="s">
        <v>580</v>
      </c>
      <c r="B552" s="69">
        <v>4000000</v>
      </c>
      <c r="C552" s="70">
        <v>5</v>
      </c>
      <c r="D552" s="71">
        <v>47604</v>
      </c>
      <c r="E552" s="72">
        <v>47604</v>
      </c>
      <c r="F552" s="73">
        <v>4263716.6933000004</v>
      </c>
    </row>
    <row r="553" spans="1:6" s="21" customFormat="1" ht="11.25" customHeight="1" x14ac:dyDescent="0.2">
      <c r="A553" s="57" t="s">
        <v>581</v>
      </c>
      <c r="B553" s="69">
        <v>1280000</v>
      </c>
      <c r="C553" s="70">
        <v>4</v>
      </c>
      <c r="D553" s="71">
        <v>45031</v>
      </c>
      <c r="E553" s="72">
        <v>45031</v>
      </c>
      <c r="F553" s="73">
        <v>1305768.4938000001</v>
      </c>
    </row>
    <row r="554" spans="1:6" s="21" customFormat="1" ht="11.25" customHeight="1" x14ac:dyDescent="0.2">
      <c r="A554" s="57" t="s">
        <v>2107</v>
      </c>
      <c r="B554" s="69">
        <v>1540000</v>
      </c>
      <c r="C554" s="70">
        <v>4</v>
      </c>
      <c r="D554" s="71">
        <v>49553</v>
      </c>
      <c r="E554" s="72">
        <v>49553</v>
      </c>
      <c r="F554" s="73">
        <v>1606548.8912</v>
      </c>
    </row>
    <row r="555" spans="1:6" s="21" customFormat="1" ht="11.25" customHeight="1" x14ac:dyDescent="0.2">
      <c r="A555" s="57" t="s">
        <v>582</v>
      </c>
      <c r="B555" s="69">
        <v>2000000</v>
      </c>
      <c r="C555" s="70">
        <v>4</v>
      </c>
      <c r="D555" s="71">
        <v>48990</v>
      </c>
      <c r="E555" s="72">
        <v>48990</v>
      </c>
      <c r="F555" s="73">
        <v>2105923.2398000001</v>
      </c>
    </row>
    <row r="556" spans="1:6" s="21" customFormat="1" ht="11.25" customHeight="1" x14ac:dyDescent="0.2">
      <c r="A556" s="57" t="s">
        <v>2511</v>
      </c>
      <c r="B556" s="69">
        <v>400000</v>
      </c>
      <c r="C556" s="70">
        <v>4</v>
      </c>
      <c r="D556" s="71">
        <v>51105</v>
      </c>
      <c r="E556" s="72">
        <v>51105</v>
      </c>
      <c r="F556" s="73">
        <v>419631.03139999998</v>
      </c>
    </row>
    <row r="557" spans="1:6" s="21" customFormat="1" ht="11.25" customHeight="1" x14ac:dyDescent="0.2">
      <c r="A557" s="57" t="s">
        <v>583</v>
      </c>
      <c r="B557" s="69">
        <v>750000</v>
      </c>
      <c r="C557" s="70">
        <v>4</v>
      </c>
      <c r="D557" s="71">
        <v>47331</v>
      </c>
      <c r="E557" s="72">
        <v>47331</v>
      </c>
      <c r="F557" s="73">
        <v>775398.42240000004</v>
      </c>
    </row>
    <row r="558" spans="1:6" s="21" customFormat="1" ht="11.25" customHeight="1" x14ac:dyDescent="0.2">
      <c r="A558" s="57" t="s">
        <v>583</v>
      </c>
      <c r="B558" s="69">
        <v>1770000</v>
      </c>
      <c r="C558" s="70">
        <v>3</v>
      </c>
      <c r="D558" s="71">
        <v>49157</v>
      </c>
      <c r="E558" s="72">
        <v>49157</v>
      </c>
      <c r="F558" s="73">
        <v>1770000</v>
      </c>
    </row>
    <row r="559" spans="1:6" s="21" customFormat="1" ht="11.25" customHeight="1" x14ac:dyDescent="0.2">
      <c r="A559" s="57" t="s">
        <v>584</v>
      </c>
      <c r="B559" s="69">
        <v>2235000</v>
      </c>
      <c r="C559" s="70">
        <v>5</v>
      </c>
      <c r="D559" s="71">
        <v>45261</v>
      </c>
      <c r="E559" s="72">
        <v>45261</v>
      </c>
      <c r="F559" s="73">
        <v>2332416.9566000002</v>
      </c>
    </row>
    <row r="560" spans="1:6" s="21" customFormat="1" ht="11.25" customHeight="1" x14ac:dyDescent="0.2">
      <c r="A560" s="57" t="s">
        <v>585</v>
      </c>
      <c r="B560" s="69">
        <v>1635000</v>
      </c>
      <c r="C560" s="70">
        <v>3.125</v>
      </c>
      <c r="D560" s="71">
        <v>50375</v>
      </c>
      <c r="E560" s="72">
        <v>50375</v>
      </c>
      <c r="F560" s="73">
        <v>1600277.628</v>
      </c>
    </row>
    <row r="561" spans="1:6" s="21" customFormat="1" ht="11.25" customHeight="1" x14ac:dyDescent="0.2">
      <c r="A561" s="57" t="s">
        <v>586</v>
      </c>
      <c r="B561" s="69">
        <v>1000000</v>
      </c>
      <c r="C561" s="70">
        <v>3</v>
      </c>
      <c r="D561" s="71">
        <v>47027</v>
      </c>
      <c r="E561" s="72">
        <v>47027</v>
      </c>
      <c r="F561" s="73">
        <v>1000000</v>
      </c>
    </row>
    <row r="562" spans="1:6" s="21" customFormat="1" ht="11.25" customHeight="1" x14ac:dyDescent="0.2">
      <c r="A562" s="57" t="s">
        <v>587</v>
      </c>
      <c r="B562" s="69">
        <v>3410000</v>
      </c>
      <c r="C562" s="70">
        <v>3.125</v>
      </c>
      <c r="D562" s="71">
        <v>47727</v>
      </c>
      <c r="E562" s="72">
        <v>47727</v>
      </c>
      <c r="F562" s="73">
        <v>3389432.6801999998</v>
      </c>
    </row>
    <row r="563" spans="1:6" s="21" customFormat="1" ht="11.25" customHeight="1" x14ac:dyDescent="0.2">
      <c r="A563" s="57" t="s">
        <v>588</v>
      </c>
      <c r="B563" s="69">
        <v>3810000</v>
      </c>
      <c r="C563" s="70">
        <v>4</v>
      </c>
      <c r="D563" s="71">
        <v>49583</v>
      </c>
      <c r="E563" s="72">
        <v>49583</v>
      </c>
      <c r="F563" s="73">
        <v>3896318.6302</v>
      </c>
    </row>
    <row r="564" spans="1:6" s="21" customFormat="1" ht="11.25" customHeight="1" x14ac:dyDescent="0.2">
      <c r="A564" s="57" t="s">
        <v>588</v>
      </c>
      <c r="B564" s="69">
        <v>1725000</v>
      </c>
      <c r="C564" s="70">
        <v>2.25</v>
      </c>
      <c r="D564" s="71">
        <v>51471</v>
      </c>
      <c r="E564" s="72">
        <v>51471</v>
      </c>
      <c r="F564" s="73">
        <v>1694974.6299000001</v>
      </c>
    </row>
    <row r="565" spans="1:6" s="21" customFormat="1" ht="11.25" customHeight="1" x14ac:dyDescent="0.2">
      <c r="A565" s="57" t="s">
        <v>589</v>
      </c>
      <c r="B565" s="69">
        <v>1250000</v>
      </c>
      <c r="C565" s="70">
        <v>5</v>
      </c>
      <c r="D565" s="71">
        <v>47437</v>
      </c>
      <c r="E565" s="72">
        <v>47437</v>
      </c>
      <c r="F565" s="73">
        <v>1307629.8409</v>
      </c>
    </row>
    <row r="566" spans="1:6" s="21" customFormat="1" ht="11.25" customHeight="1" x14ac:dyDescent="0.2">
      <c r="A566" s="57" t="s">
        <v>589</v>
      </c>
      <c r="B566" s="69">
        <v>250000</v>
      </c>
      <c r="C566" s="70">
        <v>5</v>
      </c>
      <c r="D566" s="71">
        <v>47467</v>
      </c>
      <c r="E566" s="72">
        <v>47467</v>
      </c>
      <c r="F566" s="73">
        <v>281158.72110000002</v>
      </c>
    </row>
    <row r="567" spans="1:6" s="21" customFormat="1" ht="11.25" customHeight="1" x14ac:dyDescent="0.2">
      <c r="A567" s="57" t="s">
        <v>590</v>
      </c>
      <c r="B567" s="69">
        <v>1245000</v>
      </c>
      <c r="C567" s="70">
        <v>3</v>
      </c>
      <c r="D567" s="71">
        <v>49522</v>
      </c>
      <c r="E567" s="72">
        <v>49522</v>
      </c>
      <c r="F567" s="73">
        <v>1237671.8816</v>
      </c>
    </row>
    <row r="568" spans="1:6" s="21" customFormat="1" ht="11.25" customHeight="1" x14ac:dyDescent="0.2">
      <c r="A568" s="57" t="s">
        <v>2512</v>
      </c>
      <c r="B568" s="69">
        <v>2000000</v>
      </c>
      <c r="C568" s="70">
        <v>5</v>
      </c>
      <c r="D568" s="71">
        <v>50375</v>
      </c>
      <c r="E568" s="72">
        <v>50375</v>
      </c>
      <c r="F568" s="73">
        <v>2249932.3190000001</v>
      </c>
    </row>
    <row r="569" spans="1:6" s="21" customFormat="1" ht="11.25" customHeight="1" x14ac:dyDescent="0.2">
      <c r="A569" s="57" t="s">
        <v>591</v>
      </c>
      <c r="B569" s="69">
        <v>1000000</v>
      </c>
      <c r="C569" s="70">
        <v>4</v>
      </c>
      <c r="D569" s="71">
        <v>49522</v>
      </c>
      <c r="E569" s="72">
        <v>49522</v>
      </c>
      <c r="F569" s="73">
        <v>1046575.3949</v>
      </c>
    </row>
    <row r="570" spans="1:6" s="21" customFormat="1" ht="11.25" customHeight="1" x14ac:dyDescent="0.2">
      <c r="A570" s="57" t="s">
        <v>592</v>
      </c>
      <c r="B570" s="69">
        <v>375000</v>
      </c>
      <c r="C570" s="70">
        <v>5</v>
      </c>
      <c r="D570" s="71">
        <v>47818</v>
      </c>
      <c r="E570" s="72">
        <v>47818</v>
      </c>
      <c r="F570" s="73">
        <v>404593.16139999998</v>
      </c>
    </row>
    <row r="571" spans="1:6" s="21" customFormat="1" ht="11.25" customHeight="1" x14ac:dyDescent="0.2">
      <c r="A571" s="57" t="s">
        <v>593</v>
      </c>
      <c r="B571" s="69">
        <v>5000000</v>
      </c>
      <c r="C571" s="70">
        <v>3.5</v>
      </c>
      <c r="D571" s="71">
        <v>47498</v>
      </c>
      <c r="E571" s="72">
        <v>47498</v>
      </c>
      <c r="F571" s="73">
        <v>4934931.7057999996</v>
      </c>
    </row>
    <row r="572" spans="1:6" s="21" customFormat="1" ht="11.25" customHeight="1" x14ac:dyDescent="0.2">
      <c r="A572" s="57" t="s">
        <v>2054</v>
      </c>
      <c r="B572" s="69">
        <v>400000</v>
      </c>
      <c r="C572" s="70">
        <v>4</v>
      </c>
      <c r="D572" s="71">
        <v>48396</v>
      </c>
      <c r="E572" s="72">
        <v>48396</v>
      </c>
      <c r="F572" s="73">
        <v>409437.8125</v>
      </c>
    </row>
    <row r="573" spans="1:6" s="21" customFormat="1" ht="11.25" customHeight="1" x14ac:dyDescent="0.2">
      <c r="A573" s="57" t="s">
        <v>595</v>
      </c>
      <c r="B573" s="69">
        <v>1175000</v>
      </c>
      <c r="C573" s="70">
        <v>3.75</v>
      </c>
      <c r="D573" s="71">
        <v>48030</v>
      </c>
      <c r="E573" s="72">
        <v>48030</v>
      </c>
      <c r="F573" s="73">
        <v>1159930.1973999999</v>
      </c>
    </row>
    <row r="574" spans="1:6" s="21" customFormat="1" ht="11.25" customHeight="1" x14ac:dyDescent="0.2">
      <c r="A574" s="57" t="s">
        <v>595</v>
      </c>
      <c r="B574" s="69">
        <v>2000000</v>
      </c>
      <c r="C574" s="70">
        <v>5</v>
      </c>
      <c r="D574" s="71">
        <v>46204</v>
      </c>
      <c r="E574" s="72">
        <v>46204</v>
      </c>
      <c r="F574" s="73">
        <v>2040403.6555000001</v>
      </c>
    </row>
    <row r="575" spans="1:6" s="21" customFormat="1" ht="11.25" customHeight="1" x14ac:dyDescent="0.2">
      <c r="A575" s="57" t="s">
        <v>596</v>
      </c>
      <c r="B575" s="69">
        <v>1360000</v>
      </c>
      <c r="C575" s="70">
        <v>3</v>
      </c>
      <c r="D575" s="71">
        <v>47665</v>
      </c>
      <c r="E575" s="72">
        <v>47665</v>
      </c>
      <c r="F575" s="73">
        <v>1348919.7287999999</v>
      </c>
    </row>
    <row r="576" spans="1:6" s="21" customFormat="1" ht="11.25" customHeight="1" x14ac:dyDescent="0.2">
      <c r="A576" s="57" t="s">
        <v>597</v>
      </c>
      <c r="B576" s="69">
        <v>1000000</v>
      </c>
      <c r="C576" s="70">
        <v>3</v>
      </c>
      <c r="D576" s="71">
        <v>46569</v>
      </c>
      <c r="E576" s="72">
        <v>46569</v>
      </c>
      <c r="F576" s="73">
        <v>994155.17209999997</v>
      </c>
    </row>
    <row r="577" spans="1:6" s="21" customFormat="1" ht="11.25" customHeight="1" x14ac:dyDescent="0.2">
      <c r="A577" s="57" t="s">
        <v>598</v>
      </c>
      <c r="B577" s="69">
        <v>2000000</v>
      </c>
      <c r="C577" s="70">
        <v>4</v>
      </c>
      <c r="D577" s="71">
        <v>44743</v>
      </c>
      <c r="E577" s="72">
        <v>44743</v>
      </c>
      <c r="F577" s="73">
        <v>2009857.6865000001</v>
      </c>
    </row>
    <row r="578" spans="1:6" s="21" customFormat="1" ht="11.25" customHeight="1" x14ac:dyDescent="0.2">
      <c r="A578" s="57" t="s">
        <v>599</v>
      </c>
      <c r="B578" s="69">
        <v>1250000</v>
      </c>
      <c r="C578" s="70">
        <v>5</v>
      </c>
      <c r="D578" s="71">
        <v>44378</v>
      </c>
      <c r="E578" s="72">
        <v>44378</v>
      </c>
      <c r="F578" s="73">
        <v>1266552.3788000001</v>
      </c>
    </row>
    <row r="579" spans="1:6" s="21" customFormat="1" ht="11.25" customHeight="1" x14ac:dyDescent="0.2">
      <c r="A579" s="57" t="s">
        <v>600</v>
      </c>
      <c r="B579" s="69">
        <v>1540000</v>
      </c>
      <c r="C579" s="70">
        <v>4</v>
      </c>
      <c r="D579" s="71">
        <v>46569</v>
      </c>
      <c r="E579" s="72">
        <v>46569</v>
      </c>
      <c r="F579" s="73">
        <v>1584091.0122</v>
      </c>
    </row>
    <row r="580" spans="1:6" s="21" customFormat="1" ht="11.25" customHeight="1" x14ac:dyDescent="0.2">
      <c r="A580" s="57" t="s">
        <v>600</v>
      </c>
      <c r="B580" s="69">
        <v>1480000</v>
      </c>
      <c r="C580" s="70">
        <v>4</v>
      </c>
      <c r="D580" s="71">
        <v>46204</v>
      </c>
      <c r="E580" s="72">
        <v>46204</v>
      </c>
      <c r="F580" s="73">
        <v>1526341.4097</v>
      </c>
    </row>
    <row r="581" spans="1:6" s="21" customFormat="1" ht="11.25" customHeight="1" x14ac:dyDescent="0.2">
      <c r="A581" s="57" t="s">
        <v>601</v>
      </c>
      <c r="B581" s="69">
        <v>700000</v>
      </c>
      <c r="C581" s="70">
        <v>3</v>
      </c>
      <c r="D581" s="71">
        <v>44743</v>
      </c>
      <c r="E581" s="72">
        <v>44743</v>
      </c>
      <c r="F581" s="73">
        <v>705440.58959999995</v>
      </c>
    </row>
    <row r="582" spans="1:6" s="21" customFormat="1" ht="11.25" customHeight="1" x14ac:dyDescent="0.2">
      <c r="A582" s="57" t="s">
        <v>601</v>
      </c>
      <c r="B582" s="69">
        <v>1000000</v>
      </c>
      <c r="C582" s="70">
        <v>4</v>
      </c>
      <c r="D582" s="71">
        <v>45108</v>
      </c>
      <c r="E582" s="72">
        <v>45108</v>
      </c>
      <c r="F582" s="73">
        <v>1016661.6867</v>
      </c>
    </row>
    <row r="583" spans="1:6" s="21" customFormat="1" ht="11.25" customHeight="1" x14ac:dyDescent="0.2">
      <c r="A583" s="57" t="s">
        <v>602</v>
      </c>
      <c r="B583" s="69">
        <v>2330000</v>
      </c>
      <c r="C583" s="70">
        <v>3.25</v>
      </c>
      <c r="D583" s="71">
        <v>47696</v>
      </c>
      <c r="E583" s="72">
        <v>47696</v>
      </c>
      <c r="F583" s="73">
        <v>2295937.9893999998</v>
      </c>
    </row>
    <row r="584" spans="1:6" s="21" customFormat="1" ht="11.25" customHeight="1" x14ac:dyDescent="0.2">
      <c r="A584" s="57" t="s">
        <v>603</v>
      </c>
      <c r="B584" s="69">
        <v>1000000</v>
      </c>
      <c r="C584" s="70">
        <v>4</v>
      </c>
      <c r="D584" s="71">
        <v>45092</v>
      </c>
      <c r="E584" s="72">
        <v>45092</v>
      </c>
      <c r="F584" s="73">
        <v>1043234.2693</v>
      </c>
    </row>
    <row r="585" spans="1:6" s="21" customFormat="1" ht="11.25" customHeight="1" x14ac:dyDescent="0.2">
      <c r="A585" s="57" t="s">
        <v>604</v>
      </c>
      <c r="B585" s="69">
        <v>1000000</v>
      </c>
      <c r="C585" s="70">
        <v>5.45</v>
      </c>
      <c r="D585" s="71">
        <v>46447</v>
      </c>
      <c r="E585" s="72">
        <v>46447</v>
      </c>
      <c r="F585" s="73">
        <v>1000000</v>
      </c>
    </row>
    <row r="586" spans="1:6" s="21" customFormat="1" ht="11.25" customHeight="1" x14ac:dyDescent="0.2">
      <c r="A586" s="57" t="s">
        <v>605</v>
      </c>
      <c r="B586" s="69">
        <v>3130000</v>
      </c>
      <c r="C586" s="70">
        <v>3.6</v>
      </c>
      <c r="D586" s="71">
        <v>49369</v>
      </c>
      <c r="E586" s="72">
        <v>49369</v>
      </c>
      <c r="F586" s="73">
        <v>3130000</v>
      </c>
    </row>
    <row r="587" spans="1:6" s="21" customFormat="1" ht="11.25" customHeight="1" x14ac:dyDescent="0.2">
      <c r="A587" s="57" t="s">
        <v>605</v>
      </c>
      <c r="B587" s="69">
        <v>2000000</v>
      </c>
      <c r="C587" s="70">
        <v>3</v>
      </c>
      <c r="D587" s="71">
        <v>49188</v>
      </c>
      <c r="E587" s="72">
        <v>49188</v>
      </c>
      <c r="F587" s="73">
        <v>1993220.9491999999</v>
      </c>
    </row>
    <row r="588" spans="1:6" s="21" customFormat="1" ht="11.25" customHeight="1" x14ac:dyDescent="0.2">
      <c r="A588" s="57" t="s">
        <v>605</v>
      </c>
      <c r="B588" s="69">
        <v>1260000</v>
      </c>
      <c r="C588" s="70">
        <v>3</v>
      </c>
      <c r="D588" s="71">
        <v>50284</v>
      </c>
      <c r="E588" s="72">
        <v>50284</v>
      </c>
      <c r="F588" s="73">
        <v>1251744.3912</v>
      </c>
    </row>
    <row r="589" spans="1:6" s="21" customFormat="1" ht="11.25" customHeight="1" x14ac:dyDescent="0.2">
      <c r="A589" s="57" t="s">
        <v>606</v>
      </c>
      <c r="B589" s="69">
        <v>945000</v>
      </c>
      <c r="C589" s="70">
        <v>4</v>
      </c>
      <c r="D589" s="71">
        <v>47423</v>
      </c>
      <c r="E589" s="72">
        <v>47423</v>
      </c>
      <c r="F589" s="73">
        <v>976537.01269999996</v>
      </c>
    </row>
    <row r="590" spans="1:6" s="21" customFormat="1" ht="11.25" customHeight="1" x14ac:dyDescent="0.2">
      <c r="A590" s="57" t="s">
        <v>607</v>
      </c>
      <c r="B590" s="69">
        <v>1330000</v>
      </c>
      <c r="C590" s="70">
        <v>3</v>
      </c>
      <c r="D590" s="71">
        <v>49096</v>
      </c>
      <c r="E590" s="72">
        <v>49096</v>
      </c>
      <c r="F590" s="73">
        <v>1317005.4805999999</v>
      </c>
    </row>
    <row r="591" spans="1:6" s="21" customFormat="1" ht="11.25" customHeight="1" x14ac:dyDescent="0.2">
      <c r="A591" s="57" t="s">
        <v>608</v>
      </c>
      <c r="B591" s="69">
        <v>1000000</v>
      </c>
      <c r="C591" s="70">
        <v>3.25</v>
      </c>
      <c r="D591" s="71">
        <v>49796</v>
      </c>
      <c r="E591" s="72">
        <v>49796</v>
      </c>
      <c r="F591" s="73">
        <v>998033.06059999997</v>
      </c>
    </row>
    <row r="592" spans="1:6" s="21" customFormat="1" ht="11.25" customHeight="1" x14ac:dyDescent="0.2">
      <c r="A592" s="57" t="s">
        <v>608</v>
      </c>
      <c r="B592" s="69">
        <v>1050000</v>
      </c>
      <c r="C592" s="70">
        <v>3.25</v>
      </c>
      <c r="D592" s="71">
        <v>50161</v>
      </c>
      <c r="E592" s="72">
        <v>50161</v>
      </c>
      <c r="F592" s="73">
        <v>1041294.5133</v>
      </c>
    </row>
    <row r="593" spans="1:6" s="21" customFormat="1" ht="11.25" customHeight="1" x14ac:dyDescent="0.2">
      <c r="A593" s="57" t="s">
        <v>2828</v>
      </c>
      <c r="B593" s="69">
        <v>1255000</v>
      </c>
      <c r="C593" s="70">
        <v>2.8239999999999998</v>
      </c>
      <c r="D593" s="71">
        <v>51075</v>
      </c>
      <c r="E593" s="72">
        <v>51075</v>
      </c>
      <c r="F593" s="73">
        <v>1255000</v>
      </c>
    </row>
    <row r="594" spans="1:6" s="21" customFormat="1" ht="11.25" customHeight="1" x14ac:dyDescent="0.2">
      <c r="A594" s="57" t="s">
        <v>609</v>
      </c>
      <c r="B594" s="69">
        <v>1000000</v>
      </c>
      <c r="C594" s="70">
        <v>5</v>
      </c>
      <c r="D594" s="71">
        <v>48580</v>
      </c>
      <c r="E594" s="72">
        <v>48580</v>
      </c>
      <c r="F594" s="73">
        <v>1044892.2728</v>
      </c>
    </row>
    <row r="595" spans="1:6" s="21" customFormat="1" ht="11.25" customHeight="1" x14ac:dyDescent="0.2">
      <c r="A595" s="57" t="s">
        <v>610</v>
      </c>
      <c r="B595" s="69">
        <v>1935000</v>
      </c>
      <c r="C595" s="70">
        <v>3</v>
      </c>
      <c r="D595" s="71">
        <v>44440</v>
      </c>
      <c r="E595" s="72">
        <v>44440</v>
      </c>
      <c r="F595" s="73">
        <v>1919820.3348999999</v>
      </c>
    </row>
    <row r="596" spans="1:6" s="21" customFormat="1" ht="11.25" customHeight="1" x14ac:dyDescent="0.2">
      <c r="A596" s="57" t="s">
        <v>611</v>
      </c>
      <c r="B596" s="69">
        <v>400000</v>
      </c>
      <c r="C596" s="70">
        <v>4</v>
      </c>
      <c r="D596" s="71">
        <v>45323</v>
      </c>
      <c r="E596" s="72">
        <v>45323</v>
      </c>
      <c r="F596" s="73">
        <v>405799.3406</v>
      </c>
    </row>
    <row r="597" spans="1:6" s="21" customFormat="1" ht="11.25" customHeight="1" x14ac:dyDescent="0.2">
      <c r="A597" s="57" t="s">
        <v>611</v>
      </c>
      <c r="B597" s="69">
        <v>1200000</v>
      </c>
      <c r="C597" s="70">
        <v>4</v>
      </c>
      <c r="D597" s="71">
        <v>45323</v>
      </c>
      <c r="E597" s="72">
        <v>45323</v>
      </c>
      <c r="F597" s="73">
        <v>1217398.0219000001</v>
      </c>
    </row>
    <row r="598" spans="1:6" s="21" customFormat="1" ht="11.25" customHeight="1" x14ac:dyDescent="0.2">
      <c r="A598" s="57" t="s">
        <v>611</v>
      </c>
      <c r="B598" s="69">
        <v>400000</v>
      </c>
      <c r="C598" s="70">
        <v>4</v>
      </c>
      <c r="D598" s="71">
        <v>45323</v>
      </c>
      <c r="E598" s="72">
        <v>45323</v>
      </c>
      <c r="F598" s="73">
        <v>405799.3406</v>
      </c>
    </row>
    <row r="599" spans="1:6" s="21" customFormat="1" ht="11.25" customHeight="1" x14ac:dyDescent="0.2">
      <c r="A599" s="57" t="s">
        <v>612</v>
      </c>
      <c r="B599" s="69">
        <v>1500000</v>
      </c>
      <c r="C599" s="70">
        <v>3</v>
      </c>
      <c r="D599" s="71">
        <v>44896</v>
      </c>
      <c r="E599" s="72">
        <v>44896</v>
      </c>
      <c r="F599" s="73">
        <v>1500000</v>
      </c>
    </row>
    <row r="600" spans="1:6" s="21" customFormat="1" ht="11.25" customHeight="1" x14ac:dyDescent="0.2">
      <c r="A600" s="57" t="s">
        <v>2242</v>
      </c>
      <c r="B600" s="69">
        <v>1360000</v>
      </c>
      <c r="C600" s="70">
        <v>3</v>
      </c>
      <c r="D600" s="71">
        <v>50802</v>
      </c>
      <c r="E600" s="72">
        <v>50802</v>
      </c>
      <c r="F600" s="73">
        <v>1360000</v>
      </c>
    </row>
    <row r="601" spans="1:6" s="21" customFormat="1" ht="11.25" customHeight="1" x14ac:dyDescent="0.2">
      <c r="A601" s="57" t="s">
        <v>2242</v>
      </c>
      <c r="B601" s="69">
        <v>1605000</v>
      </c>
      <c r="C601" s="70">
        <v>3</v>
      </c>
      <c r="D601" s="71">
        <v>50072</v>
      </c>
      <c r="E601" s="72">
        <v>50072</v>
      </c>
      <c r="F601" s="73">
        <v>1617249.1573000001</v>
      </c>
    </row>
    <row r="602" spans="1:6" s="21" customFormat="1" ht="11.25" customHeight="1" x14ac:dyDescent="0.2">
      <c r="A602" s="57" t="s">
        <v>2914</v>
      </c>
      <c r="B602" s="69">
        <v>1410000</v>
      </c>
      <c r="C602" s="70">
        <v>2.25</v>
      </c>
      <c r="D602" s="71">
        <v>51485</v>
      </c>
      <c r="E602" s="72">
        <v>51485</v>
      </c>
      <c r="F602" s="73">
        <v>1359154.0637999999</v>
      </c>
    </row>
    <row r="603" spans="1:6" s="21" customFormat="1" ht="11.25" customHeight="1" x14ac:dyDescent="0.2">
      <c r="A603" s="57" t="s">
        <v>613</v>
      </c>
      <c r="B603" s="69">
        <v>2360000</v>
      </c>
      <c r="C603" s="70">
        <v>4</v>
      </c>
      <c r="D603" s="71">
        <v>47209</v>
      </c>
      <c r="E603" s="72">
        <v>47209</v>
      </c>
      <c r="F603" s="73">
        <v>2405335.6046000002</v>
      </c>
    </row>
    <row r="604" spans="1:6" s="21" customFormat="1" ht="11.25" customHeight="1" x14ac:dyDescent="0.2">
      <c r="A604" s="57" t="s">
        <v>613</v>
      </c>
      <c r="B604" s="69">
        <v>1000000</v>
      </c>
      <c r="C604" s="70">
        <v>5</v>
      </c>
      <c r="D604" s="71">
        <v>46478</v>
      </c>
      <c r="E604" s="72">
        <v>46478</v>
      </c>
      <c r="F604" s="73">
        <v>1050372.9824000001</v>
      </c>
    </row>
    <row r="605" spans="1:6" s="21" customFormat="1" ht="11.25" customHeight="1" x14ac:dyDescent="0.2">
      <c r="A605" s="57" t="s">
        <v>614</v>
      </c>
      <c r="B605" s="69">
        <v>1410000</v>
      </c>
      <c r="C605" s="70">
        <v>4</v>
      </c>
      <c r="D605" s="71">
        <v>44621</v>
      </c>
      <c r="E605" s="72">
        <v>44621</v>
      </c>
      <c r="F605" s="73">
        <v>1423260.0330000001</v>
      </c>
    </row>
    <row r="606" spans="1:6" s="21" customFormat="1" ht="11.25" customHeight="1" x14ac:dyDescent="0.2">
      <c r="A606" s="57" t="s">
        <v>615</v>
      </c>
      <c r="B606" s="69">
        <v>1000000</v>
      </c>
      <c r="C606" s="70">
        <v>2</v>
      </c>
      <c r="D606" s="71">
        <v>44593</v>
      </c>
      <c r="E606" s="72">
        <v>44593</v>
      </c>
      <c r="F606" s="73">
        <v>1000000</v>
      </c>
    </row>
    <row r="607" spans="1:6" s="21" customFormat="1" ht="11.25" customHeight="1" x14ac:dyDescent="0.2">
      <c r="A607" s="57" t="s">
        <v>615</v>
      </c>
      <c r="B607" s="69">
        <v>3190000</v>
      </c>
      <c r="C607" s="70">
        <v>3</v>
      </c>
      <c r="D607" s="71">
        <v>47515</v>
      </c>
      <c r="E607" s="72">
        <v>47515</v>
      </c>
      <c r="F607" s="73">
        <v>3152903.3371000001</v>
      </c>
    </row>
    <row r="608" spans="1:6" s="21" customFormat="1" ht="11.25" customHeight="1" x14ac:dyDescent="0.2">
      <c r="A608" s="57" t="s">
        <v>616</v>
      </c>
      <c r="B608" s="69">
        <v>2770000</v>
      </c>
      <c r="C608" s="70">
        <v>3</v>
      </c>
      <c r="D608" s="71">
        <v>46447</v>
      </c>
      <c r="E608" s="72">
        <v>46447</v>
      </c>
      <c r="F608" s="73">
        <v>2754931.5236</v>
      </c>
    </row>
    <row r="609" spans="1:6" s="21" customFormat="1" ht="11.25" customHeight="1" x14ac:dyDescent="0.2">
      <c r="A609" s="57" t="s">
        <v>617</v>
      </c>
      <c r="B609" s="69">
        <v>1380000</v>
      </c>
      <c r="C609" s="70">
        <v>3</v>
      </c>
      <c r="D609" s="71">
        <v>49126</v>
      </c>
      <c r="E609" s="72">
        <v>49126</v>
      </c>
      <c r="F609" s="73">
        <v>1371748.8652999999</v>
      </c>
    </row>
    <row r="610" spans="1:6" s="21" customFormat="1" ht="11.25" customHeight="1" x14ac:dyDescent="0.2">
      <c r="A610" s="57" t="s">
        <v>618</v>
      </c>
      <c r="B610" s="69">
        <v>5000000</v>
      </c>
      <c r="C610" s="70">
        <v>4</v>
      </c>
      <c r="D610" s="71">
        <v>49126</v>
      </c>
      <c r="E610" s="72">
        <v>49126</v>
      </c>
      <c r="F610" s="73">
        <v>5179383.2093000002</v>
      </c>
    </row>
    <row r="611" spans="1:6" s="21" customFormat="1" ht="11.25" customHeight="1" x14ac:dyDescent="0.2">
      <c r="A611" s="57" t="s">
        <v>618</v>
      </c>
      <c r="B611" s="69">
        <v>1000000</v>
      </c>
      <c r="C611" s="70">
        <v>5</v>
      </c>
      <c r="D611" s="71">
        <v>45108</v>
      </c>
      <c r="E611" s="72">
        <v>45108</v>
      </c>
      <c r="F611" s="73">
        <v>1073808.3126000001</v>
      </c>
    </row>
    <row r="612" spans="1:6" s="21" customFormat="1" ht="11.25" customHeight="1" x14ac:dyDescent="0.2">
      <c r="A612" s="57" t="s">
        <v>619</v>
      </c>
      <c r="B612" s="69">
        <v>1235000</v>
      </c>
      <c r="C612" s="70">
        <v>3.25</v>
      </c>
      <c r="D612" s="71">
        <v>44440</v>
      </c>
      <c r="E612" s="72">
        <v>44440</v>
      </c>
      <c r="F612" s="73">
        <v>1231883.5392</v>
      </c>
    </row>
    <row r="613" spans="1:6" s="21" customFormat="1" ht="11.25" customHeight="1" x14ac:dyDescent="0.2">
      <c r="A613" s="57" t="s">
        <v>620</v>
      </c>
      <c r="B613" s="69">
        <v>1490000</v>
      </c>
      <c r="C613" s="70">
        <v>5</v>
      </c>
      <c r="D613" s="71">
        <v>45474</v>
      </c>
      <c r="E613" s="72">
        <v>45474</v>
      </c>
      <c r="F613" s="73">
        <v>1569531.5152</v>
      </c>
    </row>
    <row r="614" spans="1:6" s="21" customFormat="1" ht="11.25" customHeight="1" x14ac:dyDescent="0.2">
      <c r="A614" s="57" t="s">
        <v>621</v>
      </c>
      <c r="B614" s="69">
        <v>1800000</v>
      </c>
      <c r="C614" s="70">
        <v>3</v>
      </c>
      <c r="D614" s="71">
        <v>47665</v>
      </c>
      <c r="E614" s="72">
        <v>47665</v>
      </c>
      <c r="F614" s="73">
        <v>1783366.7864999999</v>
      </c>
    </row>
    <row r="615" spans="1:6" s="21" customFormat="1" ht="11.25" customHeight="1" x14ac:dyDescent="0.2">
      <c r="A615" s="57" t="s">
        <v>622</v>
      </c>
      <c r="B615" s="69">
        <v>4000000</v>
      </c>
      <c r="C615" s="70">
        <v>3.5</v>
      </c>
      <c r="D615" s="71">
        <v>49383</v>
      </c>
      <c r="E615" s="72">
        <v>49383</v>
      </c>
      <c r="F615" s="73">
        <v>4000000</v>
      </c>
    </row>
    <row r="616" spans="1:6" s="21" customFormat="1" ht="11.25" customHeight="1" x14ac:dyDescent="0.2">
      <c r="A616" s="57" t="s">
        <v>623</v>
      </c>
      <c r="B616" s="69">
        <v>2500000</v>
      </c>
      <c r="C616" s="70">
        <v>3.125</v>
      </c>
      <c r="D616" s="71">
        <v>47543</v>
      </c>
      <c r="E616" s="72">
        <v>47543</v>
      </c>
      <c r="F616" s="73">
        <v>2500000</v>
      </c>
    </row>
    <row r="617" spans="1:6" s="21" customFormat="1" ht="11.25" customHeight="1" x14ac:dyDescent="0.2">
      <c r="A617" s="57" t="s">
        <v>624</v>
      </c>
      <c r="B617" s="69">
        <v>1000000</v>
      </c>
      <c r="C617" s="70">
        <v>5</v>
      </c>
      <c r="D617" s="71">
        <v>44621</v>
      </c>
      <c r="E617" s="72">
        <v>44621</v>
      </c>
      <c r="F617" s="73">
        <v>1020481.4598</v>
      </c>
    </row>
    <row r="618" spans="1:6" s="21" customFormat="1" ht="11.25" customHeight="1" x14ac:dyDescent="0.2">
      <c r="A618" s="57" t="s">
        <v>625</v>
      </c>
      <c r="B618" s="69">
        <v>3400000</v>
      </c>
      <c r="C618" s="70">
        <v>5</v>
      </c>
      <c r="D618" s="71">
        <v>49430</v>
      </c>
      <c r="E618" s="72">
        <v>49430</v>
      </c>
      <c r="F618" s="73">
        <v>3600492.06</v>
      </c>
    </row>
    <row r="619" spans="1:6" s="21" customFormat="1" ht="11.25" customHeight="1" x14ac:dyDescent="0.2">
      <c r="A619" s="57" t="s">
        <v>626</v>
      </c>
      <c r="B619" s="69">
        <v>500000</v>
      </c>
      <c r="C619" s="70">
        <v>4</v>
      </c>
      <c r="D619" s="71">
        <v>45092</v>
      </c>
      <c r="E619" s="72">
        <v>45092</v>
      </c>
      <c r="F619" s="73">
        <v>522229.32569999999</v>
      </c>
    </row>
    <row r="620" spans="1:6" s="21" customFormat="1" ht="11.25" customHeight="1" x14ac:dyDescent="0.2">
      <c r="A620" s="57" t="s">
        <v>627</v>
      </c>
      <c r="B620" s="69">
        <v>1370000</v>
      </c>
      <c r="C620" s="70">
        <v>4</v>
      </c>
      <c r="D620" s="71">
        <v>46054</v>
      </c>
      <c r="E620" s="72">
        <v>46054</v>
      </c>
      <c r="F620" s="73">
        <v>1379994.2061000001</v>
      </c>
    </row>
    <row r="621" spans="1:6" s="21" customFormat="1" ht="11.25" customHeight="1" x14ac:dyDescent="0.2">
      <c r="A621" s="57" t="s">
        <v>627</v>
      </c>
      <c r="B621" s="69">
        <v>1615000</v>
      </c>
      <c r="C621" s="70">
        <v>5</v>
      </c>
      <c r="D621" s="71">
        <v>44958</v>
      </c>
      <c r="E621" s="72">
        <v>44958</v>
      </c>
      <c r="F621" s="73">
        <v>1653901.7272999999</v>
      </c>
    </row>
    <row r="622" spans="1:6" s="21" customFormat="1" ht="11.25" customHeight="1" x14ac:dyDescent="0.2">
      <c r="A622" s="57" t="s">
        <v>628</v>
      </c>
      <c r="B622" s="69">
        <v>2490000</v>
      </c>
      <c r="C622" s="70">
        <v>4</v>
      </c>
      <c r="D622" s="71">
        <v>47209</v>
      </c>
      <c r="E622" s="72">
        <v>47209</v>
      </c>
      <c r="F622" s="73">
        <v>2524126.2689999999</v>
      </c>
    </row>
    <row r="623" spans="1:6" s="21" customFormat="1" ht="11.25" customHeight="1" x14ac:dyDescent="0.2">
      <c r="A623" s="57" t="s">
        <v>629</v>
      </c>
      <c r="B623" s="69">
        <v>1610000</v>
      </c>
      <c r="C623" s="70">
        <v>4</v>
      </c>
      <c r="D623" s="71">
        <v>48761</v>
      </c>
      <c r="E623" s="72">
        <v>48761</v>
      </c>
      <c r="F623" s="73">
        <v>1706949.0626000001</v>
      </c>
    </row>
    <row r="624" spans="1:6" s="21" customFormat="1" ht="11.25" customHeight="1" x14ac:dyDescent="0.2">
      <c r="A624" s="57" t="s">
        <v>630</v>
      </c>
      <c r="B624" s="69">
        <v>600000</v>
      </c>
      <c r="C624" s="70">
        <v>5.25</v>
      </c>
      <c r="D624" s="71">
        <v>49841</v>
      </c>
      <c r="E624" s="72">
        <v>49841</v>
      </c>
      <c r="F624" s="73">
        <v>653461.67539999995</v>
      </c>
    </row>
    <row r="625" spans="1:6" s="21" customFormat="1" ht="11.25" customHeight="1" x14ac:dyDescent="0.2">
      <c r="A625" s="57" t="s">
        <v>630</v>
      </c>
      <c r="B625" s="69">
        <v>500000</v>
      </c>
      <c r="C625" s="70">
        <v>5</v>
      </c>
      <c r="D625" s="71">
        <v>49110</v>
      </c>
      <c r="E625" s="72">
        <v>49110</v>
      </c>
      <c r="F625" s="73">
        <v>535943.69720000005</v>
      </c>
    </row>
    <row r="626" spans="1:6" s="21" customFormat="1" ht="11.25" customHeight="1" x14ac:dyDescent="0.2">
      <c r="A626" s="57" t="s">
        <v>630</v>
      </c>
      <c r="B626" s="69">
        <v>500000</v>
      </c>
      <c r="C626" s="70">
        <v>5.25</v>
      </c>
      <c r="D626" s="71">
        <v>49475</v>
      </c>
      <c r="E626" s="72">
        <v>49475</v>
      </c>
      <c r="F626" s="73">
        <v>545150.37320000003</v>
      </c>
    </row>
    <row r="627" spans="1:6" s="21" customFormat="1" ht="11.25" customHeight="1" x14ac:dyDescent="0.2">
      <c r="A627" s="57" t="s">
        <v>631</v>
      </c>
      <c r="B627" s="69">
        <v>2545000</v>
      </c>
      <c r="C627" s="70">
        <v>4</v>
      </c>
      <c r="D627" s="71">
        <v>48745</v>
      </c>
      <c r="E627" s="72">
        <v>48745</v>
      </c>
      <c r="F627" s="73">
        <v>2657708.7445</v>
      </c>
    </row>
    <row r="628" spans="1:6" s="21" customFormat="1" ht="11.25" customHeight="1" x14ac:dyDescent="0.2">
      <c r="A628" s="57" t="s">
        <v>632</v>
      </c>
      <c r="B628" s="69">
        <v>2745000</v>
      </c>
      <c r="C628" s="70">
        <v>5</v>
      </c>
      <c r="D628" s="71">
        <v>47529</v>
      </c>
      <c r="E628" s="72">
        <v>47529</v>
      </c>
      <c r="F628" s="73">
        <v>3037642.8620000002</v>
      </c>
    </row>
    <row r="629" spans="1:6" s="21" customFormat="1" ht="11.25" customHeight="1" x14ac:dyDescent="0.2">
      <c r="A629" s="57" t="s">
        <v>633</v>
      </c>
      <c r="B629" s="69">
        <v>1650000</v>
      </c>
      <c r="C629" s="70">
        <v>3</v>
      </c>
      <c r="D629" s="71">
        <v>48427</v>
      </c>
      <c r="E629" s="72">
        <v>48427</v>
      </c>
      <c r="F629" s="73">
        <v>1624538.5637999999</v>
      </c>
    </row>
    <row r="630" spans="1:6" s="21" customFormat="1" ht="11.25" customHeight="1" x14ac:dyDescent="0.2">
      <c r="A630" s="57" t="s">
        <v>634</v>
      </c>
      <c r="B630" s="69">
        <v>995000</v>
      </c>
      <c r="C630" s="70">
        <v>3.375</v>
      </c>
      <c r="D630" s="71">
        <v>47908</v>
      </c>
      <c r="E630" s="72">
        <v>47908</v>
      </c>
      <c r="F630" s="73">
        <v>984421.31790000002</v>
      </c>
    </row>
    <row r="631" spans="1:6" s="21" customFormat="1" ht="11.25" customHeight="1" x14ac:dyDescent="0.2">
      <c r="A631" s="57" t="s">
        <v>634</v>
      </c>
      <c r="B631" s="69">
        <v>960000</v>
      </c>
      <c r="C631" s="70">
        <v>3.375</v>
      </c>
      <c r="D631" s="71">
        <v>47543</v>
      </c>
      <c r="E631" s="72">
        <v>47543</v>
      </c>
      <c r="F631" s="73">
        <v>954366.73089999997</v>
      </c>
    </row>
    <row r="632" spans="1:6" s="21" customFormat="1" ht="11.25" customHeight="1" x14ac:dyDescent="0.2">
      <c r="A632" s="57" t="s">
        <v>2829</v>
      </c>
      <c r="B632" s="69">
        <v>1000000</v>
      </c>
      <c r="C632" s="70">
        <v>2</v>
      </c>
      <c r="D632" s="71">
        <v>51987</v>
      </c>
      <c r="E632" s="72">
        <v>51987</v>
      </c>
      <c r="F632" s="73">
        <v>976117.23450000002</v>
      </c>
    </row>
    <row r="633" spans="1:6" s="21" customFormat="1" ht="11.25" customHeight="1" x14ac:dyDescent="0.2">
      <c r="A633" s="57" t="s">
        <v>635</v>
      </c>
      <c r="B633" s="69">
        <v>1000000</v>
      </c>
      <c r="C633" s="70">
        <v>4</v>
      </c>
      <c r="D633" s="71">
        <v>44774</v>
      </c>
      <c r="E633" s="72">
        <v>44774</v>
      </c>
      <c r="F633" s="73">
        <v>1019859.9706</v>
      </c>
    </row>
    <row r="634" spans="1:6" s="21" customFormat="1" ht="11.25" customHeight="1" x14ac:dyDescent="0.2">
      <c r="A634" s="57" t="s">
        <v>635</v>
      </c>
      <c r="B634" s="69">
        <v>2000000</v>
      </c>
      <c r="C634" s="70">
        <v>4</v>
      </c>
      <c r="D634" s="71">
        <v>44409</v>
      </c>
      <c r="E634" s="72">
        <v>44409</v>
      </c>
      <c r="F634" s="73">
        <v>2017390.5689000001</v>
      </c>
    </row>
    <row r="635" spans="1:6" s="21" customFormat="1" ht="11.25" customHeight="1" x14ac:dyDescent="0.2">
      <c r="A635" s="57" t="s">
        <v>2108</v>
      </c>
      <c r="B635" s="69">
        <v>1425000</v>
      </c>
      <c r="C635" s="70">
        <v>4</v>
      </c>
      <c r="D635" s="71">
        <v>49430</v>
      </c>
      <c r="E635" s="72">
        <v>49430</v>
      </c>
      <c r="F635" s="73">
        <v>1496139.264</v>
      </c>
    </row>
    <row r="636" spans="1:6" s="21" customFormat="1" ht="11.25" customHeight="1" x14ac:dyDescent="0.2">
      <c r="A636" s="57" t="s">
        <v>636</v>
      </c>
      <c r="B636" s="69">
        <v>1750000</v>
      </c>
      <c r="C636" s="70">
        <v>3</v>
      </c>
      <c r="D636" s="71">
        <v>48427</v>
      </c>
      <c r="E636" s="72">
        <v>48427</v>
      </c>
      <c r="F636" s="73">
        <v>1736415.8783</v>
      </c>
    </row>
    <row r="637" spans="1:6" s="21" customFormat="1" ht="11.25" customHeight="1" x14ac:dyDescent="0.2">
      <c r="A637" s="57" t="s">
        <v>636</v>
      </c>
      <c r="B637" s="69">
        <v>2515000</v>
      </c>
      <c r="C637" s="70">
        <v>3.125</v>
      </c>
      <c r="D637" s="71">
        <v>47696</v>
      </c>
      <c r="E637" s="72">
        <v>47696</v>
      </c>
      <c r="F637" s="73">
        <v>2481112.4358000001</v>
      </c>
    </row>
    <row r="638" spans="1:6" s="21" customFormat="1" ht="11.25" customHeight="1" x14ac:dyDescent="0.2">
      <c r="A638" s="57" t="s">
        <v>636</v>
      </c>
      <c r="B638" s="69">
        <v>1700000</v>
      </c>
      <c r="C638" s="70">
        <v>3</v>
      </c>
      <c r="D638" s="71">
        <v>48792</v>
      </c>
      <c r="E638" s="72">
        <v>48792</v>
      </c>
      <c r="F638" s="73">
        <v>1678873.6017</v>
      </c>
    </row>
    <row r="639" spans="1:6" s="21" customFormat="1" ht="11.25" customHeight="1" x14ac:dyDescent="0.2">
      <c r="A639" s="57" t="s">
        <v>636</v>
      </c>
      <c r="B639" s="69">
        <v>1465000</v>
      </c>
      <c r="C639" s="70">
        <v>5</v>
      </c>
      <c r="D639" s="71">
        <v>49522</v>
      </c>
      <c r="E639" s="72">
        <v>49522</v>
      </c>
      <c r="F639" s="73">
        <v>1576309.5992000001</v>
      </c>
    </row>
    <row r="640" spans="1:6" s="21" customFormat="1" ht="11.25" customHeight="1" x14ac:dyDescent="0.2">
      <c r="A640" s="57" t="s">
        <v>637</v>
      </c>
      <c r="B640" s="69">
        <v>2000000</v>
      </c>
      <c r="C640" s="70">
        <v>3</v>
      </c>
      <c r="D640" s="71">
        <v>49157</v>
      </c>
      <c r="E640" s="72">
        <v>49157</v>
      </c>
      <c r="F640" s="73">
        <v>1991093.5758</v>
      </c>
    </row>
    <row r="641" spans="1:6" s="21" customFormat="1" ht="11.25" customHeight="1" x14ac:dyDescent="0.2">
      <c r="A641" s="57" t="s">
        <v>2915</v>
      </c>
      <c r="B641" s="69">
        <v>790000</v>
      </c>
      <c r="C641" s="70">
        <v>4</v>
      </c>
      <c r="D641" s="71">
        <v>51044</v>
      </c>
      <c r="E641" s="72">
        <v>51044</v>
      </c>
      <c r="F641" s="73">
        <v>899288.12930000003</v>
      </c>
    </row>
    <row r="642" spans="1:6" s="21" customFormat="1" ht="11.25" customHeight="1" x14ac:dyDescent="0.2">
      <c r="A642" s="57" t="s">
        <v>2915</v>
      </c>
      <c r="B642" s="69">
        <v>830000</v>
      </c>
      <c r="C642" s="70">
        <v>4</v>
      </c>
      <c r="D642" s="71">
        <v>51410</v>
      </c>
      <c r="E642" s="72">
        <v>51410</v>
      </c>
      <c r="F642" s="73">
        <v>941953.1054</v>
      </c>
    </row>
    <row r="643" spans="1:6" s="21" customFormat="1" ht="11.25" customHeight="1" x14ac:dyDescent="0.2">
      <c r="A643" s="57" t="s">
        <v>638</v>
      </c>
      <c r="B643" s="69">
        <v>5000000</v>
      </c>
      <c r="C643" s="70">
        <v>4</v>
      </c>
      <c r="D643" s="71">
        <v>48549</v>
      </c>
      <c r="E643" s="72">
        <v>48549</v>
      </c>
      <c r="F643" s="73">
        <v>5105388.3469000002</v>
      </c>
    </row>
    <row r="644" spans="1:6" s="21" customFormat="1" ht="11.25" customHeight="1" x14ac:dyDescent="0.2">
      <c r="A644" s="57" t="s">
        <v>639</v>
      </c>
      <c r="B644" s="69">
        <v>1320000</v>
      </c>
      <c r="C644" s="70">
        <v>4</v>
      </c>
      <c r="D644" s="71">
        <v>45778</v>
      </c>
      <c r="E644" s="72">
        <v>45778</v>
      </c>
      <c r="F644" s="73">
        <v>1364266.5278</v>
      </c>
    </row>
    <row r="645" spans="1:6" s="21" customFormat="1" ht="11.25" customHeight="1" x14ac:dyDescent="0.2">
      <c r="A645" s="57" t="s">
        <v>640</v>
      </c>
      <c r="B645" s="69">
        <v>1300000</v>
      </c>
      <c r="C645" s="70">
        <v>4</v>
      </c>
      <c r="D645" s="71">
        <v>46113</v>
      </c>
      <c r="E645" s="72">
        <v>46113</v>
      </c>
      <c r="F645" s="73">
        <v>1312302.4805999999</v>
      </c>
    </row>
    <row r="646" spans="1:6" s="21" customFormat="1" ht="11.25" customHeight="1" x14ac:dyDescent="0.2">
      <c r="A646" s="57" t="s">
        <v>641</v>
      </c>
      <c r="B646" s="69">
        <v>1885000</v>
      </c>
      <c r="C646" s="70">
        <v>3</v>
      </c>
      <c r="D646" s="71">
        <v>48611</v>
      </c>
      <c r="E646" s="72">
        <v>48611</v>
      </c>
      <c r="F646" s="73">
        <v>1885000</v>
      </c>
    </row>
    <row r="647" spans="1:6" s="21" customFormat="1" ht="11.25" customHeight="1" x14ac:dyDescent="0.2">
      <c r="A647" s="57" t="s">
        <v>642</v>
      </c>
      <c r="B647" s="69">
        <v>1000000</v>
      </c>
      <c r="C647" s="70">
        <v>5</v>
      </c>
      <c r="D647" s="71">
        <v>49644</v>
      </c>
      <c r="E647" s="72">
        <v>49644</v>
      </c>
      <c r="F647" s="73">
        <v>1101346.9142</v>
      </c>
    </row>
    <row r="648" spans="1:6" s="21" customFormat="1" ht="11.25" customHeight="1" x14ac:dyDescent="0.2">
      <c r="A648" s="57" t="s">
        <v>643</v>
      </c>
      <c r="B648" s="69">
        <v>5440000</v>
      </c>
      <c r="C648" s="70">
        <v>3</v>
      </c>
      <c r="D648" s="71">
        <v>48245</v>
      </c>
      <c r="E648" s="72">
        <v>48245</v>
      </c>
      <c r="F648" s="73">
        <v>5439980.1967000002</v>
      </c>
    </row>
    <row r="649" spans="1:6" s="21" customFormat="1" ht="11.25" customHeight="1" x14ac:dyDescent="0.2">
      <c r="A649" s="57" t="s">
        <v>644</v>
      </c>
      <c r="B649" s="69">
        <v>1930000</v>
      </c>
      <c r="C649" s="70">
        <v>4</v>
      </c>
      <c r="D649" s="71">
        <v>47696</v>
      </c>
      <c r="E649" s="72">
        <v>47696</v>
      </c>
      <c r="F649" s="73">
        <v>1995289.1370999999</v>
      </c>
    </row>
    <row r="650" spans="1:6" s="21" customFormat="1" ht="11.25" customHeight="1" x14ac:dyDescent="0.2">
      <c r="A650" s="57" t="s">
        <v>644</v>
      </c>
      <c r="B650" s="69">
        <v>1150000</v>
      </c>
      <c r="C650" s="70">
        <v>4</v>
      </c>
      <c r="D650" s="71">
        <v>47331</v>
      </c>
      <c r="E650" s="72">
        <v>47331</v>
      </c>
      <c r="F650" s="73">
        <v>1195871.5729</v>
      </c>
    </row>
    <row r="651" spans="1:6" s="21" customFormat="1" ht="11.25" customHeight="1" x14ac:dyDescent="0.2">
      <c r="A651" s="57" t="s">
        <v>645</v>
      </c>
      <c r="B651" s="69">
        <v>1525000</v>
      </c>
      <c r="C651" s="70">
        <v>3.125</v>
      </c>
      <c r="D651" s="71">
        <v>47894</v>
      </c>
      <c r="E651" s="72">
        <v>47894</v>
      </c>
      <c r="F651" s="73">
        <v>1514057.5915999999</v>
      </c>
    </row>
    <row r="652" spans="1:6" s="21" customFormat="1" ht="11.25" customHeight="1" x14ac:dyDescent="0.2">
      <c r="A652" s="57" t="s">
        <v>646</v>
      </c>
      <c r="B652" s="69">
        <v>1795000</v>
      </c>
      <c r="C652" s="70">
        <v>3.5</v>
      </c>
      <c r="D652" s="71">
        <v>49279</v>
      </c>
      <c r="E652" s="72">
        <v>49279</v>
      </c>
      <c r="F652" s="73">
        <v>1795000</v>
      </c>
    </row>
    <row r="653" spans="1:6" s="21" customFormat="1" ht="11.25" customHeight="1" x14ac:dyDescent="0.2">
      <c r="A653" s="57" t="s">
        <v>646</v>
      </c>
      <c r="B653" s="69">
        <v>2195000</v>
      </c>
      <c r="C653" s="70">
        <v>3.75</v>
      </c>
      <c r="D653" s="71">
        <v>49644</v>
      </c>
      <c r="E653" s="72">
        <v>49644</v>
      </c>
      <c r="F653" s="73">
        <v>2190146.3832</v>
      </c>
    </row>
    <row r="654" spans="1:6" s="21" customFormat="1" ht="11.25" customHeight="1" x14ac:dyDescent="0.2">
      <c r="A654" s="57" t="s">
        <v>2830</v>
      </c>
      <c r="B654" s="69">
        <v>765000</v>
      </c>
      <c r="C654" s="70">
        <v>4</v>
      </c>
      <c r="D654" s="71">
        <v>51119</v>
      </c>
      <c r="E654" s="72">
        <v>51119</v>
      </c>
      <c r="F654" s="73">
        <v>894013.05530000001</v>
      </c>
    </row>
    <row r="655" spans="1:6" s="21" customFormat="1" ht="11.25" customHeight="1" x14ac:dyDescent="0.2">
      <c r="A655" s="57" t="s">
        <v>647</v>
      </c>
      <c r="B655" s="69">
        <v>1940000</v>
      </c>
      <c r="C655" s="70">
        <v>3</v>
      </c>
      <c r="D655" s="71">
        <v>46249</v>
      </c>
      <c r="E655" s="72">
        <v>46249</v>
      </c>
      <c r="F655" s="73">
        <v>1940000</v>
      </c>
    </row>
    <row r="656" spans="1:6" s="21" customFormat="1" ht="11.25" customHeight="1" x14ac:dyDescent="0.2">
      <c r="A656" s="57" t="s">
        <v>648</v>
      </c>
      <c r="B656" s="69">
        <v>1025000</v>
      </c>
      <c r="C656" s="70">
        <v>3</v>
      </c>
      <c r="D656" s="71">
        <v>49110</v>
      </c>
      <c r="E656" s="72">
        <v>49110</v>
      </c>
      <c r="F656" s="73">
        <v>1024981.681</v>
      </c>
    </row>
    <row r="657" spans="1:6" s="21" customFormat="1" ht="11.25" customHeight="1" x14ac:dyDescent="0.2">
      <c r="A657" s="57" t="s">
        <v>649</v>
      </c>
      <c r="B657" s="69">
        <v>1775000</v>
      </c>
      <c r="C657" s="70">
        <v>3</v>
      </c>
      <c r="D657" s="71">
        <v>46539</v>
      </c>
      <c r="E657" s="72">
        <v>46539</v>
      </c>
      <c r="F657" s="73">
        <v>1773995.6710999999</v>
      </c>
    </row>
    <row r="658" spans="1:6" s="21" customFormat="1" ht="11.25" customHeight="1" x14ac:dyDescent="0.2">
      <c r="A658" s="57" t="s">
        <v>650</v>
      </c>
      <c r="B658" s="69">
        <v>3160000</v>
      </c>
      <c r="C658" s="70">
        <v>5</v>
      </c>
      <c r="D658" s="71">
        <v>45092</v>
      </c>
      <c r="E658" s="72">
        <v>45092</v>
      </c>
      <c r="F658" s="73">
        <v>3386851.3580999998</v>
      </c>
    </row>
    <row r="659" spans="1:6" s="21" customFormat="1" ht="11.25" customHeight="1" x14ac:dyDescent="0.2">
      <c r="A659" s="57" t="s">
        <v>651</v>
      </c>
      <c r="B659" s="69">
        <v>2025000</v>
      </c>
      <c r="C659" s="70">
        <v>3</v>
      </c>
      <c r="D659" s="71">
        <v>46478</v>
      </c>
      <c r="E659" s="72">
        <v>46478</v>
      </c>
      <c r="F659" s="73">
        <v>2025000</v>
      </c>
    </row>
    <row r="660" spans="1:6" s="21" customFormat="1" ht="11.25" customHeight="1" x14ac:dyDescent="0.2">
      <c r="A660" s="57" t="s">
        <v>652</v>
      </c>
      <c r="B660" s="69">
        <v>1100000</v>
      </c>
      <c r="C660" s="70">
        <v>4</v>
      </c>
      <c r="D660" s="71">
        <v>45748</v>
      </c>
      <c r="E660" s="72">
        <v>45748</v>
      </c>
      <c r="F660" s="73">
        <v>1116545.6897</v>
      </c>
    </row>
    <row r="661" spans="1:6" s="21" customFormat="1" ht="11.25" customHeight="1" x14ac:dyDescent="0.2">
      <c r="A661" s="57" t="s">
        <v>653</v>
      </c>
      <c r="B661" s="69">
        <v>2200000</v>
      </c>
      <c r="C661" s="70">
        <v>3</v>
      </c>
      <c r="D661" s="71">
        <v>46722</v>
      </c>
      <c r="E661" s="72">
        <v>46722</v>
      </c>
      <c r="F661" s="73">
        <v>2200000</v>
      </c>
    </row>
    <row r="662" spans="1:6" s="21" customFormat="1" ht="11.25" customHeight="1" x14ac:dyDescent="0.2">
      <c r="A662" s="57" t="s">
        <v>654</v>
      </c>
      <c r="B662" s="69">
        <v>5000000</v>
      </c>
      <c r="C662" s="70">
        <v>5</v>
      </c>
      <c r="D662" s="71">
        <v>47209</v>
      </c>
      <c r="E662" s="72">
        <v>47209</v>
      </c>
      <c r="F662" s="73">
        <v>5286401.2273000004</v>
      </c>
    </row>
    <row r="663" spans="1:6" s="21" customFormat="1" ht="11.25" customHeight="1" x14ac:dyDescent="0.2">
      <c r="A663" s="57" t="s">
        <v>654</v>
      </c>
      <c r="B663" s="69">
        <v>5000000</v>
      </c>
      <c r="C663" s="70">
        <v>5</v>
      </c>
      <c r="D663" s="71">
        <v>47574</v>
      </c>
      <c r="E663" s="72">
        <v>47574</v>
      </c>
      <c r="F663" s="73">
        <v>5217801.1939000003</v>
      </c>
    </row>
    <row r="664" spans="1:6" s="21" customFormat="1" ht="11.25" customHeight="1" x14ac:dyDescent="0.2">
      <c r="A664" s="57" t="s">
        <v>2831</v>
      </c>
      <c r="B664" s="69">
        <v>1440000</v>
      </c>
      <c r="C664" s="70">
        <v>3</v>
      </c>
      <c r="D664" s="71">
        <v>51349</v>
      </c>
      <c r="E664" s="72">
        <v>51349</v>
      </c>
      <c r="F664" s="73">
        <v>1512556.5366</v>
      </c>
    </row>
    <row r="665" spans="1:6" s="21" customFormat="1" ht="11.25" customHeight="1" x14ac:dyDescent="0.2">
      <c r="A665" s="57" t="s">
        <v>655</v>
      </c>
      <c r="B665" s="69">
        <v>750000</v>
      </c>
      <c r="C665" s="70">
        <v>5</v>
      </c>
      <c r="D665" s="71">
        <v>49994</v>
      </c>
      <c r="E665" s="72">
        <v>49994</v>
      </c>
      <c r="F665" s="73">
        <v>823197.79399999999</v>
      </c>
    </row>
    <row r="666" spans="1:6" s="21" customFormat="1" ht="11.25" customHeight="1" x14ac:dyDescent="0.2">
      <c r="A666" s="57" t="s">
        <v>656</v>
      </c>
      <c r="B666" s="69">
        <v>1000000</v>
      </c>
      <c r="C666" s="70">
        <v>4.5</v>
      </c>
      <c r="D666" s="71">
        <v>45474</v>
      </c>
      <c r="E666" s="72">
        <v>45474</v>
      </c>
      <c r="F666" s="73">
        <v>1019186.6318</v>
      </c>
    </row>
    <row r="667" spans="1:6" s="21" customFormat="1" ht="11.25" customHeight="1" x14ac:dyDescent="0.2">
      <c r="A667" s="57" t="s">
        <v>657</v>
      </c>
      <c r="B667" s="69">
        <v>3050000</v>
      </c>
      <c r="C667" s="70">
        <v>4</v>
      </c>
      <c r="D667" s="71">
        <v>48153</v>
      </c>
      <c r="E667" s="72">
        <v>48153</v>
      </c>
      <c r="F667" s="73">
        <v>3094095.4970999998</v>
      </c>
    </row>
    <row r="668" spans="1:6" s="21" customFormat="1" ht="11.25" customHeight="1" x14ac:dyDescent="0.2">
      <c r="A668" s="57" t="s">
        <v>658</v>
      </c>
      <c r="B668" s="69">
        <v>5000000</v>
      </c>
      <c r="C668" s="70">
        <v>4.3319999999999999</v>
      </c>
      <c r="D668" s="71">
        <v>47908</v>
      </c>
      <c r="E668" s="72">
        <v>47908</v>
      </c>
      <c r="F668" s="73">
        <v>5000000</v>
      </c>
    </row>
    <row r="669" spans="1:6" s="21" customFormat="1" ht="11.25" customHeight="1" x14ac:dyDescent="0.2">
      <c r="A669" s="57" t="s">
        <v>659</v>
      </c>
      <c r="B669" s="69">
        <v>1215000</v>
      </c>
      <c r="C669" s="70">
        <v>5</v>
      </c>
      <c r="D669" s="71">
        <v>48806</v>
      </c>
      <c r="E669" s="72">
        <v>48806</v>
      </c>
      <c r="F669" s="73">
        <v>1368625.4512</v>
      </c>
    </row>
    <row r="670" spans="1:6" s="21" customFormat="1" ht="11.25" customHeight="1" x14ac:dyDescent="0.2">
      <c r="A670" s="57" t="s">
        <v>659</v>
      </c>
      <c r="B670" s="69">
        <v>2500000</v>
      </c>
      <c r="C670" s="70">
        <v>4.8339999999999996</v>
      </c>
      <c r="D670" s="71">
        <v>48792</v>
      </c>
      <c r="E670" s="72">
        <v>48792</v>
      </c>
      <c r="F670" s="73">
        <v>2500000</v>
      </c>
    </row>
    <row r="671" spans="1:6" s="21" customFormat="1" ht="11.25" customHeight="1" x14ac:dyDescent="0.2">
      <c r="A671" s="57" t="s">
        <v>660</v>
      </c>
      <c r="B671" s="69">
        <v>1000000</v>
      </c>
      <c r="C671" s="70">
        <v>3</v>
      </c>
      <c r="D671" s="71">
        <v>48549</v>
      </c>
      <c r="E671" s="72">
        <v>48549</v>
      </c>
      <c r="F671" s="73">
        <v>1000000</v>
      </c>
    </row>
    <row r="672" spans="1:6" s="21" customFormat="1" ht="11.25" customHeight="1" x14ac:dyDescent="0.2">
      <c r="A672" s="57" t="s">
        <v>660</v>
      </c>
      <c r="B672" s="69">
        <v>2000000</v>
      </c>
      <c r="C672" s="70">
        <v>3</v>
      </c>
      <c r="D672" s="71">
        <v>48183</v>
      </c>
      <c r="E672" s="72">
        <v>48183</v>
      </c>
      <c r="F672" s="73">
        <v>2005347.1942</v>
      </c>
    </row>
    <row r="673" spans="1:6" s="21" customFormat="1" ht="11.25" customHeight="1" x14ac:dyDescent="0.2">
      <c r="A673" s="57" t="s">
        <v>661</v>
      </c>
      <c r="B673" s="69">
        <v>2240000</v>
      </c>
      <c r="C673" s="70">
        <v>3</v>
      </c>
      <c r="D673" s="71">
        <v>47515</v>
      </c>
      <c r="E673" s="72">
        <v>47515</v>
      </c>
      <c r="F673" s="73">
        <v>2240000</v>
      </c>
    </row>
    <row r="674" spans="1:6" s="21" customFormat="1" ht="11.25" customHeight="1" x14ac:dyDescent="0.2">
      <c r="A674" s="57" t="s">
        <v>662</v>
      </c>
      <c r="B674" s="69">
        <v>1000000</v>
      </c>
      <c r="C674" s="70">
        <v>5</v>
      </c>
      <c r="D674" s="71">
        <v>49279</v>
      </c>
      <c r="E674" s="72">
        <v>49279</v>
      </c>
      <c r="F674" s="73">
        <v>1081159.1579</v>
      </c>
    </row>
    <row r="675" spans="1:6" s="21" customFormat="1" ht="11.25" customHeight="1" x14ac:dyDescent="0.2">
      <c r="A675" s="57" t="s">
        <v>662</v>
      </c>
      <c r="B675" s="69">
        <v>500000</v>
      </c>
      <c r="C675" s="70">
        <v>4</v>
      </c>
      <c r="D675" s="71">
        <v>49157</v>
      </c>
      <c r="E675" s="72">
        <v>49157</v>
      </c>
      <c r="F675" s="73">
        <v>593514.50749999995</v>
      </c>
    </row>
    <row r="676" spans="1:6" s="21" customFormat="1" ht="11.25" customHeight="1" x14ac:dyDescent="0.2">
      <c r="A676" s="57" t="s">
        <v>663</v>
      </c>
      <c r="B676" s="69">
        <v>765000</v>
      </c>
      <c r="C676" s="70">
        <v>3</v>
      </c>
      <c r="D676" s="71">
        <v>47618</v>
      </c>
      <c r="E676" s="72">
        <v>47618</v>
      </c>
      <c r="F676" s="73">
        <v>765000</v>
      </c>
    </row>
    <row r="677" spans="1:6" s="21" customFormat="1" ht="11.25" customHeight="1" x14ac:dyDescent="0.2">
      <c r="A677" s="57" t="s">
        <v>663</v>
      </c>
      <c r="B677" s="69">
        <v>825000</v>
      </c>
      <c r="C677" s="70">
        <v>3</v>
      </c>
      <c r="D677" s="71">
        <v>47983</v>
      </c>
      <c r="E677" s="72">
        <v>47983</v>
      </c>
      <c r="F677" s="73">
        <v>821363.07860000001</v>
      </c>
    </row>
    <row r="678" spans="1:6" s="21" customFormat="1" ht="11.25" customHeight="1" x14ac:dyDescent="0.2">
      <c r="A678" s="57" t="s">
        <v>664</v>
      </c>
      <c r="B678" s="69">
        <v>2525000</v>
      </c>
      <c r="C678" s="70">
        <v>5</v>
      </c>
      <c r="D678" s="71">
        <v>50010</v>
      </c>
      <c r="E678" s="72">
        <v>50010</v>
      </c>
      <c r="F678" s="73">
        <v>2788142.9101999998</v>
      </c>
    </row>
    <row r="679" spans="1:6" s="21" customFormat="1" ht="11.25" customHeight="1" x14ac:dyDescent="0.2">
      <c r="A679" s="57" t="s">
        <v>665</v>
      </c>
      <c r="B679" s="69">
        <v>1100000</v>
      </c>
      <c r="C679" s="70">
        <v>3.5</v>
      </c>
      <c r="D679" s="71">
        <v>46980</v>
      </c>
      <c r="E679" s="72">
        <v>46980</v>
      </c>
      <c r="F679" s="73">
        <v>1086922.0247</v>
      </c>
    </row>
    <row r="680" spans="1:6" s="21" customFormat="1" ht="11.25" customHeight="1" x14ac:dyDescent="0.2">
      <c r="A680" s="57" t="s">
        <v>666</v>
      </c>
      <c r="B680" s="69">
        <v>4500000</v>
      </c>
      <c r="C680" s="70">
        <v>3</v>
      </c>
      <c r="D680" s="71">
        <v>45505</v>
      </c>
      <c r="E680" s="72">
        <v>45505</v>
      </c>
      <c r="F680" s="73">
        <v>4452126.6639</v>
      </c>
    </row>
    <row r="681" spans="1:6" s="21" customFormat="1" ht="11.25" customHeight="1" x14ac:dyDescent="0.2">
      <c r="A681" s="57" t="s">
        <v>667</v>
      </c>
      <c r="B681" s="69">
        <v>1000000</v>
      </c>
      <c r="C681" s="70">
        <v>4</v>
      </c>
      <c r="D681" s="71">
        <v>48823</v>
      </c>
      <c r="E681" s="72">
        <v>48823</v>
      </c>
      <c r="F681" s="73">
        <v>1060788.0965</v>
      </c>
    </row>
    <row r="682" spans="1:6" s="21" customFormat="1" ht="11.25" customHeight="1" x14ac:dyDescent="0.2">
      <c r="A682" s="57" t="s">
        <v>668</v>
      </c>
      <c r="B682" s="69">
        <v>2185000</v>
      </c>
      <c r="C682" s="70">
        <v>5</v>
      </c>
      <c r="D682" s="71">
        <v>47604</v>
      </c>
      <c r="E682" s="72">
        <v>47604</v>
      </c>
      <c r="F682" s="73">
        <v>2350158.7629999998</v>
      </c>
    </row>
    <row r="683" spans="1:6" s="21" customFormat="1" ht="11.25" customHeight="1" x14ac:dyDescent="0.2">
      <c r="A683" s="57" t="s">
        <v>669</v>
      </c>
      <c r="B683" s="69">
        <v>1250000</v>
      </c>
      <c r="C683" s="70">
        <v>3</v>
      </c>
      <c r="D683" s="71">
        <v>48976</v>
      </c>
      <c r="E683" s="72">
        <v>48976</v>
      </c>
      <c r="F683" s="73">
        <v>1239584.0911000001</v>
      </c>
    </row>
    <row r="684" spans="1:6" s="21" customFormat="1" ht="11.25" customHeight="1" x14ac:dyDescent="0.2">
      <c r="A684" s="57" t="s">
        <v>670</v>
      </c>
      <c r="B684" s="69">
        <v>1500000</v>
      </c>
      <c r="C684" s="70">
        <v>3</v>
      </c>
      <c r="D684" s="71">
        <v>44986</v>
      </c>
      <c r="E684" s="72">
        <v>44986</v>
      </c>
      <c r="F684" s="73">
        <v>1529672.0257000001</v>
      </c>
    </row>
    <row r="685" spans="1:6" s="21" customFormat="1" ht="11.25" customHeight="1" x14ac:dyDescent="0.2">
      <c r="A685" s="57" t="s">
        <v>671</v>
      </c>
      <c r="B685" s="69">
        <v>2500000</v>
      </c>
      <c r="C685" s="70">
        <v>4</v>
      </c>
      <c r="D685" s="71">
        <v>48792</v>
      </c>
      <c r="E685" s="72">
        <v>48792</v>
      </c>
      <c r="F685" s="73">
        <v>2599814.3571000001</v>
      </c>
    </row>
    <row r="686" spans="1:6" s="21" customFormat="1" ht="11.25" customHeight="1" x14ac:dyDescent="0.2">
      <c r="A686" s="57" t="s">
        <v>671</v>
      </c>
      <c r="B686" s="69">
        <v>1335000</v>
      </c>
      <c r="C686" s="70">
        <v>5</v>
      </c>
      <c r="D686" s="71">
        <v>45139</v>
      </c>
      <c r="E686" s="72">
        <v>45139</v>
      </c>
      <c r="F686" s="73">
        <v>1395146.2272999999</v>
      </c>
    </row>
    <row r="687" spans="1:6" s="21" customFormat="1" ht="11.25" customHeight="1" x14ac:dyDescent="0.2">
      <c r="A687" s="57" t="s">
        <v>672</v>
      </c>
      <c r="B687" s="69">
        <v>1000000</v>
      </c>
      <c r="C687" s="70">
        <v>5</v>
      </c>
      <c r="D687" s="71">
        <v>47467</v>
      </c>
      <c r="E687" s="72">
        <v>47467</v>
      </c>
      <c r="F687" s="73">
        <v>1187975.4132999999</v>
      </c>
    </row>
    <row r="688" spans="1:6" s="21" customFormat="1" ht="11.25" customHeight="1" x14ac:dyDescent="0.2">
      <c r="A688" s="57" t="s">
        <v>673</v>
      </c>
      <c r="B688" s="69">
        <v>500000</v>
      </c>
      <c r="C688" s="70">
        <v>4</v>
      </c>
      <c r="D688" s="71">
        <v>46813</v>
      </c>
      <c r="E688" s="72">
        <v>46813</v>
      </c>
      <c r="F688" s="73">
        <v>514384.60200000001</v>
      </c>
    </row>
    <row r="689" spans="1:6" s="21" customFormat="1" ht="11.25" customHeight="1" x14ac:dyDescent="0.2">
      <c r="A689" s="57" t="s">
        <v>2012</v>
      </c>
      <c r="B689" s="69">
        <v>3000000</v>
      </c>
      <c r="C689" s="70">
        <v>4</v>
      </c>
      <c r="D689" s="71">
        <v>49461</v>
      </c>
      <c r="E689" s="72">
        <v>49461</v>
      </c>
      <c r="F689" s="73">
        <v>3038523.9229000001</v>
      </c>
    </row>
    <row r="690" spans="1:6" s="21" customFormat="1" ht="11.25" customHeight="1" x14ac:dyDescent="0.2">
      <c r="A690" s="57" t="s">
        <v>674</v>
      </c>
      <c r="B690" s="69">
        <v>2020000</v>
      </c>
      <c r="C690" s="70">
        <v>3</v>
      </c>
      <c r="D690" s="71">
        <v>47515</v>
      </c>
      <c r="E690" s="72">
        <v>47515</v>
      </c>
      <c r="F690" s="73">
        <v>2010466.8524</v>
      </c>
    </row>
    <row r="691" spans="1:6" s="21" customFormat="1" ht="11.25" customHeight="1" x14ac:dyDescent="0.2">
      <c r="A691" s="57" t="s">
        <v>674</v>
      </c>
      <c r="B691" s="69">
        <v>1315000</v>
      </c>
      <c r="C691" s="70">
        <v>3.25</v>
      </c>
      <c r="D691" s="71">
        <v>49341</v>
      </c>
      <c r="E691" s="72">
        <v>49341</v>
      </c>
      <c r="F691" s="73">
        <v>1278713.8822999999</v>
      </c>
    </row>
    <row r="692" spans="1:6" s="21" customFormat="1" ht="11.25" customHeight="1" x14ac:dyDescent="0.2">
      <c r="A692" s="57" t="s">
        <v>675</v>
      </c>
      <c r="B692" s="69">
        <v>2500000</v>
      </c>
      <c r="C692" s="70">
        <v>3</v>
      </c>
      <c r="D692" s="71">
        <v>47741</v>
      </c>
      <c r="E692" s="72">
        <v>47741</v>
      </c>
      <c r="F692" s="73">
        <v>2477180.9951999998</v>
      </c>
    </row>
    <row r="693" spans="1:6" s="21" customFormat="1" ht="11.25" customHeight="1" x14ac:dyDescent="0.2">
      <c r="A693" s="57" t="s">
        <v>676</v>
      </c>
      <c r="B693" s="69">
        <v>1165000</v>
      </c>
      <c r="C693" s="70">
        <v>3.25</v>
      </c>
      <c r="D693" s="71">
        <v>45092</v>
      </c>
      <c r="E693" s="72">
        <v>45092</v>
      </c>
      <c r="F693" s="73">
        <v>1163624.692</v>
      </c>
    </row>
    <row r="694" spans="1:6" s="21" customFormat="1" ht="11.25" customHeight="1" x14ac:dyDescent="0.2">
      <c r="A694" s="57" t="s">
        <v>677</v>
      </c>
      <c r="B694" s="69">
        <v>2475000</v>
      </c>
      <c r="C694" s="70">
        <v>3.5</v>
      </c>
      <c r="D694" s="71">
        <v>47088</v>
      </c>
      <c r="E694" s="72">
        <v>47088</v>
      </c>
      <c r="F694" s="73">
        <v>2486381.2374</v>
      </c>
    </row>
    <row r="695" spans="1:6" s="21" customFormat="1" ht="11.25" customHeight="1" x14ac:dyDescent="0.2">
      <c r="A695" s="57" t="s">
        <v>678</v>
      </c>
      <c r="B695" s="69">
        <v>2460000</v>
      </c>
      <c r="C695" s="70">
        <v>4</v>
      </c>
      <c r="D695" s="71">
        <v>46661</v>
      </c>
      <c r="E695" s="72">
        <v>46661</v>
      </c>
      <c r="F695" s="73">
        <v>2483577.1406999999</v>
      </c>
    </row>
    <row r="696" spans="1:6" s="21" customFormat="1" ht="11.25" customHeight="1" x14ac:dyDescent="0.2">
      <c r="A696" s="57" t="s">
        <v>2148</v>
      </c>
      <c r="B696" s="69">
        <v>2460000</v>
      </c>
      <c r="C696" s="70">
        <v>3</v>
      </c>
      <c r="D696" s="71">
        <v>49096</v>
      </c>
      <c r="E696" s="72">
        <v>49096</v>
      </c>
      <c r="F696" s="73">
        <v>2464832.4312</v>
      </c>
    </row>
    <row r="697" spans="1:6" s="21" customFormat="1" ht="11.25" customHeight="1" x14ac:dyDescent="0.2">
      <c r="A697" s="57" t="s">
        <v>2148</v>
      </c>
      <c r="B697" s="69">
        <v>3510000</v>
      </c>
      <c r="C697" s="70">
        <v>3</v>
      </c>
      <c r="D697" s="71">
        <v>49461</v>
      </c>
      <c r="E697" s="72">
        <v>49461</v>
      </c>
      <c r="F697" s="73">
        <v>3510000</v>
      </c>
    </row>
    <row r="698" spans="1:6" s="21" customFormat="1" ht="11.25" customHeight="1" x14ac:dyDescent="0.2">
      <c r="A698" s="57" t="s">
        <v>679</v>
      </c>
      <c r="B698" s="69">
        <v>100000</v>
      </c>
      <c r="C698" s="70">
        <v>2</v>
      </c>
      <c r="D698" s="71">
        <v>44621</v>
      </c>
      <c r="E698" s="72">
        <v>44621</v>
      </c>
      <c r="F698" s="73">
        <v>100000</v>
      </c>
    </row>
    <row r="699" spans="1:6" s="21" customFormat="1" ht="11.25" customHeight="1" x14ac:dyDescent="0.2">
      <c r="A699" s="57" t="s">
        <v>680</v>
      </c>
      <c r="B699" s="69">
        <v>1260000</v>
      </c>
      <c r="C699" s="70">
        <v>3</v>
      </c>
      <c r="D699" s="71">
        <v>47880</v>
      </c>
      <c r="E699" s="72">
        <v>47880</v>
      </c>
      <c r="F699" s="73">
        <v>1252294.8696000001</v>
      </c>
    </row>
    <row r="700" spans="1:6" s="21" customFormat="1" ht="11.25" customHeight="1" x14ac:dyDescent="0.2">
      <c r="A700" s="57" t="s">
        <v>2243</v>
      </c>
      <c r="B700" s="69">
        <v>365000</v>
      </c>
      <c r="C700" s="70">
        <v>3</v>
      </c>
      <c r="D700" s="71">
        <v>50679</v>
      </c>
      <c r="E700" s="72">
        <v>50679</v>
      </c>
      <c r="F700" s="73">
        <v>370049.05599999998</v>
      </c>
    </row>
    <row r="701" spans="1:6" s="21" customFormat="1" ht="11.25" customHeight="1" x14ac:dyDescent="0.2">
      <c r="A701" s="57" t="s">
        <v>2243</v>
      </c>
      <c r="B701" s="69">
        <v>325000</v>
      </c>
      <c r="C701" s="70">
        <v>3</v>
      </c>
      <c r="D701" s="71">
        <v>51044</v>
      </c>
      <c r="E701" s="72">
        <v>51044</v>
      </c>
      <c r="F701" s="73">
        <v>328485.81439999997</v>
      </c>
    </row>
    <row r="702" spans="1:6" s="21" customFormat="1" ht="11.25" customHeight="1" x14ac:dyDescent="0.2">
      <c r="A702" s="57" t="s">
        <v>681</v>
      </c>
      <c r="B702" s="69">
        <v>450000</v>
      </c>
      <c r="C702" s="70">
        <v>5</v>
      </c>
      <c r="D702" s="71">
        <v>44682</v>
      </c>
      <c r="E702" s="72">
        <v>44682</v>
      </c>
      <c r="F702" s="73">
        <v>464636.7991</v>
      </c>
    </row>
    <row r="703" spans="1:6" s="21" customFormat="1" ht="11.25" customHeight="1" x14ac:dyDescent="0.2">
      <c r="A703" s="57" t="s">
        <v>682</v>
      </c>
      <c r="B703" s="69">
        <v>1025000</v>
      </c>
      <c r="C703" s="70">
        <v>3.125</v>
      </c>
      <c r="D703" s="71">
        <v>47618</v>
      </c>
      <c r="E703" s="72">
        <v>47618</v>
      </c>
      <c r="F703" s="73">
        <v>1017969.6869</v>
      </c>
    </row>
    <row r="704" spans="1:6" s="21" customFormat="1" ht="11.25" customHeight="1" x14ac:dyDescent="0.2">
      <c r="A704" s="57" t="s">
        <v>682</v>
      </c>
      <c r="B704" s="69">
        <v>500000</v>
      </c>
      <c r="C704" s="70">
        <v>3.125</v>
      </c>
      <c r="D704" s="71">
        <v>47253</v>
      </c>
      <c r="E704" s="72">
        <v>47253</v>
      </c>
      <c r="F704" s="73">
        <v>498709.69910000003</v>
      </c>
    </row>
    <row r="705" spans="1:6" s="21" customFormat="1" ht="11.25" customHeight="1" x14ac:dyDescent="0.2">
      <c r="A705" s="57" t="s">
        <v>683</v>
      </c>
      <c r="B705" s="69">
        <v>1710000</v>
      </c>
      <c r="C705" s="70">
        <v>4</v>
      </c>
      <c r="D705" s="71">
        <v>44287</v>
      </c>
      <c r="E705" s="72">
        <v>44287</v>
      </c>
      <c r="F705" s="73">
        <v>1711040.6081999999</v>
      </c>
    </row>
    <row r="706" spans="1:6" s="21" customFormat="1" ht="11.25" customHeight="1" x14ac:dyDescent="0.2">
      <c r="A706" s="57" t="s">
        <v>683</v>
      </c>
      <c r="B706" s="69">
        <v>2930000</v>
      </c>
      <c r="C706" s="70">
        <v>3</v>
      </c>
      <c r="D706" s="71">
        <v>47727</v>
      </c>
      <c r="E706" s="72">
        <v>47727</v>
      </c>
      <c r="F706" s="73">
        <v>2906776.8539</v>
      </c>
    </row>
    <row r="707" spans="1:6" s="21" customFormat="1" ht="11.25" customHeight="1" x14ac:dyDescent="0.2">
      <c r="A707" s="57" t="s">
        <v>684</v>
      </c>
      <c r="B707" s="69">
        <v>2350000</v>
      </c>
      <c r="C707" s="70">
        <v>5</v>
      </c>
      <c r="D707" s="71">
        <v>46508</v>
      </c>
      <c r="E707" s="72">
        <v>46508</v>
      </c>
      <c r="F707" s="73">
        <v>2492530.8261000002</v>
      </c>
    </row>
    <row r="708" spans="1:6" s="21" customFormat="1" ht="11.25" customHeight="1" x14ac:dyDescent="0.2">
      <c r="A708" s="57" t="s">
        <v>685</v>
      </c>
      <c r="B708" s="69">
        <v>3000000</v>
      </c>
      <c r="C708" s="70">
        <v>3.5</v>
      </c>
      <c r="D708" s="71">
        <v>45261</v>
      </c>
      <c r="E708" s="72">
        <v>45261</v>
      </c>
      <c r="F708" s="73">
        <v>3004014.4621000001</v>
      </c>
    </row>
    <row r="709" spans="1:6" s="21" customFormat="1" ht="11.25" customHeight="1" x14ac:dyDescent="0.2">
      <c r="A709" s="57" t="s">
        <v>686</v>
      </c>
      <c r="B709" s="69">
        <v>3735000</v>
      </c>
      <c r="C709" s="70">
        <v>3.5</v>
      </c>
      <c r="D709" s="71">
        <v>48228</v>
      </c>
      <c r="E709" s="72">
        <v>48228</v>
      </c>
      <c r="F709" s="73">
        <v>3651299.6735</v>
      </c>
    </row>
    <row r="710" spans="1:6" s="21" customFormat="1" ht="11.25" customHeight="1" x14ac:dyDescent="0.2">
      <c r="A710" s="57" t="s">
        <v>687</v>
      </c>
      <c r="B710" s="69">
        <v>1000000</v>
      </c>
      <c r="C710" s="70">
        <v>4</v>
      </c>
      <c r="D710" s="71">
        <v>49157</v>
      </c>
      <c r="E710" s="72">
        <v>49157</v>
      </c>
      <c r="F710" s="73">
        <v>1081511.8949</v>
      </c>
    </row>
    <row r="711" spans="1:6" s="21" customFormat="1" ht="11.25" customHeight="1" x14ac:dyDescent="0.2">
      <c r="A711" s="57" t="s">
        <v>688</v>
      </c>
      <c r="B711" s="69">
        <v>1200000</v>
      </c>
      <c r="C711" s="70">
        <v>5</v>
      </c>
      <c r="D711" s="71">
        <v>48792</v>
      </c>
      <c r="E711" s="72">
        <v>48792</v>
      </c>
      <c r="F711" s="73">
        <v>1293491.5776</v>
      </c>
    </row>
    <row r="712" spans="1:6" s="21" customFormat="1" ht="11.25" customHeight="1" x14ac:dyDescent="0.2">
      <c r="A712" s="57" t="s">
        <v>689</v>
      </c>
      <c r="B712" s="69">
        <v>3000000</v>
      </c>
      <c r="C712" s="70">
        <v>3</v>
      </c>
      <c r="D712" s="71">
        <v>46447</v>
      </c>
      <c r="E712" s="72">
        <v>46447</v>
      </c>
      <c r="F712" s="73">
        <v>2983699.0756000001</v>
      </c>
    </row>
    <row r="713" spans="1:6" s="21" customFormat="1" ht="11.25" customHeight="1" x14ac:dyDescent="0.2">
      <c r="A713" s="57" t="s">
        <v>689</v>
      </c>
      <c r="B713" s="69">
        <v>3255000</v>
      </c>
      <c r="C713" s="70">
        <v>3</v>
      </c>
      <c r="D713" s="71">
        <v>47908</v>
      </c>
      <c r="E713" s="72">
        <v>47908</v>
      </c>
      <c r="F713" s="73">
        <v>3233144.0825</v>
      </c>
    </row>
    <row r="714" spans="1:6" s="21" customFormat="1" ht="11.25" customHeight="1" x14ac:dyDescent="0.2">
      <c r="A714" s="57" t="s">
        <v>690</v>
      </c>
      <c r="B714" s="69">
        <v>140000</v>
      </c>
      <c r="C714" s="70">
        <v>4</v>
      </c>
      <c r="D714" s="71">
        <v>47818</v>
      </c>
      <c r="E714" s="72">
        <v>47818</v>
      </c>
      <c r="F714" s="73">
        <v>145274.48749999999</v>
      </c>
    </row>
    <row r="715" spans="1:6" s="21" customFormat="1" ht="11.25" customHeight="1" x14ac:dyDescent="0.2">
      <c r="A715" s="57" t="s">
        <v>690</v>
      </c>
      <c r="B715" s="69">
        <v>1000000</v>
      </c>
      <c r="C715" s="70">
        <v>5</v>
      </c>
      <c r="D715" s="71">
        <v>45261</v>
      </c>
      <c r="E715" s="72">
        <v>45261</v>
      </c>
      <c r="F715" s="73">
        <v>1052256.7106000001</v>
      </c>
    </row>
    <row r="716" spans="1:6" s="21" customFormat="1" ht="11.25" customHeight="1" x14ac:dyDescent="0.2">
      <c r="A716" s="57" t="s">
        <v>690</v>
      </c>
      <c r="B716" s="69">
        <v>500000</v>
      </c>
      <c r="C716" s="70">
        <v>4</v>
      </c>
      <c r="D716" s="71">
        <v>47818</v>
      </c>
      <c r="E716" s="72">
        <v>47818</v>
      </c>
      <c r="F716" s="73">
        <v>518857.48509999999</v>
      </c>
    </row>
    <row r="717" spans="1:6" s="21" customFormat="1" ht="11.25" customHeight="1" x14ac:dyDescent="0.2">
      <c r="A717" s="57" t="s">
        <v>691</v>
      </c>
      <c r="B717" s="69">
        <v>1070000</v>
      </c>
      <c r="C717" s="70">
        <v>4</v>
      </c>
      <c r="D717" s="71">
        <v>49414</v>
      </c>
      <c r="E717" s="72">
        <v>49414</v>
      </c>
      <c r="F717" s="73">
        <v>1083203.4269000001</v>
      </c>
    </row>
    <row r="718" spans="1:6" s="21" customFormat="1" ht="11.25" customHeight="1" x14ac:dyDescent="0.2">
      <c r="A718" s="57" t="s">
        <v>691</v>
      </c>
      <c r="B718" s="69">
        <v>1070000</v>
      </c>
      <c r="C718" s="70">
        <v>4</v>
      </c>
      <c r="D718" s="71">
        <v>49049</v>
      </c>
      <c r="E718" s="72">
        <v>49049</v>
      </c>
      <c r="F718" s="73">
        <v>1084744.2053</v>
      </c>
    </row>
    <row r="719" spans="1:6" s="21" customFormat="1" ht="11.25" customHeight="1" x14ac:dyDescent="0.2">
      <c r="A719" s="57" t="s">
        <v>2513</v>
      </c>
      <c r="B719" s="69">
        <v>1250000</v>
      </c>
      <c r="C719" s="70">
        <v>3</v>
      </c>
      <c r="D719" s="71">
        <v>51257</v>
      </c>
      <c r="E719" s="72">
        <v>51257</v>
      </c>
      <c r="F719" s="73">
        <v>1246322.6621000001</v>
      </c>
    </row>
    <row r="720" spans="1:6" s="21" customFormat="1" ht="11.25" customHeight="1" x14ac:dyDescent="0.2">
      <c r="A720" s="57" t="s">
        <v>692</v>
      </c>
      <c r="B720" s="69">
        <v>3765000</v>
      </c>
      <c r="C720" s="70">
        <v>3.75</v>
      </c>
      <c r="D720" s="71">
        <v>49888</v>
      </c>
      <c r="E720" s="72">
        <v>49888</v>
      </c>
      <c r="F720" s="73">
        <v>3712766.7269000001</v>
      </c>
    </row>
    <row r="721" spans="1:6" s="21" customFormat="1" ht="11.25" customHeight="1" x14ac:dyDescent="0.2">
      <c r="A721" s="57" t="s">
        <v>693</v>
      </c>
      <c r="B721" s="69">
        <v>1000000</v>
      </c>
      <c r="C721" s="70">
        <v>4</v>
      </c>
      <c r="D721" s="71">
        <v>45092</v>
      </c>
      <c r="E721" s="72">
        <v>45092</v>
      </c>
      <c r="F721" s="73">
        <v>1021715.0365</v>
      </c>
    </row>
    <row r="722" spans="1:6" s="21" customFormat="1" ht="11.25" customHeight="1" x14ac:dyDescent="0.2">
      <c r="A722" s="57" t="s">
        <v>694</v>
      </c>
      <c r="B722" s="69">
        <v>1000000</v>
      </c>
      <c r="C722" s="70">
        <v>3</v>
      </c>
      <c r="D722" s="71">
        <v>45261</v>
      </c>
      <c r="E722" s="72">
        <v>45261</v>
      </c>
      <c r="F722" s="73">
        <v>1003698.8885999999</v>
      </c>
    </row>
    <row r="723" spans="1:6" s="21" customFormat="1" ht="11.25" customHeight="1" x14ac:dyDescent="0.2">
      <c r="A723" s="57" t="s">
        <v>280</v>
      </c>
      <c r="B723" s="69">
        <v>5655000</v>
      </c>
      <c r="C723" s="70">
        <v>5</v>
      </c>
      <c r="D723" s="71">
        <v>45231</v>
      </c>
      <c r="E723" s="72">
        <v>45231</v>
      </c>
      <c r="F723" s="73">
        <v>5967684.1834000004</v>
      </c>
    </row>
    <row r="724" spans="1:6" s="21" customFormat="1" ht="11.25" customHeight="1" x14ac:dyDescent="0.2">
      <c r="A724" s="57" t="s">
        <v>280</v>
      </c>
      <c r="B724" s="69">
        <v>5000000</v>
      </c>
      <c r="C724" s="70">
        <v>4</v>
      </c>
      <c r="D724" s="71">
        <v>49522</v>
      </c>
      <c r="E724" s="72">
        <v>49522</v>
      </c>
      <c r="F724" s="73">
        <v>5199377.1703000003</v>
      </c>
    </row>
    <row r="725" spans="1:6" s="21" customFormat="1" ht="11.25" customHeight="1" x14ac:dyDescent="0.2">
      <c r="A725" s="57" t="s">
        <v>695</v>
      </c>
      <c r="B725" s="69">
        <v>2290000</v>
      </c>
      <c r="C725" s="70">
        <v>3</v>
      </c>
      <c r="D725" s="71">
        <v>47908</v>
      </c>
      <c r="E725" s="72">
        <v>47908</v>
      </c>
      <c r="F725" s="73">
        <v>2250581.7237999998</v>
      </c>
    </row>
    <row r="726" spans="1:6" s="21" customFormat="1" ht="11.25" customHeight="1" x14ac:dyDescent="0.2">
      <c r="A726" s="57" t="s">
        <v>696</v>
      </c>
      <c r="B726" s="69">
        <v>1360000</v>
      </c>
      <c r="C726" s="70">
        <v>4.5</v>
      </c>
      <c r="D726" s="71">
        <v>44621</v>
      </c>
      <c r="E726" s="72">
        <v>44621</v>
      </c>
      <c r="F726" s="73">
        <v>1376452.3269</v>
      </c>
    </row>
    <row r="727" spans="1:6" s="21" customFormat="1" ht="11.25" customHeight="1" x14ac:dyDescent="0.2">
      <c r="A727" s="57" t="s">
        <v>2321</v>
      </c>
      <c r="B727" s="69">
        <v>2865000</v>
      </c>
      <c r="C727" s="70">
        <v>3.5219999999999998</v>
      </c>
      <c r="D727" s="71">
        <v>50389</v>
      </c>
      <c r="E727" s="72">
        <v>50389</v>
      </c>
      <c r="F727" s="73">
        <v>2865000</v>
      </c>
    </row>
    <row r="728" spans="1:6" s="21" customFormat="1" ht="11.25" customHeight="1" x14ac:dyDescent="0.2">
      <c r="A728" s="57" t="s">
        <v>697</v>
      </c>
      <c r="B728" s="69">
        <v>1080000</v>
      </c>
      <c r="C728" s="70">
        <v>3</v>
      </c>
      <c r="D728" s="71">
        <v>47178</v>
      </c>
      <c r="E728" s="72">
        <v>47178</v>
      </c>
      <c r="F728" s="73">
        <v>1080000</v>
      </c>
    </row>
    <row r="729" spans="1:6" s="21" customFormat="1" ht="11.25" customHeight="1" x14ac:dyDescent="0.2">
      <c r="A729" s="57" t="s">
        <v>698</v>
      </c>
      <c r="B729" s="69">
        <v>1485000</v>
      </c>
      <c r="C729" s="70">
        <v>5</v>
      </c>
      <c r="D729" s="71">
        <v>45870</v>
      </c>
      <c r="E729" s="72">
        <v>45870</v>
      </c>
      <c r="F729" s="73">
        <v>1605304.2838999999</v>
      </c>
    </row>
    <row r="730" spans="1:6" s="21" customFormat="1" ht="11.25" customHeight="1" x14ac:dyDescent="0.2">
      <c r="A730" s="57" t="s">
        <v>698</v>
      </c>
      <c r="B730" s="69">
        <v>1110000</v>
      </c>
      <c r="C730" s="70">
        <v>5</v>
      </c>
      <c r="D730" s="71">
        <v>45505</v>
      </c>
      <c r="E730" s="72">
        <v>45505</v>
      </c>
      <c r="F730" s="73">
        <v>1180997.1007999999</v>
      </c>
    </row>
    <row r="731" spans="1:6" s="21" customFormat="1" ht="11.25" customHeight="1" x14ac:dyDescent="0.2">
      <c r="A731" s="57" t="s">
        <v>698</v>
      </c>
      <c r="B731" s="69">
        <v>1140000</v>
      </c>
      <c r="C731" s="70">
        <v>5</v>
      </c>
      <c r="D731" s="71">
        <v>45870</v>
      </c>
      <c r="E731" s="72">
        <v>45870</v>
      </c>
      <c r="F731" s="73">
        <v>1235398.1440999999</v>
      </c>
    </row>
    <row r="732" spans="1:6" s="21" customFormat="1" ht="11.25" customHeight="1" x14ac:dyDescent="0.2">
      <c r="A732" s="57" t="s">
        <v>698</v>
      </c>
      <c r="B732" s="69">
        <v>1165000</v>
      </c>
      <c r="C732" s="70">
        <v>5</v>
      </c>
      <c r="D732" s="71">
        <v>45870</v>
      </c>
      <c r="E732" s="72">
        <v>45870</v>
      </c>
      <c r="F732" s="73">
        <v>1245038.8933000001</v>
      </c>
    </row>
    <row r="733" spans="1:6" s="21" customFormat="1" ht="11.25" customHeight="1" x14ac:dyDescent="0.2">
      <c r="A733" s="57" t="s">
        <v>699</v>
      </c>
      <c r="B733" s="69">
        <v>2000000</v>
      </c>
      <c r="C733" s="70">
        <v>5</v>
      </c>
      <c r="D733" s="71">
        <v>45519</v>
      </c>
      <c r="E733" s="72">
        <v>45519</v>
      </c>
      <c r="F733" s="73">
        <v>2117926.9005</v>
      </c>
    </row>
    <row r="734" spans="1:6" s="21" customFormat="1" ht="11.25" customHeight="1" x14ac:dyDescent="0.2">
      <c r="A734" s="57" t="s">
        <v>700</v>
      </c>
      <c r="B734" s="69">
        <v>1000000</v>
      </c>
      <c r="C734" s="70">
        <v>4</v>
      </c>
      <c r="D734" s="71">
        <v>47543</v>
      </c>
      <c r="E734" s="72">
        <v>47543</v>
      </c>
      <c r="F734" s="73">
        <v>1015947.7188</v>
      </c>
    </row>
    <row r="735" spans="1:6" s="21" customFormat="1" ht="11.25" customHeight="1" x14ac:dyDescent="0.2">
      <c r="A735" s="57" t="s">
        <v>701</v>
      </c>
      <c r="B735" s="69">
        <v>1030000</v>
      </c>
      <c r="C735" s="70">
        <v>4</v>
      </c>
      <c r="D735" s="71">
        <v>50253</v>
      </c>
      <c r="E735" s="72">
        <v>50253</v>
      </c>
      <c r="F735" s="73">
        <v>1050276.8502</v>
      </c>
    </row>
    <row r="736" spans="1:6" s="21" customFormat="1" ht="11.25" customHeight="1" x14ac:dyDescent="0.2">
      <c r="A736" s="57" t="s">
        <v>702</v>
      </c>
      <c r="B736" s="69">
        <v>2785000</v>
      </c>
      <c r="C736" s="70">
        <v>3.25</v>
      </c>
      <c r="D736" s="71">
        <v>48928</v>
      </c>
      <c r="E736" s="72">
        <v>48928</v>
      </c>
      <c r="F736" s="73">
        <v>2715711.1672999999</v>
      </c>
    </row>
    <row r="737" spans="1:6" s="21" customFormat="1" ht="11.25" customHeight="1" x14ac:dyDescent="0.2">
      <c r="A737" s="57" t="s">
        <v>703</v>
      </c>
      <c r="B737" s="69">
        <v>2620000</v>
      </c>
      <c r="C737" s="70">
        <v>4</v>
      </c>
      <c r="D737" s="71">
        <v>47696</v>
      </c>
      <c r="E737" s="72">
        <v>47696</v>
      </c>
      <c r="F737" s="73">
        <v>2658333.1047999999</v>
      </c>
    </row>
    <row r="738" spans="1:6" s="21" customFormat="1" ht="11.25" customHeight="1" x14ac:dyDescent="0.2">
      <c r="A738" s="57" t="s">
        <v>704</v>
      </c>
      <c r="B738" s="69">
        <v>1250000</v>
      </c>
      <c r="C738" s="70">
        <v>4</v>
      </c>
      <c r="D738" s="71">
        <v>48259</v>
      </c>
      <c r="E738" s="72">
        <v>48259</v>
      </c>
      <c r="F738" s="73">
        <v>1291734.1682</v>
      </c>
    </row>
    <row r="739" spans="1:6" s="21" customFormat="1" ht="11.25" customHeight="1" x14ac:dyDescent="0.2">
      <c r="A739" s="57" t="s">
        <v>705</v>
      </c>
      <c r="B739" s="69">
        <v>1950000</v>
      </c>
      <c r="C739" s="70">
        <v>4</v>
      </c>
      <c r="D739" s="71">
        <v>48183</v>
      </c>
      <c r="E739" s="72">
        <v>48183</v>
      </c>
      <c r="F739" s="73">
        <v>1948114.3502</v>
      </c>
    </row>
    <row r="740" spans="1:6" s="21" customFormat="1" ht="11.25" customHeight="1" x14ac:dyDescent="0.2">
      <c r="A740" s="57" t="s">
        <v>706</v>
      </c>
      <c r="B740" s="69">
        <v>1030000</v>
      </c>
      <c r="C740" s="70">
        <v>3.375</v>
      </c>
      <c r="D740" s="71">
        <v>47392</v>
      </c>
      <c r="E740" s="72">
        <v>47392</v>
      </c>
      <c r="F740" s="73">
        <v>1016635.8894</v>
      </c>
    </row>
    <row r="741" spans="1:6" s="21" customFormat="1" ht="11.25" customHeight="1" x14ac:dyDescent="0.2">
      <c r="A741" s="57" t="s">
        <v>706</v>
      </c>
      <c r="B741" s="69">
        <v>1095000</v>
      </c>
      <c r="C741" s="70">
        <v>3.625</v>
      </c>
      <c r="D741" s="71">
        <v>48122</v>
      </c>
      <c r="E741" s="72">
        <v>48122</v>
      </c>
      <c r="F741" s="73">
        <v>1083093.5389</v>
      </c>
    </row>
    <row r="742" spans="1:6" s="21" customFormat="1" ht="11.25" customHeight="1" x14ac:dyDescent="0.2">
      <c r="A742" s="57" t="s">
        <v>707</v>
      </c>
      <c r="B742" s="69">
        <v>1960000</v>
      </c>
      <c r="C742" s="70">
        <v>3</v>
      </c>
      <c r="D742" s="71">
        <v>46419</v>
      </c>
      <c r="E742" s="72">
        <v>46419</v>
      </c>
      <c r="F742" s="73">
        <v>1957834.7696</v>
      </c>
    </row>
    <row r="743" spans="1:6" s="21" customFormat="1" ht="11.25" customHeight="1" x14ac:dyDescent="0.2">
      <c r="A743" s="57" t="s">
        <v>707</v>
      </c>
      <c r="B743" s="69">
        <v>2040000</v>
      </c>
      <c r="C743" s="70">
        <v>4</v>
      </c>
      <c r="D743" s="71">
        <v>46784</v>
      </c>
      <c r="E743" s="72">
        <v>46784</v>
      </c>
      <c r="F743" s="73">
        <v>2096627.9319</v>
      </c>
    </row>
    <row r="744" spans="1:6" s="21" customFormat="1" ht="11.25" customHeight="1" x14ac:dyDescent="0.2">
      <c r="A744" s="57" t="s">
        <v>708</v>
      </c>
      <c r="B744" s="69">
        <v>2425000</v>
      </c>
      <c r="C744" s="70">
        <v>3</v>
      </c>
      <c r="D744" s="71">
        <v>48245</v>
      </c>
      <c r="E744" s="72">
        <v>48245</v>
      </c>
      <c r="F744" s="73">
        <v>2413618.7595000002</v>
      </c>
    </row>
    <row r="745" spans="1:6" s="21" customFormat="1" ht="11.25" customHeight="1" x14ac:dyDescent="0.2">
      <c r="A745" s="57" t="s">
        <v>2514</v>
      </c>
      <c r="B745" s="69">
        <v>465000</v>
      </c>
      <c r="C745" s="70">
        <v>4</v>
      </c>
      <c r="D745" s="71">
        <v>50222</v>
      </c>
      <c r="E745" s="72">
        <v>50222</v>
      </c>
      <c r="F745" s="73">
        <v>509506.5331</v>
      </c>
    </row>
    <row r="746" spans="1:6" s="21" customFormat="1" ht="11.25" customHeight="1" x14ac:dyDescent="0.2">
      <c r="A746" s="57" t="s">
        <v>709</v>
      </c>
      <c r="B746" s="69">
        <v>1610000</v>
      </c>
      <c r="C746" s="70">
        <v>4</v>
      </c>
      <c r="D746" s="71">
        <v>49888</v>
      </c>
      <c r="E746" s="72">
        <v>49888</v>
      </c>
      <c r="F746" s="73">
        <v>1634986.5267</v>
      </c>
    </row>
    <row r="747" spans="1:6" s="21" customFormat="1" ht="11.25" customHeight="1" x14ac:dyDescent="0.2">
      <c r="A747" s="57" t="s">
        <v>710</v>
      </c>
      <c r="B747" s="69">
        <v>1000000</v>
      </c>
      <c r="C747" s="70">
        <v>4</v>
      </c>
      <c r="D747" s="71">
        <v>49188</v>
      </c>
      <c r="E747" s="72">
        <v>49188</v>
      </c>
      <c r="F747" s="73">
        <v>1040332.4429</v>
      </c>
    </row>
    <row r="748" spans="1:6" s="21" customFormat="1" ht="11.25" customHeight="1" x14ac:dyDescent="0.2">
      <c r="A748" s="57" t="s">
        <v>710</v>
      </c>
      <c r="B748" s="69">
        <v>4000000</v>
      </c>
      <c r="C748" s="70">
        <v>4</v>
      </c>
      <c r="D748" s="71">
        <v>49553</v>
      </c>
      <c r="E748" s="72">
        <v>49553</v>
      </c>
      <c r="F748" s="73">
        <v>4149202.3901</v>
      </c>
    </row>
    <row r="749" spans="1:6" s="21" customFormat="1" ht="11.25" customHeight="1" x14ac:dyDescent="0.2">
      <c r="A749" s="57" t="s">
        <v>2063</v>
      </c>
      <c r="B749" s="69">
        <v>975000</v>
      </c>
      <c r="C749" s="70">
        <v>5</v>
      </c>
      <c r="D749" s="71">
        <v>49536</v>
      </c>
      <c r="E749" s="72">
        <v>49536</v>
      </c>
      <c r="F749" s="73">
        <v>1080273.3740999999</v>
      </c>
    </row>
    <row r="750" spans="1:6" s="21" customFormat="1" ht="11.25" customHeight="1" x14ac:dyDescent="0.2">
      <c r="A750" s="57" t="s">
        <v>711</v>
      </c>
      <c r="B750" s="69">
        <v>3000000</v>
      </c>
      <c r="C750" s="70">
        <v>4</v>
      </c>
      <c r="D750" s="71">
        <v>46569</v>
      </c>
      <c r="E750" s="72">
        <v>46569</v>
      </c>
      <c r="F750" s="73">
        <v>3093933.6047999999</v>
      </c>
    </row>
    <row r="751" spans="1:6" s="21" customFormat="1" ht="11.25" customHeight="1" x14ac:dyDescent="0.2">
      <c r="A751" s="57" t="s">
        <v>712</v>
      </c>
      <c r="B751" s="69">
        <v>1000000</v>
      </c>
      <c r="C751" s="70">
        <v>4</v>
      </c>
      <c r="D751" s="71">
        <v>45261</v>
      </c>
      <c r="E751" s="72">
        <v>45261</v>
      </c>
      <c r="F751" s="73">
        <v>1023473.6771</v>
      </c>
    </row>
    <row r="752" spans="1:6" s="21" customFormat="1" ht="11.25" customHeight="1" x14ac:dyDescent="0.2">
      <c r="A752" s="57" t="s">
        <v>713</v>
      </c>
      <c r="B752" s="69">
        <v>1000000</v>
      </c>
      <c r="C752" s="70">
        <v>5</v>
      </c>
      <c r="D752" s="71">
        <v>44896</v>
      </c>
      <c r="E752" s="72">
        <v>44896</v>
      </c>
      <c r="F752" s="73">
        <v>1037356.3334</v>
      </c>
    </row>
    <row r="753" spans="1:6" s="21" customFormat="1" ht="11.25" customHeight="1" x14ac:dyDescent="0.2">
      <c r="A753" s="57" t="s">
        <v>714</v>
      </c>
      <c r="B753" s="69">
        <v>1000000</v>
      </c>
      <c r="C753" s="70">
        <v>4</v>
      </c>
      <c r="D753" s="71">
        <v>44896</v>
      </c>
      <c r="E753" s="72">
        <v>44896</v>
      </c>
      <c r="F753" s="73">
        <v>1022817.64</v>
      </c>
    </row>
    <row r="754" spans="1:6" s="21" customFormat="1" ht="11.25" customHeight="1" x14ac:dyDescent="0.2">
      <c r="A754" s="57" t="s">
        <v>715</v>
      </c>
      <c r="B754" s="69">
        <v>1000000</v>
      </c>
      <c r="C754" s="70">
        <v>5</v>
      </c>
      <c r="D754" s="71">
        <v>45261</v>
      </c>
      <c r="E754" s="72">
        <v>45261</v>
      </c>
      <c r="F754" s="73">
        <v>1035089.6354</v>
      </c>
    </row>
    <row r="755" spans="1:6" s="21" customFormat="1" ht="11.25" customHeight="1" x14ac:dyDescent="0.2">
      <c r="A755" s="57" t="s">
        <v>716</v>
      </c>
      <c r="B755" s="69">
        <v>1300000</v>
      </c>
      <c r="C755" s="70">
        <v>4</v>
      </c>
      <c r="D755" s="71">
        <v>45261</v>
      </c>
      <c r="E755" s="72">
        <v>45261</v>
      </c>
      <c r="F755" s="73">
        <v>1355657.2782000001</v>
      </c>
    </row>
    <row r="756" spans="1:6" s="21" customFormat="1" ht="11.25" customHeight="1" x14ac:dyDescent="0.2">
      <c r="A756" s="57" t="s">
        <v>717</v>
      </c>
      <c r="B756" s="69">
        <v>1100000</v>
      </c>
      <c r="C756" s="70">
        <v>4</v>
      </c>
      <c r="D756" s="71">
        <v>50010</v>
      </c>
      <c r="E756" s="72">
        <v>50010</v>
      </c>
      <c r="F756" s="73">
        <v>1171068.1732000001</v>
      </c>
    </row>
    <row r="757" spans="1:6" s="21" customFormat="1" ht="11.25" customHeight="1" x14ac:dyDescent="0.2">
      <c r="A757" s="57" t="s">
        <v>718</v>
      </c>
      <c r="B757" s="69">
        <v>1075000</v>
      </c>
      <c r="C757" s="70">
        <v>3.25</v>
      </c>
      <c r="D757" s="71">
        <v>48030</v>
      </c>
      <c r="E757" s="72">
        <v>48030</v>
      </c>
      <c r="F757" s="73">
        <v>1056210.5177</v>
      </c>
    </row>
    <row r="758" spans="1:6" s="21" customFormat="1" ht="11.25" customHeight="1" x14ac:dyDescent="0.2">
      <c r="A758" s="57" t="s">
        <v>718</v>
      </c>
      <c r="B758" s="69">
        <v>1100000</v>
      </c>
      <c r="C758" s="70">
        <v>3</v>
      </c>
      <c r="D758" s="71">
        <v>47300</v>
      </c>
      <c r="E758" s="72">
        <v>47300</v>
      </c>
      <c r="F758" s="73">
        <v>1077322.0804999999</v>
      </c>
    </row>
    <row r="759" spans="1:6" s="21" customFormat="1" ht="11.25" customHeight="1" x14ac:dyDescent="0.2">
      <c r="A759" s="57" t="s">
        <v>719</v>
      </c>
      <c r="B759" s="69">
        <v>2000000</v>
      </c>
      <c r="C759" s="70">
        <v>3.5</v>
      </c>
      <c r="D759" s="71">
        <v>50222</v>
      </c>
      <c r="E759" s="72">
        <v>50222</v>
      </c>
      <c r="F759" s="73">
        <v>2000000</v>
      </c>
    </row>
    <row r="760" spans="1:6" s="21" customFormat="1" ht="11.25" customHeight="1" x14ac:dyDescent="0.2">
      <c r="A760" s="57" t="s">
        <v>720</v>
      </c>
      <c r="B760" s="69">
        <v>800000</v>
      </c>
      <c r="C760" s="70">
        <v>5</v>
      </c>
      <c r="D760" s="71">
        <v>49857</v>
      </c>
      <c r="E760" s="72">
        <v>49857</v>
      </c>
      <c r="F760" s="73">
        <v>865299.40300000005</v>
      </c>
    </row>
    <row r="761" spans="1:6" s="21" customFormat="1" ht="11.25" customHeight="1" x14ac:dyDescent="0.2">
      <c r="A761" s="57" t="s">
        <v>721</v>
      </c>
      <c r="B761" s="69">
        <v>1000000</v>
      </c>
      <c r="C761" s="70">
        <v>3</v>
      </c>
      <c r="D761" s="71">
        <v>46935</v>
      </c>
      <c r="E761" s="72">
        <v>46935</v>
      </c>
      <c r="F761" s="73">
        <v>991995.90460000001</v>
      </c>
    </row>
    <row r="762" spans="1:6" s="21" customFormat="1" ht="11.25" customHeight="1" x14ac:dyDescent="0.2">
      <c r="A762" s="57" t="s">
        <v>2244</v>
      </c>
      <c r="B762" s="69">
        <v>1630000</v>
      </c>
      <c r="C762" s="70">
        <v>3</v>
      </c>
      <c r="D762" s="71">
        <v>50072</v>
      </c>
      <c r="E762" s="72">
        <v>50072</v>
      </c>
      <c r="F762" s="73">
        <v>1653660.6458000001</v>
      </c>
    </row>
    <row r="763" spans="1:6" s="21" customFormat="1" ht="11.25" customHeight="1" x14ac:dyDescent="0.2">
      <c r="A763" s="57" t="s">
        <v>722</v>
      </c>
      <c r="B763" s="69">
        <v>1090000</v>
      </c>
      <c r="C763" s="70">
        <v>4</v>
      </c>
      <c r="D763" s="71">
        <v>48061</v>
      </c>
      <c r="E763" s="72">
        <v>48061</v>
      </c>
      <c r="F763" s="73">
        <v>1104112.4461999999</v>
      </c>
    </row>
    <row r="764" spans="1:6" s="21" customFormat="1" ht="11.25" customHeight="1" x14ac:dyDescent="0.2">
      <c r="A764" s="57" t="s">
        <v>722</v>
      </c>
      <c r="B764" s="69">
        <v>2130000</v>
      </c>
      <c r="C764" s="70">
        <v>5</v>
      </c>
      <c r="D764" s="71">
        <v>47696</v>
      </c>
      <c r="E764" s="72">
        <v>47696</v>
      </c>
      <c r="F764" s="73">
        <v>2280014.0957999998</v>
      </c>
    </row>
    <row r="765" spans="1:6" s="21" customFormat="1" ht="11.25" customHeight="1" x14ac:dyDescent="0.2">
      <c r="A765" s="57" t="s">
        <v>1704</v>
      </c>
      <c r="B765" s="69">
        <v>500000</v>
      </c>
      <c r="C765" s="70">
        <v>4</v>
      </c>
      <c r="D765" s="71">
        <v>49919</v>
      </c>
      <c r="E765" s="72">
        <v>49919</v>
      </c>
      <c r="F765" s="73">
        <v>517386.31229999999</v>
      </c>
    </row>
    <row r="766" spans="1:6" s="21" customFormat="1" ht="11.25" customHeight="1" x14ac:dyDescent="0.2">
      <c r="A766" s="57" t="s">
        <v>723</v>
      </c>
      <c r="B766" s="69">
        <v>1000000</v>
      </c>
      <c r="C766" s="70">
        <v>3.125</v>
      </c>
      <c r="D766" s="71">
        <v>50010</v>
      </c>
      <c r="E766" s="72">
        <v>50010</v>
      </c>
      <c r="F766" s="73">
        <v>978566.64509999997</v>
      </c>
    </row>
    <row r="767" spans="1:6" s="21" customFormat="1" ht="11.25" customHeight="1" x14ac:dyDescent="0.2">
      <c r="A767" s="57" t="s">
        <v>724</v>
      </c>
      <c r="B767" s="69">
        <v>1750000</v>
      </c>
      <c r="C767" s="70">
        <v>4</v>
      </c>
      <c r="D767" s="71">
        <v>47696</v>
      </c>
      <c r="E767" s="72">
        <v>47696</v>
      </c>
      <c r="F767" s="73">
        <v>1794938.8679</v>
      </c>
    </row>
    <row r="768" spans="1:6" s="21" customFormat="1" ht="11.25" customHeight="1" x14ac:dyDescent="0.2">
      <c r="A768" s="57" t="s">
        <v>725</v>
      </c>
      <c r="B768" s="69">
        <v>1810000</v>
      </c>
      <c r="C768" s="70">
        <v>3</v>
      </c>
      <c r="D768" s="71">
        <v>49597</v>
      </c>
      <c r="E768" s="72">
        <v>49597</v>
      </c>
      <c r="F768" s="73">
        <v>1770324.4828000001</v>
      </c>
    </row>
    <row r="769" spans="1:6" s="21" customFormat="1" ht="11.25" customHeight="1" x14ac:dyDescent="0.2">
      <c r="A769" s="57" t="s">
        <v>725</v>
      </c>
      <c r="B769" s="69">
        <v>1865000</v>
      </c>
      <c r="C769" s="70">
        <v>3</v>
      </c>
      <c r="D769" s="71">
        <v>49963</v>
      </c>
      <c r="E769" s="72">
        <v>49963</v>
      </c>
      <c r="F769" s="73">
        <v>1813216.1921000001</v>
      </c>
    </row>
    <row r="770" spans="1:6" s="21" customFormat="1" ht="11.25" customHeight="1" x14ac:dyDescent="0.2">
      <c r="A770" s="57" t="s">
        <v>726</v>
      </c>
      <c r="B770" s="69">
        <v>1080000</v>
      </c>
      <c r="C770" s="70">
        <v>3</v>
      </c>
      <c r="D770" s="71">
        <v>46631</v>
      </c>
      <c r="E770" s="72">
        <v>46631</v>
      </c>
      <c r="F770" s="73">
        <v>1080000</v>
      </c>
    </row>
    <row r="771" spans="1:6" s="21" customFormat="1" ht="11.25" customHeight="1" x14ac:dyDescent="0.2">
      <c r="A771" s="57" t="s">
        <v>727</v>
      </c>
      <c r="B771" s="69">
        <v>775000</v>
      </c>
      <c r="C771" s="70">
        <v>4</v>
      </c>
      <c r="D771" s="71">
        <v>49888</v>
      </c>
      <c r="E771" s="72">
        <v>49888</v>
      </c>
      <c r="F771" s="73">
        <v>819048.8726</v>
      </c>
    </row>
    <row r="772" spans="1:6" s="21" customFormat="1" ht="11.25" customHeight="1" x14ac:dyDescent="0.2">
      <c r="A772" s="57" t="s">
        <v>728</v>
      </c>
      <c r="B772" s="69">
        <v>2000000</v>
      </c>
      <c r="C772" s="70">
        <v>3</v>
      </c>
      <c r="D772" s="71">
        <v>44972</v>
      </c>
      <c r="E772" s="72">
        <v>44972</v>
      </c>
      <c r="F772" s="73">
        <v>2000000</v>
      </c>
    </row>
    <row r="773" spans="1:6" s="21" customFormat="1" ht="11.25" customHeight="1" x14ac:dyDescent="0.2">
      <c r="A773" s="57" t="s">
        <v>729</v>
      </c>
      <c r="B773" s="69">
        <v>1835000</v>
      </c>
      <c r="C773" s="70">
        <v>4</v>
      </c>
      <c r="D773" s="71">
        <v>47604</v>
      </c>
      <c r="E773" s="72">
        <v>47604</v>
      </c>
      <c r="F773" s="73">
        <v>1893950.4987999999</v>
      </c>
    </row>
    <row r="774" spans="1:6" s="21" customFormat="1" ht="11.25" customHeight="1" x14ac:dyDescent="0.2">
      <c r="A774" s="57" t="s">
        <v>730</v>
      </c>
      <c r="B774" s="69">
        <v>1375000</v>
      </c>
      <c r="C774" s="70">
        <v>4</v>
      </c>
      <c r="D774" s="71">
        <v>47058</v>
      </c>
      <c r="E774" s="72">
        <v>47058</v>
      </c>
      <c r="F774" s="73">
        <v>1401899.8137000001</v>
      </c>
    </row>
    <row r="775" spans="1:6" s="21" customFormat="1" ht="11.25" customHeight="1" x14ac:dyDescent="0.2">
      <c r="A775" s="57" t="s">
        <v>731</v>
      </c>
      <c r="B775" s="69">
        <v>1555000</v>
      </c>
      <c r="C775" s="70">
        <v>4</v>
      </c>
      <c r="D775" s="71">
        <v>45078</v>
      </c>
      <c r="E775" s="72">
        <v>45078</v>
      </c>
      <c r="F775" s="73">
        <v>1580795.2283999999</v>
      </c>
    </row>
    <row r="776" spans="1:6" s="21" customFormat="1" ht="11.25" customHeight="1" x14ac:dyDescent="0.2">
      <c r="A776" s="57" t="s">
        <v>732</v>
      </c>
      <c r="B776" s="69">
        <v>4645000</v>
      </c>
      <c r="C776" s="70">
        <v>4</v>
      </c>
      <c r="D776" s="71">
        <v>49065</v>
      </c>
      <c r="E776" s="72">
        <v>49065</v>
      </c>
      <c r="F776" s="73">
        <v>4907510.9916000003</v>
      </c>
    </row>
    <row r="777" spans="1:6" s="21" customFormat="1" ht="11.25" customHeight="1" x14ac:dyDescent="0.2">
      <c r="A777" s="57" t="s">
        <v>733</v>
      </c>
      <c r="B777" s="69">
        <v>3085000</v>
      </c>
      <c r="C777" s="70">
        <v>3</v>
      </c>
      <c r="D777" s="71">
        <v>48775</v>
      </c>
      <c r="E777" s="72">
        <v>48775</v>
      </c>
      <c r="F777" s="73">
        <v>3072367.6252000001</v>
      </c>
    </row>
    <row r="778" spans="1:6" s="21" customFormat="1" ht="11.25" customHeight="1" x14ac:dyDescent="0.2">
      <c r="A778" s="57" t="s">
        <v>2832</v>
      </c>
      <c r="B778" s="69">
        <v>1550000</v>
      </c>
      <c r="C778" s="70">
        <v>3</v>
      </c>
      <c r="D778" s="71">
        <v>50010</v>
      </c>
      <c r="E778" s="72">
        <v>50010</v>
      </c>
      <c r="F778" s="73">
        <v>1682938.0467999999</v>
      </c>
    </row>
    <row r="779" spans="1:6" s="21" customFormat="1" ht="11.25" customHeight="1" x14ac:dyDescent="0.2">
      <c r="A779" s="57" t="s">
        <v>2832</v>
      </c>
      <c r="B779" s="69">
        <v>1600000</v>
      </c>
      <c r="C779" s="70">
        <v>3</v>
      </c>
      <c r="D779" s="71">
        <v>50375</v>
      </c>
      <c r="E779" s="72">
        <v>50375</v>
      </c>
      <c r="F779" s="73">
        <v>1731254.4234</v>
      </c>
    </row>
    <row r="780" spans="1:6" s="21" customFormat="1" ht="11.25" customHeight="1" x14ac:dyDescent="0.2">
      <c r="A780" s="57" t="s">
        <v>734</v>
      </c>
      <c r="B780" s="69">
        <v>3500000</v>
      </c>
      <c r="C780" s="70">
        <v>4</v>
      </c>
      <c r="D780" s="71">
        <v>46966</v>
      </c>
      <c r="E780" s="72">
        <v>46966</v>
      </c>
      <c r="F780" s="73">
        <v>3580984.8202999998</v>
      </c>
    </row>
    <row r="781" spans="1:6" s="21" customFormat="1" ht="11.25" customHeight="1" x14ac:dyDescent="0.2">
      <c r="A781" s="57" t="s">
        <v>735</v>
      </c>
      <c r="B781" s="69">
        <v>2950000</v>
      </c>
      <c r="C781" s="70">
        <v>3</v>
      </c>
      <c r="D781" s="71">
        <v>44317</v>
      </c>
      <c r="E781" s="72">
        <v>44317</v>
      </c>
      <c r="F781" s="73">
        <v>2948154.0148999998</v>
      </c>
    </row>
    <row r="782" spans="1:6" s="21" customFormat="1" ht="11.25" customHeight="1" x14ac:dyDescent="0.2">
      <c r="A782" s="57" t="s">
        <v>736</v>
      </c>
      <c r="B782" s="69">
        <v>3000000</v>
      </c>
      <c r="C782" s="70">
        <v>3</v>
      </c>
      <c r="D782" s="71">
        <v>48837</v>
      </c>
      <c r="E782" s="72">
        <v>48837</v>
      </c>
      <c r="F782" s="73">
        <v>3000000</v>
      </c>
    </row>
    <row r="783" spans="1:6" s="21" customFormat="1" ht="11.25" customHeight="1" x14ac:dyDescent="0.2">
      <c r="A783" s="57" t="s">
        <v>737</v>
      </c>
      <c r="B783" s="69">
        <v>2000000</v>
      </c>
      <c r="C783" s="70">
        <v>4</v>
      </c>
      <c r="D783" s="71">
        <v>45689</v>
      </c>
      <c r="E783" s="72">
        <v>45689</v>
      </c>
      <c r="F783" s="73">
        <v>2034817.9838</v>
      </c>
    </row>
    <row r="784" spans="1:6" s="21" customFormat="1" ht="11.25" customHeight="1" x14ac:dyDescent="0.2">
      <c r="A784" s="57" t="s">
        <v>738</v>
      </c>
      <c r="B784" s="69">
        <v>590000</v>
      </c>
      <c r="C784" s="70">
        <v>3.75</v>
      </c>
      <c r="D784" s="71">
        <v>47818</v>
      </c>
      <c r="E784" s="72">
        <v>47818</v>
      </c>
      <c r="F784" s="73">
        <v>584326.36349999998</v>
      </c>
    </row>
    <row r="785" spans="1:6" s="21" customFormat="1" ht="11.25" customHeight="1" x14ac:dyDescent="0.2">
      <c r="A785" s="57" t="s">
        <v>738</v>
      </c>
      <c r="B785" s="69">
        <v>1000000</v>
      </c>
      <c r="C785" s="70">
        <v>3.5</v>
      </c>
      <c r="D785" s="71">
        <v>46722</v>
      </c>
      <c r="E785" s="72">
        <v>46722</v>
      </c>
      <c r="F785" s="73">
        <v>990002.04639999999</v>
      </c>
    </row>
    <row r="786" spans="1:6" s="21" customFormat="1" ht="11.25" customHeight="1" x14ac:dyDescent="0.2">
      <c r="A786" s="57" t="s">
        <v>739</v>
      </c>
      <c r="B786" s="69">
        <v>3250000</v>
      </c>
      <c r="C786" s="70">
        <v>3.25</v>
      </c>
      <c r="D786" s="71">
        <v>49706</v>
      </c>
      <c r="E786" s="72">
        <v>49706</v>
      </c>
      <c r="F786" s="73">
        <v>3211721.0441999999</v>
      </c>
    </row>
    <row r="787" spans="1:6" s="21" customFormat="1" ht="11.25" customHeight="1" x14ac:dyDescent="0.2">
      <c r="A787" s="57" t="s">
        <v>740</v>
      </c>
      <c r="B787" s="69">
        <v>500000</v>
      </c>
      <c r="C787" s="70">
        <v>5</v>
      </c>
      <c r="D787" s="71">
        <v>44958</v>
      </c>
      <c r="E787" s="72">
        <v>44958</v>
      </c>
      <c r="F787" s="73">
        <v>518916.5822</v>
      </c>
    </row>
    <row r="788" spans="1:6" s="21" customFormat="1" ht="11.25" customHeight="1" x14ac:dyDescent="0.2">
      <c r="A788" s="57" t="s">
        <v>741</v>
      </c>
      <c r="B788" s="69">
        <v>1735000</v>
      </c>
      <c r="C788" s="70">
        <v>3</v>
      </c>
      <c r="D788" s="71">
        <v>49400</v>
      </c>
      <c r="E788" s="72">
        <v>49400</v>
      </c>
      <c r="F788" s="73">
        <v>1724962.2933</v>
      </c>
    </row>
    <row r="789" spans="1:6" s="21" customFormat="1" ht="11.25" customHeight="1" x14ac:dyDescent="0.2">
      <c r="A789" s="57" t="s">
        <v>742</v>
      </c>
      <c r="B789" s="69">
        <v>3400000</v>
      </c>
      <c r="C789" s="70">
        <v>3.375</v>
      </c>
      <c r="D789" s="71">
        <v>49706</v>
      </c>
      <c r="E789" s="72">
        <v>49706</v>
      </c>
      <c r="F789" s="73">
        <v>3358378.6098000002</v>
      </c>
    </row>
    <row r="790" spans="1:6" s="21" customFormat="1" ht="11.25" customHeight="1" x14ac:dyDescent="0.2">
      <c r="A790" s="57" t="s">
        <v>743</v>
      </c>
      <c r="B790" s="69">
        <v>1715000</v>
      </c>
      <c r="C790" s="70">
        <v>2.5</v>
      </c>
      <c r="D790" s="71">
        <v>44228</v>
      </c>
      <c r="E790" s="72">
        <v>44228</v>
      </c>
      <c r="F790" s="73">
        <v>1715000</v>
      </c>
    </row>
    <row r="791" spans="1:6" s="21" customFormat="1" ht="11.25" customHeight="1" x14ac:dyDescent="0.2">
      <c r="A791" s="57" t="s">
        <v>744</v>
      </c>
      <c r="B791" s="69">
        <v>3520000</v>
      </c>
      <c r="C791" s="70">
        <v>3.5</v>
      </c>
      <c r="D791" s="71">
        <v>49902</v>
      </c>
      <c r="E791" s="72">
        <v>49902</v>
      </c>
      <c r="F791" s="73">
        <v>3512752.6312000002</v>
      </c>
    </row>
    <row r="792" spans="1:6" s="21" customFormat="1" ht="11.25" customHeight="1" x14ac:dyDescent="0.2">
      <c r="A792" s="57" t="s">
        <v>745</v>
      </c>
      <c r="B792" s="69">
        <v>1500000</v>
      </c>
      <c r="C792" s="70">
        <v>4</v>
      </c>
      <c r="D792" s="71">
        <v>49096</v>
      </c>
      <c r="E792" s="72">
        <v>49096</v>
      </c>
      <c r="F792" s="73">
        <v>1603048.2779999999</v>
      </c>
    </row>
    <row r="793" spans="1:6" s="21" customFormat="1" ht="11.25" customHeight="1" x14ac:dyDescent="0.2">
      <c r="A793" s="57" t="s">
        <v>745</v>
      </c>
      <c r="B793" s="69">
        <v>1000000</v>
      </c>
      <c r="C793" s="70">
        <v>4</v>
      </c>
      <c r="D793" s="71">
        <v>49461</v>
      </c>
      <c r="E793" s="72">
        <v>49461</v>
      </c>
      <c r="F793" s="73">
        <v>1054338.0267</v>
      </c>
    </row>
    <row r="794" spans="1:6" s="21" customFormat="1" ht="11.25" customHeight="1" x14ac:dyDescent="0.2">
      <c r="A794" s="57" t="s">
        <v>746</v>
      </c>
      <c r="B794" s="69">
        <v>2175000</v>
      </c>
      <c r="C794" s="70">
        <v>4</v>
      </c>
      <c r="D794" s="71">
        <v>47453</v>
      </c>
      <c r="E794" s="72">
        <v>47453</v>
      </c>
      <c r="F794" s="73">
        <v>2233479.2763</v>
      </c>
    </row>
    <row r="795" spans="1:6" s="21" customFormat="1" ht="11.25" customHeight="1" x14ac:dyDescent="0.2">
      <c r="A795" s="57" t="s">
        <v>747</v>
      </c>
      <c r="B795" s="69">
        <v>6490000</v>
      </c>
      <c r="C795" s="70">
        <v>4</v>
      </c>
      <c r="D795" s="71">
        <v>50161</v>
      </c>
      <c r="E795" s="72">
        <v>50161</v>
      </c>
      <c r="F795" s="73">
        <v>6743960.6437999997</v>
      </c>
    </row>
    <row r="796" spans="1:6" s="21" customFormat="1" ht="11.25" customHeight="1" x14ac:dyDescent="0.2">
      <c r="A796" s="57" t="s">
        <v>747</v>
      </c>
      <c r="B796" s="69">
        <v>3000000</v>
      </c>
      <c r="C796" s="70">
        <v>3</v>
      </c>
      <c r="D796" s="71">
        <v>48700</v>
      </c>
      <c r="E796" s="72">
        <v>48700</v>
      </c>
      <c r="F796" s="73">
        <v>3000000</v>
      </c>
    </row>
    <row r="797" spans="1:6" s="21" customFormat="1" ht="11.25" customHeight="1" x14ac:dyDescent="0.2">
      <c r="A797" s="57" t="s">
        <v>748</v>
      </c>
      <c r="B797" s="69">
        <v>1130000</v>
      </c>
      <c r="C797" s="70">
        <v>5</v>
      </c>
      <c r="D797" s="71">
        <v>44972</v>
      </c>
      <c r="E797" s="72">
        <v>44972</v>
      </c>
      <c r="F797" s="73">
        <v>1196017.7323</v>
      </c>
    </row>
    <row r="798" spans="1:6" s="21" customFormat="1" ht="11.25" customHeight="1" x14ac:dyDescent="0.2">
      <c r="A798" s="57" t="s">
        <v>749</v>
      </c>
      <c r="B798" s="69">
        <v>4040000</v>
      </c>
      <c r="C798" s="70">
        <v>3.5</v>
      </c>
      <c r="D798" s="71">
        <v>49628</v>
      </c>
      <c r="E798" s="72">
        <v>49628</v>
      </c>
      <c r="F798" s="73">
        <v>4040000</v>
      </c>
    </row>
    <row r="799" spans="1:6" s="21" customFormat="1" ht="11.25" customHeight="1" x14ac:dyDescent="0.2">
      <c r="A799" s="57" t="s">
        <v>750</v>
      </c>
      <c r="B799" s="69">
        <v>5000000</v>
      </c>
      <c r="C799" s="70">
        <v>4</v>
      </c>
      <c r="D799" s="71">
        <v>47696</v>
      </c>
      <c r="E799" s="72">
        <v>47696</v>
      </c>
      <c r="F799" s="73">
        <v>5111345.4182000002</v>
      </c>
    </row>
    <row r="800" spans="1:6" s="21" customFormat="1" ht="11.25" customHeight="1" x14ac:dyDescent="0.2">
      <c r="A800" s="57" t="s">
        <v>751</v>
      </c>
      <c r="B800" s="69">
        <v>5000000</v>
      </c>
      <c r="C800" s="70">
        <v>3.5</v>
      </c>
      <c r="D800" s="71">
        <v>47696</v>
      </c>
      <c r="E800" s="72">
        <v>47696</v>
      </c>
      <c r="F800" s="73">
        <v>4888194.5054000001</v>
      </c>
    </row>
    <row r="801" spans="1:6" s="21" customFormat="1" ht="11.25" customHeight="1" x14ac:dyDescent="0.2">
      <c r="A801" s="57" t="s">
        <v>2322</v>
      </c>
      <c r="B801" s="69">
        <v>700000</v>
      </c>
      <c r="C801" s="70">
        <v>3.4409999999999998</v>
      </c>
      <c r="D801" s="71">
        <v>50679</v>
      </c>
      <c r="E801" s="72">
        <v>50679</v>
      </c>
      <c r="F801" s="73">
        <v>700000</v>
      </c>
    </row>
    <row r="802" spans="1:6" s="21" customFormat="1" ht="11.25" customHeight="1" x14ac:dyDescent="0.2">
      <c r="A802" s="57" t="s">
        <v>2284</v>
      </c>
      <c r="B802" s="69">
        <v>645000</v>
      </c>
      <c r="C802" s="70">
        <v>4</v>
      </c>
      <c r="D802" s="71">
        <v>51471</v>
      </c>
      <c r="E802" s="72">
        <v>51471</v>
      </c>
      <c r="F802" s="73">
        <v>721922.67989999999</v>
      </c>
    </row>
    <row r="803" spans="1:6" s="21" customFormat="1" ht="11.25" customHeight="1" x14ac:dyDescent="0.2">
      <c r="A803" s="57" t="s">
        <v>752</v>
      </c>
      <c r="B803" s="69">
        <v>500000</v>
      </c>
      <c r="C803" s="70">
        <v>5</v>
      </c>
      <c r="D803" s="71">
        <v>47423</v>
      </c>
      <c r="E803" s="72">
        <v>47423</v>
      </c>
      <c r="F803" s="73">
        <v>526853.9497</v>
      </c>
    </row>
    <row r="804" spans="1:6" s="21" customFormat="1" ht="11.25" customHeight="1" x14ac:dyDescent="0.2">
      <c r="A804" s="57" t="s">
        <v>753</v>
      </c>
      <c r="B804" s="69">
        <v>1300000</v>
      </c>
      <c r="C804" s="70">
        <v>3</v>
      </c>
      <c r="D804" s="71">
        <v>48731</v>
      </c>
      <c r="E804" s="72">
        <v>48731</v>
      </c>
      <c r="F804" s="73">
        <v>1300000</v>
      </c>
    </row>
    <row r="805" spans="1:6" s="21" customFormat="1" ht="11.25" customHeight="1" x14ac:dyDescent="0.2">
      <c r="A805" s="57" t="s">
        <v>754</v>
      </c>
      <c r="B805" s="69">
        <v>4510000</v>
      </c>
      <c r="C805" s="70">
        <v>3.25</v>
      </c>
      <c r="D805" s="71">
        <v>48061</v>
      </c>
      <c r="E805" s="72">
        <v>48061</v>
      </c>
      <c r="F805" s="73">
        <v>4485832.7267000005</v>
      </c>
    </row>
    <row r="806" spans="1:6" s="21" customFormat="1" ht="11.25" customHeight="1" x14ac:dyDescent="0.2">
      <c r="A806" s="57" t="s">
        <v>755</v>
      </c>
      <c r="B806" s="69">
        <v>750000</v>
      </c>
      <c r="C806" s="70">
        <v>4</v>
      </c>
      <c r="D806" s="71">
        <v>48670</v>
      </c>
      <c r="E806" s="72">
        <v>48670</v>
      </c>
      <c r="F806" s="73">
        <v>768458.78150000004</v>
      </c>
    </row>
    <row r="807" spans="1:6" s="21" customFormat="1" ht="11.25" customHeight="1" x14ac:dyDescent="0.2">
      <c r="A807" s="57" t="s">
        <v>755</v>
      </c>
      <c r="B807" s="69">
        <v>575000</v>
      </c>
      <c r="C807" s="70">
        <v>4</v>
      </c>
      <c r="D807" s="71">
        <v>49035</v>
      </c>
      <c r="E807" s="72">
        <v>49035</v>
      </c>
      <c r="F807" s="73">
        <v>587676.96169999999</v>
      </c>
    </row>
    <row r="808" spans="1:6" s="21" customFormat="1" ht="11.25" customHeight="1" x14ac:dyDescent="0.2">
      <c r="A808" s="57" t="s">
        <v>756</v>
      </c>
      <c r="B808" s="69">
        <v>2180000</v>
      </c>
      <c r="C808" s="70">
        <v>3</v>
      </c>
      <c r="D808" s="71">
        <v>47515</v>
      </c>
      <c r="E808" s="72">
        <v>47515</v>
      </c>
      <c r="F808" s="73">
        <v>2180000</v>
      </c>
    </row>
    <row r="809" spans="1:6" s="21" customFormat="1" ht="11.25" customHeight="1" x14ac:dyDescent="0.2">
      <c r="A809" s="57" t="s">
        <v>757</v>
      </c>
      <c r="B809" s="69">
        <v>5325000</v>
      </c>
      <c r="C809" s="70">
        <v>3</v>
      </c>
      <c r="D809" s="71">
        <v>50131</v>
      </c>
      <c r="E809" s="72">
        <v>50131</v>
      </c>
      <c r="F809" s="73">
        <v>5257209.7241000002</v>
      </c>
    </row>
    <row r="810" spans="1:6" s="21" customFormat="1" ht="11.25" customHeight="1" x14ac:dyDescent="0.2">
      <c r="A810" s="57" t="s">
        <v>758</v>
      </c>
      <c r="B810" s="69">
        <v>3120000</v>
      </c>
      <c r="C810" s="70">
        <v>5</v>
      </c>
      <c r="D810" s="71">
        <v>48427</v>
      </c>
      <c r="E810" s="72">
        <v>48427</v>
      </c>
      <c r="F810" s="73">
        <v>3312634.0077999998</v>
      </c>
    </row>
    <row r="811" spans="1:6" s="21" customFormat="1" ht="11.25" customHeight="1" x14ac:dyDescent="0.2">
      <c r="A811" s="57" t="s">
        <v>759</v>
      </c>
      <c r="B811" s="69">
        <v>1000000</v>
      </c>
      <c r="C811" s="70">
        <v>4</v>
      </c>
      <c r="D811" s="71">
        <v>49614</v>
      </c>
      <c r="E811" s="72">
        <v>49614</v>
      </c>
      <c r="F811" s="73">
        <v>1044354.7854000001</v>
      </c>
    </row>
    <row r="812" spans="1:6" s="21" customFormat="1" ht="11.25" customHeight="1" x14ac:dyDescent="0.2">
      <c r="A812" s="57" t="s">
        <v>760</v>
      </c>
      <c r="B812" s="69">
        <v>1000000</v>
      </c>
      <c r="C812" s="70">
        <v>5</v>
      </c>
      <c r="D812" s="71">
        <v>49796</v>
      </c>
      <c r="E812" s="72">
        <v>49796</v>
      </c>
      <c r="F812" s="73">
        <v>1075132.0282999999</v>
      </c>
    </row>
    <row r="813" spans="1:6" s="21" customFormat="1" ht="11.25" customHeight="1" x14ac:dyDescent="0.2">
      <c r="A813" s="57" t="s">
        <v>760</v>
      </c>
      <c r="B813" s="69">
        <v>1000000</v>
      </c>
      <c r="C813" s="70">
        <v>5</v>
      </c>
      <c r="D813" s="71">
        <v>48335</v>
      </c>
      <c r="E813" s="72">
        <v>48335</v>
      </c>
      <c r="F813" s="73">
        <v>1080472.3887</v>
      </c>
    </row>
    <row r="814" spans="1:6" s="21" customFormat="1" ht="11.25" customHeight="1" x14ac:dyDescent="0.2">
      <c r="A814" s="57" t="s">
        <v>761</v>
      </c>
      <c r="B814" s="69">
        <v>2630000</v>
      </c>
      <c r="C814" s="70">
        <v>4</v>
      </c>
      <c r="D814" s="71">
        <v>45170</v>
      </c>
      <c r="E814" s="72">
        <v>45170</v>
      </c>
      <c r="F814" s="73">
        <v>2694836.2138</v>
      </c>
    </row>
    <row r="815" spans="1:6" s="21" customFormat="1" ht="11.25" customHeight="1" x14ac:dyDescent="0.2">
      <c r="A815" s="57" t="s">
        <v>761</v>
      </c>
      <c r="B815" s="69">
        <v>370000</v>
      </c>
      <c r="C815" s="70">
        <v>4</v>
      </c>
      <c r="D815" s="71">
        <v>45170</v>
      </c>
      <c r="E815" s="72">
        <v>45170</v>
      </c>
      <c r="F815" s="73">
        <v>379121.44449999998</v>
      </c>
    </row>
    <row r="816" spans="1:6" s="21" customFormat="1" ht="11.25" customHeight="1" x14ac:dyDescent="0.2">
      <c r="A816" s="57" t="s">
        <v>762</v>
      </c>
      <c r="B816" s="69">
        <v>2200000</v>
      </c>
      <c r="C816" s="70">
        <v>4</v>
      </c>
      <c r="D816" s="71">
        <v>46784</v>
      </c>
      <c r="E816" s="72">
        <v>46784</v>
      </c>
      <c r="F816" s="73">
        <v>2264335.1192000001</v>
      </c>
    </row>
    <row r="817" spans="1:6" s="21" customFormat="1" ht="11.25" customHeight="1" x14ac:dyDescent="0.2">
      <c r="A817" s="57" t="s">
        <v>2245</v>
      </c>
      <c r="B817" s="69">
        <v>3000000</v>
      </c>
      <c r="C817" s="70">
        <v>3</v>
      </c>
      <c r="D817" s="71">
        <v>50632</v>
      </c>
      <c r="E817" s="72">
        <v>50632</v>
      </c>
      <c r="F817" s="73">
        <v>3038838.9684000001</v>
      </c>
    </row>
    <row r="818" spans="1:6" s="21" customFormat="1" ht="11.25" customHeight="1" x14ac:dyDescent="0.2">
      <c r="A818" s="57" t="s">
        <v>763</v>
      </c>
      <c r="B818" s="69">
        <v>1195000</v>
      </c>
      <c r="C818" s="70">
        <v>3.125</v>
      </c>
      <c r="D818" s="71">
        <v>49888</v>
      </c>
      <c r="E818" s="72">
        <v>49888</v>
      </c>
      <c r="F818" s="73">
        <v>1175354.0537</v>
      </c>
    </row>
    <row r="819" spans="1:6" s="21" customFormat="1" ht="11.25" customHeight="1" x14ac:dyDescent="0.2">
      <c r="A819" s="57" t="s">
        <v>764</v>
      </c>
      <c r="B819" s="69">
        <v>2500000</v>
      </c>
      <c r="C819" s="70">
        <v>3.25</v>
      </c>
      <c r="D819" s="71">
        <v>46935</v>
      </c>
      <c r="E819" s="72">
        <v>46935</v>
      </c>
      <c r="F819" s="73">
        <v>2510423.1184</v>
      </c>
    </row>
    <row r="820" spans="1:6" s="21" customFormat="1" ht="11.25" customHeight="1" x14ac:dyDescent="0.2">
      <c r="A820" s="57" t="s">
        <v>764</v>
      </c>
      <c r="B820" s="69">
        <v>5000000</v>
      </c>
      <c r="C820" s="70">
        <v>3</v>
      </c>
      <c r="D820" s="71">
        <v>49857</v>
      </c>
      <c r="E820" s="72">
        <v>49857</v>
      </c>
      <c r="F820" s="73">
        <v>4902322.9302000003</v>
      </c>
    </row>
    <row r="821" spans="1:6" s="21" customFormat="1" ht="11.25" customHeight="1" x14ac:dyDescent="0.2">
      <c r="A821" s="57" t="s">
        <v>765</v>
      </c>
      <c r="B821" s="69">
        <v>6355000</v>
      </c>
      <c r="C821" s="70">
        <v>3.5</v>
      </c>
      <c r="D821" s="71">
        <v>49522</v>
      </c>
      <c r="E821" s="72">
        <v>49522</v>
      </c>
      <c r="F821" s="73">
        <v>6305237.5959999999</v>
      </c>
    </row>
    <row r="822" spans="1:6" s="21" customFormat="1" ht="11.25" customHeight="1" x14ac:dyDescent="0.2">
      <c r="A822" s="57" t="s">
        <v>766</v>
      </c>
      <c r="B822" s="69">
        <v>1000000</v>
      </c>
      <c r="C822" s="70">
        <v>4</v>
      </c>
      <c r="D822" s="71">
        <v>48792</v>
      </c>
      <c r="E822" s="72">
        <v>48792</v>
      </c>
      <c r="F822" s="73">
        <v>1007057.6673</v>
      </c>
    </row>
    <row r="823" spans="1:6" s="21" customFormat="1" ht="11.25" customHeight="1" x14ac:dyDescent="0.2">
      <c r="A823" s="57" t="s">
        <v>767</v>
      </c>
      <c r="B823" s="69">
        <v>740000</v>
      </c>
      <c r="C823" s="70">
        <v>3.5</v>
      </c>
      <c r="D823" s="71">
        <v>47362</v>
      </c>
      <c r="E823" s="72">
        <v>47362</v>
      </c>
      <c r="F823" s="73">
        <v>743154.93810000003</v>
      </c>
    </row>
    <row r="824" spans="1:6" s="21" customFormat="1" ht="11.25" customHeight="1" x14ac:dyDescent="0.2">
      <c r="A824" s="57" t="s">
        <v>768</v>
      </c>
      <c r="B824" s="69">
        <v>1500000</v>
      </c>
      <c r="C824" s="70">
        <v>3.25</v>
      </c>
      <c r="D824" s="71">
        <v>45870</v>
      </c>
      <c r="E824" s="72">
        <v>45870</v>
      </c>
      <c r="F824" s="73">
        <v>1496851.4173000001</v>
      </c>
    </row>
    <row r="825" spans="1:6" s="21" customFormat="1" ht="11.25" customHeight="1" x14ac:dyDescent="0.2">
      <c r="A825" s="57" t="s">
        <v>768</v>
      </c>
      <c r="B825" s="69">
        <v>1000000</v>
      </c>
      <c r="C825" s="70">
        <v>3.375</v>
      </c>
      <c r="D825" s="71">
        <v>46235</v>
      </c>
      <c r="E825" s="72">
        <v>46235</v>
      </c>
      <c r="F825" s="73">
        <v>997236.09199999995</v>
      </c>
    </row>
    <row r="826" spans="1:6" s="21" customFormat="1" ht="11.25" customHeight="1" x14ac:dyDescent="0.2">
      <c r="A826" s="57" t="s">
        <v>769</v>
      </c>
      <c r="B826" s="69">
        <v>2245000</v>
      </c>
      <c r="C826" s="70">
        <v>3.5</v>
      </c>
      <c r="D826" s="71">
        <v>47331</v>
      </c>
      <c r="E826" s="72">
        <v>47331</v>
      </c>
      <c r="F826" s="73">
        <v>2213786.3914000001</v>
      </c>
    </row>
    <row r="827" spans="1:6" s="21" customFormat="1" ht="11.25" customHeight="1" x14ac:dyDescent="0.2">
      <c r="A827" s="57" t="s">
        <v>769</v>
      </c>
      <c r="B827" s="69">
        <v>2560000</v>
      </c>
      <c r="C827" s="70">
        <v>3.5</v>
      </c>
      <c r="D827" s="71">
        <v>47696</v>
      </c>
      <c r="E827" s="72">
        <v>47696</v>
      </c>
      <c r="F827" s="73">
        <v>2500713.1910000001</v>
      </c>
    </row>
    <row r="828" spans="1:6" s="21" customFormat="1" ht="11.25" customHeight="1" x14ac:dyDescent="0.2">
      <c r="A828" s="57" t="s">
        <v>2435</v>
      </c>
      <c r="B828" s="69">
        <v>2000000</v>
      </c>
      <c r="C828" s="70">
        <v>3.3769999999999998</v>
      </c>
      <c r="D828" s="71">
        <v>51349</v>
      </c>
      <c r="E828" s="72">
        <v>51349</v>
      </c>
      <c r="F828" s="73">
        <v>2000000</v>
      </c>
    </row>
    <row r="829" spans="1:6" s="21" customFormat="1" ht="11.25" customHeight="1" x14ac:dyDescent="0.2">
      <c r="A829" s="57" t="s">
        <v>770</v>
      </c>
      <c r="B829" s="69">
        <v>1205000</v>
      </c>
      <c r="C829" s="70">
        <v>3.25</v>
      </c>
      <c r="D829" s="71">
        <v>48823</v>
      </c>
      <c r="E829" s="72">
        <v>48823</v>
      </c>
      <c r="F829" s="73">
        <v>1224353.5251</v>
      </c>
    </row>
    <row r="830" spans="1:6" s="21" customFormat="1" ht="11.25" customHeight="1" x14ac:dyDescent="0.2">
      <c r="A830" s="57" t="s">
        <v>771</v>
      </c>
      <c r="B830" s="69">
        <v>1500000</v>
      </c>
      <c r="C830" s="70">
        <v>4</v>
      </c>
      <c r="D830" s="71">
        <v>47696</v>
      </c>
      <c r="E830" s="72">
        <v>47696</v>
      </c>
      <c r="F830" s="73">
        <v>1563101.2272999999</v>
      </c>
    </row>
    <row r="831" spans="1:6" s="21" customFormat="1" ht="11.25" customHeight="1" x14ac:dyDescent="0.2">
      <c r="A831" s="57" t="s">
        <v>2833</v>
      </c>
      <c r="B831" s="69">
        <v>1000000</v>
      </c>
      <c r="C831" s="70">
        <v>4</v>
      </c>
      <c r="D831" s="71">
        <v>51349</v>
      </c>
      <c r="E831" s="72">
        <v>51349</v>
      </c>
      <c r="F831" s="73">
        <v>1129531.9987999999</v>
      </c>
    </row>
    <row r="832" spans="1:6" s="21" customFormat="1" ht="11.25" customHeight="1" x14ac:dyDescent="0.2">
      <c r="A832" s="57" t="s">
        <v>2323</v>
      </c>
      <c r="B832" s="69">
        <v>800000</v>
      </c>
      <c r="C832" s="70">
        <v>3.4510000000000001</v>
      </c>
      <c r="D832" s="71">
        <v>51075</v>
      </c>
      <c r="E832" s="72">
        <v>51075</v>
      </c>
      <c r="F832" s="73">
        <v>800000</v>
      </c>
    </row>
    <row r="833" spans="1:6" s="21" customFormat="1" ht="11.25" customHeight="1" x14ac:dyDescent="0.2">
      <c r="A833" s="57" t="s">
        <v>2515</v>
      </c>
      <c r="B833" s="69">
        <v>2235000</v>
      </c>
      <c r="C833" s="70">
        <v>4</v>
      </c>
      <c r="D833" s="71">
        <v>51471</v>
      </c>
      <c r="E833" s="72">
        <v>51471</v>
      </c>
      <c r="F833" s="73">
        <v>2411167.0669999998</v>
      </c>
    </row>
    <row r="834" spans="1:6" s="21" customFormat="1" ht="11.25" customHeight="1" x14ac:dyDescent="0.2">
      <c r="A834" s="57" t="s">
        <v>772</v>
      </c>
      <c r="B834" s="69">
        <v>1575000</v>
      </c>
      <c r="C834" s="70">
        <v>3</v>
      </c>
      <c r="D834" s="71">
        <v>46600</v>
      </c>
      <c r="E834" s="72">
        <v>46600</v>
      </c>
      <c r="F834" s="73">
        <v>1556400.6606000001</v>
      </c>
    </row>
    <row r="835" spans="1:6" s="21" customFormat="1" ht="11.25" customHeight="1" x14ac:dyDescent="0.2">
      <c r="A835" s="57" t="s">
        <v>2055</v>
      </c>
      <c r="B835" s="69">
        <v>4085000</v>
      </c>
      <c r="C835" s="70">
        <v>4.47</v>
      </c>
      <c r="D835" s="71">
        <v>48731</v>
      </c>
      <c r="E835" s="72">
        <v>48731</v>
      </c>
      <c r="F835" s="73">
        <v>4065519.9508000002</v>
      </c>
    </row>
    <row r="836" spans="1:6" s="21" customFormat="1" ht="11.25" customHeight="1" x14ac:dyDescent="0.2">
      <c r="A836" s="57" t="s">
        <v>773</v>
      </c>
      <c r="B836" s="69">
        <v>5225000</v>
      </c>
      <c r="C836" s="70">
        <v>3.5</v>
      </c>
      <c r="D836" s="71">
        <v>47665</v>
      </c>
      <c r="E836" s="72">
        <v>47665</v>
      </c>
      <c r="F836" s="73">
        <v>5199929.8591999998</v>
      </c>
    </row>
    <row r="837" spans="1:6" s="21" customFormat="1" ht="11.25" customHeight="1" x14ac:dyDescent="0.2">
      <c r="A837" s="57" t="s">
        <v>774</v>
      </c>
      <c r="B837" s="69">
        <v>1025000</v>
      </c>
      <c r="C837" s="70">
        <v>3</v>
      </c>
      <c r="D837" s="71">
        <v>47696</v>
      </c>
      <c r="E837" s="72">
        <v>47696</v>
      </c>
      <c r="F837" s="73">
        <v>1002373.4094</v>
      </c>
    </row>
    <row r="838" spans="1:6" s="21" customFormat="1" ht="11.25" customHeight="1" x14ac:dyDescent="0.2">
      <c r="A838" s="57" t="s">
        <v>2834</v>
      </c>
      <c r="B838" s="69">
        <v>1300000</v>
      </c>
      <c r="C838" s="70">
        <v>3</v>
      </c>
      <c r="D838" s="71">
        <v>51349</v>
      </c>
      <c r="E838" s="72">
        <v>51349</v>
      </c>
      <c r="F838" s="73">
        <v>1398710.0592</v>
      </c>
    </row>
    <row r="839" spans="1:6" s="21" customFormat="1" ht="11.25" customHeight="1" x14ac:dyDescent="0.2">
      <c r="A839" s="57" t="s">
        <v>775</v>
      </c>
      <c r="B839" s="69">
        <v>1000000</v>
      </c>
      <c r="C839" s="70">
        <v>4</v>
      </c>
      <c r="D839" s="71">
        <v>47150</v>
      </c>
      <c r="E839" s="72">
        <v>47150</v>
      </c>
      <c r="F839" s="73">
        <v>1017418.1686</v>
      </c>
    </row>
    <row r="840" spans="1:6" s="21" customFormat="1" ht="11.25" customHeight="1" x14ac:dyDescent="0.2">
      <c r="A840" s="57" t="s">
        <v>776</v>
      </c>
      <c r="B840" s="69">
        <v>1085000</v>
      </c>
      <c r="C840" s="70">
        <v>5</v>
      </c>
      <c r="D840" s="71">
        <v>44849</v>
      </c>
      <c r="E840" s="72">
        <v>44849</v>
      </c>
      <c r="F840" s="73">
        <v>1135552.8646</v>
      </c>
    </row>
    <row r="841" spans="1:6" s="21" customFormat="1" ht="11.25" customHeight="1" x14ac:dyDescent="0.2">
      <c r="A841" s="57" t="s">
        <v>777</v>
      </c>
      <c r="B841" s="69">
        <v>1985000</v>
      </c>
      <c r="C841" s="70">
        <v>4.5</v>
      </c>
      <c r="D841" s="71">
        <v>44743</v>
      </c>
      <c r="E841" s="72">
        <v>44743</v>
      </c>
      <c r="F841" s="73">
        <v>2023374.4856</v>
      </c>
    </row>
    <row r="842" spans="1:6" s="21" customFormat="1" ht="11.25" customHeight="1" x14ac:dyDescent="0.2">
      <c r="A842" s="57" t="s">
        <v>777</v>
      </c>
      <c r="B842" s="69">
        <v>120000</v>
      </c>
      <c r="C842" s="70">
        <v>4.5</v>
      </c>
      <c r="D842" s="71">
        <v>44743</v>
      </c>
      <c r="E842" s="72">
        <v>44743</v>
      </c>
      <c r="F842" s="73">
        <v>122319.8683</v>
      </c>
    </row>
    <row r="843" spans="1:6" s="21" customFormat="1" ht="11.25" customHeight="1" x14ac:dyDescent="0.2">
      <c r="A843" s="57" t="s">
        <v>2371</v>
      </c>
      <c r="B843" s="69">
        <v>1500000</v>
      </c>
      <c r="C843" s="70">
        <v>4</v>
      </c>
      <c r="D843" s="71">
        <v>51471</v>
      </c>
      <c r="E843" s="72">
        <v>51471</v>
      </c>
      <c r="F843" s="73">
        <v>1675463.8063000001</v>
      </c>
    </row>
    <row r="844" spans="1:6" s="21" customFormat="1" ht="11.25" customHeight="1" x14ac:dyDescent="0.2">
      <c r="A844" s="57" t="s">
        <v>778</v>
      </c>
      <c r="B844" s="69">
        <v>1580000</v>
      </c>
      <c r="C844" s="70">
        <v>3</v>
      </c>
      <c r="D844" s="71">
        <v>49249</v>
      </c>
      <c r="E844" s="72">
        <v>49249</v>
      </c>
      <c r="F844" s="73">
        <v>1569405.5919999999</v>
      </c>
    </row>
    <row r="845" spans="1:6" s="21" customFormat="1" ht="11.25" customHeight="1" x14ac:dyDescent="0.2">
      <c r="A845" s="57" t="s">
        <v>779</v>
      </c>
      <c r="B845" s="69">
        <v>1000000</v>
      </c>
      <c r="C845" s="70">
        <v>4</v>
      </c>
      <c r="D845" s="71">
        <v>48122</v>
      </c>
      <c r="E845" s="72">
        <v>48122</v>
      </c>
      <c r="F845" s="73">
        <v>1105824.9657000001</v>
      </c>
    </row>
    <row r="846" spans="1:6" s="21" customFormat="1" ht="11.25" customHeight="1" x14ac:dyDescent="0.2">
      <c r="A846" s="57" t="s">
        <v>779</v>
      </c>
      <c r="B846" s="69">
        <v>1500000</v>
      </c>
      <c r="C846" s="70">
        <v>4</v>
      </c>
      <c r="D846" s="71">
        <v>48853</v>
      </c>
      <c r="E846" s="72">
        <v>48853</v>
      </c>
      <c r="F846" s="73">
        <v>1543637.0792</v>
      </c>
    </row>
    <row r="847" spans="1:6" s="21" customFormat="1" ht="11.25" customHeight="1" x14ac:dyDescent="0.2">
      <c r="A847" s="57" t="s">
        <v>780</v>
      </c>
      <c r="B847" s="69">
        <v>3200000</v>
      </c>
      <c r="C847" s="70">
        <v>4</v>
      </c>
      <c r="D847" s="71">
        <v>45170</v>
      </c>
      <c r="E847" s="72">
        <v>45170</v>
      </c>
      <c r="F847" s="73">
        <v>3248602.6271000002</v>
      </c>
    </row>
    <row r="848" spans="1:6" s="21" customFormat="1" ht="11.25" customHeight="1" x14ac:dyDescent="0.2">
      <c r="A848" s="57" t="s">
        <v>2246</v>
      </c>
      <c r="B848" s="69">
        <v>1130000</v>
      </c>
      <c r="C848" s="70">
        <v>3</v>
      </c>
      <c r="D848" s="71">
        <v>50451</v>
      </c>
      <c r="E848" s="72">
        <v>50451</v>
      </c>
      <c r="F848" s="73">
        <v>1138444.2457999999</v>
      </c>
    </row>
    <row r="849" spans="1:6" s="21" customFormat="1" ht="11.25" customHeight="1" x14ac:dyDescent="0.2">
      <c r="A849" s="57" t="s">
        <v>781</v>
      </c>
      <c r="B849" s="69">
        <v>2000000</v>
      </c>
      <c r="C849" s="70">
        <v>4</v>
      </c>
      <c r="D849" s="71">
        <v>47178</v>
      </c>
      <c r="E849" s="72">
        <v>47178</v>
      </c>
      <c r="F849" s="73">
        <v>2058698.7708999999</v>
      </c>
    </row>
    <row r="850" spans="1:6" s="21" customFormat="1" ht="11.25" customHeight="1" x14ac:dyDescent="0.2">
      <c r="A850" s="57" t="s">
        <v>782</v>
      </c>
      <c r="B850" s="69">
        <v>4635000</v>
      </c>
      <c r="C850" s="70">
        <v>4</v>
      </c>
      <c r="D850" s="71">
        <v>44805</v>
      </c>
      <c r="E850" s="72">
        <v>44805</v>
      </c>
      <c r="F850" s="73">
        <v>4687172.2728000004</v>
      </c>
    </row>
    <row r="851" spans="1:6" s="21" customFormat="1" ht="11.25" customHeight="1" x14ac:dyDescent="0.2">
      <c r="A851" s="57" t="s">
        <v>782</v>
      </c>
      <c r="B851" s="69">
        <v>3060000</v>
      </c>
      <c r="C851" s="70">
        <v>4</v>
      </c>
      <c r="D851" s="71">
        <v>49188</v>
      </c>
      <c r="E851" s="72">
        <v>49188</v>
      </c>
      <c r="F851" s="73">
        <v>3141038.3185000001</v>
      </c>
    </row>
    <row r="852" spans="1:6" s="21" customFormat="1" ht="11.25" customHeight="1" x14ac:dyDescent="0.2">
      <c r="A852" s="57" t="s">
        <v>783</v>
      </c>
      <c r="B852" s="69">
        <v>1890000</v>
      </c>
      <c r="C852" s="70">
        <v>4.93</v>
      </c>
      <c r="D852" s="71">
        <v>44652</v>
      </c>
      <c r="E852" s="72">
        <v>44652</v>
      </c>
      <c r="F852" s="73">
        <v>1895220.6492000001</v>
      </c>
    </row>
    <row r="853" spans="1:6" s="21" customFormat="1" ht="11.25" customHeight="1" x14ac:dyDescent="0.2">
      <c r="A853" s="57" t="s">
        <v>784</v>
      </c>
      <c r="B853" s="69">
        <v>1625000</v>
      </c>
      <c r="C853" s="70">
        <v>4</v>
      </c>
      <c r="D853" s="71">
        <v>44317</v>
      </c>
      <c r="E853" s="72">
        <v>44317</v>
      </c>
      <c r="F853" s="73">
        <v>1629719.2545</v>
      </c>
    </row>
    <row r="854" spans="1:6" s="21" customFormat="1" ht="11.25" customHeight="1" x14ac:dyDescent="0.2">
      <c r="A854" s="57" t="s">
        <v>785</v>
      </c>
      <c r="B854" s="69">
        <v>1610000</v>
      </c>
      <c r="C854" s="70">
        <v>3.25</v>
      </c>
      <c r="D854" s="71">
        <v>47150</v>
      </c>
      <c r="E854" s="72">
        <v>47150</v>
      </c>
      <c r="F854" s="73">
        <v>1595141.6229000001</v>
      </c>
    </row>
    <row r="855" spans="1:6" s="21" customFormat="1" ht="11.25" customHeight="1" x14ac:dyDescent="0.2">
      <c r="A855" s="57" t="s">
        <v>785</v>
      </c>
      <c r="B855" s="69">
        <v>1885000</v>
      </c>
      <c r="C855" s="70">
        <v>3.5</v>
      </c>
      <c r="D855" s="71">
        <v>48245</v>
      </c>
      <c r="E855" s="72">
        <v>48245</v>
      </c>
      <c r="F855" s="73">
        <v>1864501.2427999999</v>
      </c>
    </row>
    <row r="856" spans="1:6" s="21" customFormat="1" ht="11.25" customHeight="1" x14ac:dyDescent="0.2">
      <c r="A856" s="57" t="s">
        <v>786</v>
      </c>
      <c r="B856" s="69">
        <v>1000000</v>
      </c>
      <c r="C856" s="70">
        <v>4</v>
      </c>
      <c r="D856" s="71">
        <v>44727</v>
      </c>
      <c r="E856" s="72">
        <v>44727</v>
      </c>
      <c r="F856" s="73">
        <v>1018829.0432</v>
      </c>
    </row>
    <row r="857" spans="1:6" s="21" customFormat="1" ht="11.25" customHeight="1" x14ac:dyDescent="0.2">
      <c r="A857" s="57" t="s">
        <v>788</v>
      </c>
      <c r="B857" s="69">
        <v>1480000</v>
      </c>
      <c r="C857" s="70">
        <v>3</v>
      </c>
      <c r="D857" s="71">
        <v>46966</v>
      </c>
      <c r="E857" s="72">
        <v>46966</v>
      </c>
      <c r="F857" s="73">
        <v>1454301.9763</v>
      </c>
    </row>
    <row r="858" spans="1:6" s="21" customFormat="1" ht="11.25" customHeight="1" x14ac:dyDescent="0.2">
      <c r="A858" s="57" t="s">
        <v>789</v>
      </c>
      <c r="B858" s="69">
        <v>1420000</v>
      </c>
      <c r="C858" s="70">
        <v>3.25</v>
      </c>
      <c r="D858" s="71">
        <v>47088</v>
      </c>
      <c r="E858" s="72">
        <v>47088</v>
      </c>
      <c r="F858" s="73">
        <v>1402586.7646000001</v>
      </c>
    </row>
    <row r="859" spans="1:6" s="21" customFormat="1" ht="11.25" customHeight="1" x14ac:dyDescent="0.2">
      <c r="A859" s="57" t="s">
        <v>789</v>
      </c>
      <c r="B859" s="69">
        <v>1545000</v>
      </c>
      <c r="C859" s="70">
        <v>3.375</v>
      </c>
      <c r="D859" s="71">
        <v>47818</v>
      </c>
      <c r="E859" s="72">
        <v>47818</v>
      </c>
      <c r="F859" s="73">
        <v>1524762.3082999999</v>
      </c>
    </row>
    <row r="860" spans="1:6" s="21" customFormat="1" ht="11.25" customHeight="1" x14ac:dyDescent="0.2">
      <c r="A860" s="57" t="s">
        <v>2324</v>
      </c>
      <c r="B860" s="69">
        <v>1100000</v>
      </c>
      <c r="C860" s="70">
        <v>3</v>
      </c>
      <c r="D860" s="71">
        <v>50375</v>
      </c>
      <c r="E860" s="72">
        <v>50375</v>
      </c>
      <c r="F860" s="73">
        <v>1100000</v>
      </c>
    </row>
    <row r="861" spans="1:6" s="21" customFormat="1" ht="11.25" customHeight="1" x14ac:dyDescent="0.2">
      <c r="A861" s="57" t="s">
        <v>790</v>
      </c>
      <c r="B861" s="69">
        <v>1650000</v>
      </c>
      <c r="C861" s="70">
        <v>5</v>
      </c>
      <c r="D861" s="71">
        <v>44713</v>
      </c>
      <c r="E861" s="72">
        <v>44713</v>
      </c>
      <c r="F861" s="73">
        <v>1698854.6385999999</v>
      </c>
    </row>
    <row r="862" spans="1:6" s="21" customFormat="1" ht="11.25" customHeight="1" x14ac:dyDescent="0.2">
      <c r="A862" s="57" t="s">
        <v>791</v>
      </c>
      <c r="B862" s="69">
        <v>1205000</v>
      </c>
      <c r="C862" s="70">
        <v>4</v>
      </c>
      <c r="D862" s="71">
        <v>49279</v>
      </c>
      <c r="E862" s="72">
        <v>49279</v>
      </c>
      <c r="F862" s="73">
        <v>1235090.6122000001</v>
      </c>
    </row>
    <row r="863" spans="1:6" s="21" customFormat="1" ht="11.25" customHeight="1" x14ac:dyDescent="0.2">
      <c r="A863" s="57" t="s">
        <v>792</v>
      </c>
      <c r="B863" s="69">
        <v>500000</v>
      </c>
      <c r="C863" s="70">
        <v>4</v>
      </c>
      <c r="D863" s="71">
        <v>49644</v>
      </c>
      <c r="E863" s="72">
        <v>49644</v>
      </c>
      <c r="F863" s="73">
        <v>528717.30359999998</v>
      </c>
    </row>
    <row r="864" spans="1:6" s="21" customFormat="1" ht="11.25" customHeight="1" x14ac:dyDescent="0.2">
      <c r="A864" s="57" t="s">
        <v>793</v>
      </c>
      <c r="B864" s="69">
        <v>2000000</v>
      </c>
      <c r="C864" s="70">
        <v>4</v>
      </c>
      <c r="D864" s="71">
        <v>49644</v>
      </c>
      <c r="E864" s="72">
        <v>49644</v>
      </c>
      <c r="F864" s="73">
        <v>2076763.2106000001</v>
      </c>
    </row>
    <row r="865" spans="1:6" s="21" customFormat="1" ht="11.25" customHeight="1" x14ac:dyDescent="0.2">
      <c r="A865" s="57" t="s">
        <v>794</v>
      </c>
      <c r="B865" s="69">
        <v>3000000</v>
      </c>
      <c r="C865" s="70">
        <v>5</v>
      </c>
      <c r="D865" s="71">
        <v>45153</v>
      </c>
      <c r="E865" s="72">
        <v>45153</v>
      </c>
      <c r="F865" s="73">
        <v>3127020.4548999998</v>
      </c>
    </row>
    <row r="866" spans="1:6" s="21" customFormat="1" ht="11.25" customHeight="1" x14ac:dyDescent="0.2">
      <c r="A866" s="57" t="s">
        <v>795</v>
      </c>
      <c r="B866" s="69">
        <v>1130000</v>
      </c>
      <c r="C866" s="70">
        <v>5</v>
      </c>
      <c r="D866" s="71">
        <v>44927</v>
      </c>
      <c r="E866" s="72">
        <v>44927</v>
      </c>
      <c r="F866" s="73">
        <v>1192744.8718000001</v>
      </c>
    </row>
    <row r="867" spans="1:6" s="21" customFormat="1" ht="11.25" customHeight="1" x14ac:dyDescent="0.2">
      <c r="A867" s="57" t="s">
        <v>2516</v>
      </c>
      <c r="B867" s="69">
        <v>845000</v>
      </c>
      <c r="C867" s="70">
        <v>3</v>
      </c>
      <c r="D867" s="71">
        <v>49583</v>
      </c>
      <c r="E867" s="72">
        <v>49583</v>
      </c>
      <c r="F867" s="73">
        <v>864910.02009999997</v>
      </c>
    </row>
    <row r="868" spans="1:6" s="21" customFormat="1" ht="11.25" customHeight="1" x14ac:dyDescent="0.2">
      <c r="A868" s="57" t="s">
        <v>796</v>
      </c>
      <c r="B868" s="69">
        <v>1135000</v>
      </c>
      <c r="C868" s="70">
        <v>5</v>
      </c>
      <c r="D868" s="71">
        <v>46874</v>
      </c>
      <c r="E868" s="72">
        <v>46874</v>
      </c>
      <c r="F868" s="73">
        <v>1205716.8226000001</v>
      </c>
    </row>
    <row r="869" spans="1:6" s="21" customFormat="1" ht="11.25" customHeight="1" x14ac:dyDescent="0.2">
      <c r="A869" s="57" t="s">
        <v>797</v>
      </c>
      <c r="B869" s="69">
        <v>2080000</v>
      </c>
      <c r="C869" s="70">
        <v>4</v>
      </c>
      <c r="D869" s="71">
        <v>46054</v>
      </c>
      <c r="E869" s="72">
        <v>46054</v>
      </c>
      <c r="F869" s="73">
        <v>2088768.9479</v>
      </c>
    </row>
    <row r="870" spans="1:6" s="21" customFormat="1" ht="11.25" customHeight="1" x14ac:dyDescent="0.2">
      <c r="A870" s="57" t="s">
        <v>798</v>
      </c>
      <c r="B870" s="69">
        <v>2000000</v>
      </c>
      <c r="C870" s="70">
        <v>3.5</v>
      </c>
      <c r="D870" s="71">
        <v>46419</v>
      </c>
      <c r="E870" s="72">
        <v>46419</v>
      </c>
      <c r="F870" s="73">
        <v>2020459.0488</v>
      </c>
    </row>
    <row r="871" spans="1:6" s="21" customFormat="1" ht="11.25" customHeight="1" x14ac:dyDescent="0.2">
      <c r="A871" s="57" t="s">
        <v>798</v>
      </c>
      <c r="B871" s="69">
        <v>10385000</v>
      </c>
      <c r="C871" s="70">
        <v>3.5</v>
      </c>
      <c r="D871" s="71">
        <v>48245</v>
      </c>
      <c r="E871" s="72">
        <v>48245</v>
      </c>
      <c r="F871" s="73">
        <v>10678955.595000001</v>
      </c>
    </row>
    <row r="872" spans="1:6" s="21" customFormat="1" ht="11.25" customHeight="1" x14ac:dyDescent="0.2">
      <c r="A872" s="57" t="s">
        <v>799</v>
      </c>
      <c r="B872" s="69">
        <v>1015000</v>
      </c>
      <c r="C872" s="70">
        <v>3</v>
      </c>
      <c r="D872" s="71">
        <v>49249</v>
      </c>
      <c r="E872" s="72">
        <v>49249</v>
      </c>
      <c r="F872" s="73">
        <v>1003693.0706</v>
      </c>
    </row>
    <row r="873" spans="1:6" s="21" customFormat="1" ht="11.25" customHeight="1" x14ac:dyDescent="0.2">
      <c r="A873" s="57" t="s">
        <v>800</v>
      </c>
      <c r="B873" s="69">
        <v>1475000</v>
      </c>
      <c r="C873" s="70">
        <v>2.5</v>
      </c>
      <c r="D873" s="71">
        <v>45170</v>
      </c>
      <c r="E873" s="72">
        <v>45170</v>
      </c>
      <c r="F873" s="73">
        <v>1484300.4467</v>
      </c>
    </row>
    <row r="874" spans="1:6" s="21" customFormat="1" ht="11.25" customHeight="1" x14ac:dyDescent="0.2">
      <c r="A874" s="57" t="s">
        <v>801</v>
      </c>
      <c r="B874" s="69">
        <v>120000</v>
      </c>
      <c r="C874" s="70">
        <v>2</v>
      </c>
      <c r="D874" s="71">
        <v>44652</v>
      </c>
      <c r="E874" s="72">
        <v>44652</v>
      </c>
      <c r="F874" s="73">
        <v>119809.155</v>
      </c>
    </row>
    <row r="875" spans="1:6" s="21" customFormat="1" ht="11.25" customHeight="1" x14ac:dyDescent="0.2">
      <c r="A875" s="57" t="s">
        <v>802</v>
      </c>
      <c r="B875" s="69">
        <v>635000</v>
      </c>
      <c r="C875" s="70">
        <v>4</v>
      </c>
      <c r="D875" s="71">
        <v>46784</v>
      </c>
      <c r="E875" s="72">
        <v>46784</v>
      </c>
      <c r="F875" s="73">
        <v>652825.48120000004</v>
      </c>
    </row>
    <row r="876" spans="1:6" s="21" customFormat="1" ht="11.25" customHeight="1" x14ac:dyDescent="0.2">
      <c r="A876" s="57" t="s">
        <v>802</v>
      </c>
      <c r="B876" s="69">
        <v>2470000</v>
      </c>
      <c r="C876" s="70">
        <v>4</v>
      </c>
      <c r="D876" s="71">
        <v>46784</v>
      </c>
      <c r="E876" s="72">
        <v>46784</v>
      </c>
      <c r="F876" s="73">
        <v>2539336.9122000001</v>
      </c>
    </row>
    <row r="877" spans="1:6" s="21" customFormat="1" ht="11.25" customHeight="1" x14ac:dyDescent="0.2">
      <c r="A877" s="57" t="s">
        <v>803</v>
      </c>
      <c r="B877" s="69">
        <v>635000</v>
      </c>
      <c r="C877" s="70">
        <v>5</v>
      </c>
      <c r="D877" s="71">
        <v>44682</v>
      </c>
      <c r="E877" s="72">
        <v>44682</v>
      </c>
      <c r="F877" s="73">
        <v>657772.22869999998</v>
      </c>
    </row>
    <row r="878" spans="1:6" s="21" customFormat="1" ht="11.25" customHeight="1" x14ac:dyDescent="0.2">
      <c r="A878" s="57" t="s">
        <v>803</v>
      </c>
      <c r="B878" s="69">
        <v>630000</v>
      </c>
      <c r="C878" s="70">
        <v>5</v>
      </c>
      <c r="D878" s="71">
        <v>45047</v>
      </c>
      <c r="E878" s="72">
        <v>45047</v>
      </c>
      <c r="F878" s="73">
        <v>666479.07149999996</v>
      </c>
    </row>
    <row r="879" spans="1:6" s="21" customFormat="1" ht="11.25" customHeight="1" x14ac:dyDescent="0.2">
      <c r="A879" s="57" t="s">
        <v>804</v>
      </c>
      <c r="B879" s="69">
        <v>1500000</v>
      </c>
      <c r="C879" s="70">
        <v>4</v>
      </c>
      <c r="D879" s="71">
        <v>44531</v>
      </c>
      <c r="E879" s="72">
        <v>44531</v>
      </c>
      <c r="F879" s="73">
        <v>1513026.2128000001</v>
      </c>
    </row>
    <row r="880" spans="1:6" s="21" customFormat="1" ht="11.25" customHeight="1" x14ac:dyDescent="0.2">
      <c r="A880" s="57" t="s">
        <v>805</v>
      </c>
      <c r="B880" s="69">
        <v>1940000</v>
      </c>
      <c r="C880" s="70">
        <v>4</v>
      </c>
      <c r="D880" s="71">
        <v>45703</v>
      </c>
      <c r="E880" s="72">
        <v>45703</v>
      </c>
      <c r="F880" s="73">
        <v>1970780.6965000001</v>
      </c>
    </row>
    <row r="881" spans="1:6" s="21" customFormat="1" ht="11.25" customHeight="1" x14ac:dyDescent="0.2">
      <c r="A881" s="57" t="s">
        <v>805</v>
      </c>
      <c r="B881" s="69">
        <v>1000000</v>
      </c>
      <c r="C881" s="70">
        <v>5</v>
      </c>
      <c r="D881" s="71">
        <v>44788</v>
      </c>
      <c r="E881" s="72">
        <v>44788</v>
      </c>
      <c r="F881" s="73">
        <v>1035459.1963</v>
      </c>
    </row>
    <row r="882" spans="1:6" s="21" customFormat="1" ht="11.25" customHeight="1" x14ac:dyDescent="0.2">
      <c r="A882" s="57" t="s">
        <v>805</v>
      </c>
      <c r="B882" s="69">
        <v>1000000</v>
      </c>
      <c r="C882" s="70">
        <v>4</v>
      </c>
      <c r="D882" s="71">
        <v>49902</v>
      </c>
      <c r="E882" s="72">
        <v>49902</v>
      </c>
      <c r="F882" s="73">
        <v>1047512.5955000001</v>
      </c>
    </row>
    <row r="883" spans="1:6" s="21" customFormat="1" ht="11.25" customHeight="1" x14ac:dyDescent="0.2">
      <c r="A883" s="57" t="s">
        <v>806</v>
      </c>
      <c r="B883" s="69">
        <v>1740000</v>
      </c>
      <c r="C883" s="70">
        <v>3.75</v>
      </c>
      <c r="D883" s="71">
        <v>49461</v>
      </c>
      <c r="E883" s="72">
        <v>49461</v>
      </c>
      <c r="F883" s="73">
        <v>1732909.3807999999</v>
      </c>
    </row>
    <row r="884" spans="1:6" s="21" customFormat="1" ht="11.25" customHeight="1" x14ac:dyDescent="0.2">
      <c r="A884" s="57" t="s">
        <v>807</v>
      </c>
      <c r="B884" s="69">
        <v>1500000</v>
      </c>
      <c r="C884" s="70">
        <v>3</v>
      </c>
      <c r="D884" s="71">
        <v>47088</v>
      </c>
      <c r="E884" s="72">
        <v>47088</v>
      </c>
      <c r="F884" s="73">
        <v>1500000</v>
      </c>
    </row>
    <row r="885" spans="1:6" s="21" customFormat="1" ht="11.25" customHeight="1" x14ac:dyDescent="0.2">
      <c r="A885" s="57" t="s">
        <v>808</v>
      </c>
      <c r="B885" s="69">
        <v>965000</v>
      </c>
      <c r="C885" s="70">
        <v>4</v>
      </c>
      <c r="D885" s="71">
        <v>44531</v>
      </c>
      <c r="E885" s="72">
        <v>44531</v>
      </c>
      <c r="F885" s="73">
        <v>979499.79330000002</v>
      </c>
    </row>
    <row r="886" spans="1:6" s="21" customFormat="1" ht="11.25" customHeight="1" x14ac:dyDescent="0.2">
      <c r="A886" s="57" t="s">
        <v>808</v>
      </c>
      <c r="B886" s="69">
        <v>1315000</v>
      </c>
      <c r="C886" s="70">
        <v>3.55</v>
      </c>
      <c r="D886" s="71">
        <v>49279</v>
      </c>
      <c r="E886" s="72">
        <v>49279</v>
      </c>
      <c r="F886" s="73">
        <v>1315000</v>
      </c>
    </row>
    <row r="887" spans="1:6" s="21" customFormat="1" ht="11.25" customHeight="1" x14ac:dyDescent="0.2">
      <c r="A887" s="57" t="s">
        <v>809</v>
      </c>
      <c r="B887" s="69">
        <v>1015000</v>
      </c>
      <c r="C887" s="70">
        <v>3.25</v>
      </c>
      <c r="D887" s="71">
        <v>45717</v>
      </c>
      <c r="E887" s="72">
        <v>45717</v>
      </c>
      <c r="F887" s="73">
        <v>1014993.2855999999</v>
      </c>
    </row>
    <row r="888" spans="1:6" s="21" customFormat="1" ht="11.25" customHeight="1" x14ac:dyDescent="0.2">
      <c r="A888" s="57" t="s">
        <v>810</v>
      </c>
      <c r="B888" s="69">
        <v>4335000</v>
      </c>
      <c r="C888" s="70">
        <v>4</v>
      </c>
      <c r="D888" s="71">
        <v>50072</v>
      </c>
      <c r="E888" s="72">
        <v>50072</v>
      </c>
      <c r="F888" s="73">
        <v>4437261.2281999998</v>
      </c>
    </row>
    <row r="889" spans="1:6" s="21" customFormat="1" ht="11.25" customHeight="1" x14ac:dyDescent="0.2">
      <c r="A889" s="57" t="s">
        <v>810</v>
      </c>
      <c r="B889" s="69">
        <v>1930000</v>
      </c>
      <c r="C889" s="70">
        <v>4</v>
      </c>
      <c r="D889" s="71">
        <v>49341</v>
      </c>
      <c r="E889" s="72">
        <v>49341</v>
      </c>
      <c r="F889" s="73">
        <v>1950042.6699000001</v>
      </c>
    </row>
    <row r="890" spans="1:6" s="21" customFormat="1" ht="11.25" customHeight="1" x14ac:dyDescent="0.2">
      <c r="A890" s="57" t="s">
        <v>2517</v>
      </c>
      <c r="B890" s="69">
        <v>820000</v>
      </c>
      <c r="C890" s="70">
        <v>3</v>
      </c>
      <c r="D890" s="71">
        <v>50679</v>
      </c>
      <c r="E890" s="72">
        <v>50679</v>
      </c>
      <c r="F890" s="73">
        <v>822126.29870000004</v>
      </c>
    </row>
    <row r="891" spans="1:6" s="21" customFormat="1" ht="11.25" customHeight="1" x14ac:dyDescent="0.2">
      <c r="A891" s="57" t="s">
        <v>811</v>
      </c>
      <c r="B891" s="69">
        <v>1750000</v>
      </c>
      <c r="C891" s="70">
        <v>4</v>
      </c>
      <c r="D891" s="71">
        <v>49341</v>
      </c>
      <c r="E891" s="72">
        <v>49341</v>
      </c>
      <c r="F891" s="73">
        <v>1808166.8473</v>
      </c>
    </row>
    <row r="892" spans="1:6" s="21" customFormat="1" ht="11.25" customHeight="1" x14ac:dyDescent="0.2">
      <c r="A892" s="57" t="s">
        <v>812</v>
      </c>
      <c r="B892" s="69">
        <v>1000000</v>
      </c>
      <c r="C892" s="70">
        <v>3.3</v>
      </c>
      <c r="D892" s="71">
        <v>50072</v>
      </c>
      <c r="E892" s="72">
        <v>50072</v>
      </c>
      <c r="F892" s="73">
        <v>1000000</v>
      </c>
    </row>
    <row r="893" spans="1:6" s="21" customFormat="1" ht="11.25" customHeight="1" x14ac:dyDescent="0.2">
      <c r="A893" s="57" t="s">
        <v>813</v>
      </c>
      <c r="B893" s="69">
        <v>1000000</v>
      </c>
      <c r="C893" s="70">
        <v>4</v>
      </c>
      <c r="D893" s="71">
        <v>44621</v>
      </c>
      <c r="E893" s="72">
        <v>44621</v>
      </c>
      <c r="F893" s="73">
        <v>1002886.4299</v>
      </c>
    </row>
    <row r="894" spans="1:6" s="21" customFormat="1" ht="11.25" customHeight="1" x14ac:dyDescent="0.2">
      <c r="A894" s="57" t="s">
        <v>2056</v>
      </c>
      <c r="B894" s="69">
        <v>1265000</v>
      </c>
      <c r="C894" s="70">
        <v>5</v>
      </c>
      <c r="D894" s="71">
        <v>48990</v>
      </c>
      <c r="E894" s="72">
        <v>48990</v>
      </c>
      <c r="F894" s="73">
        <v>1376097.1281999999</v>
      </c>
    </row>
    <row r="895" spans="1:6" s="21" customFormat="1" ht="11.25" customHeight="1" x14ac:dyDescent="0.2">
      <c r="A895" s="57" t="s">
        <v>814</v>
      </c>
      <c r="B895" s="69">
        <v>3000000</v>
      </c>
      <c r="C895" s="70">
        <v>4</v>
      </c>
      <c r="D895" s="71">
        <v>44652</v>
      </c>
      <c r="E895" s="72">
        <v>44652</v>
      </c>
      <c r="F895" s="73">
        <v>3064918.3018999998</v>
      </c>
    </row>
    <row r="896" spans="1:6" s="21" customFormat="1" ht="11.25" customHeight="1" x14ac:dyDescent="0.2">
      <c r="A896" s="57" t="s">
        <v>815</v>
      </c>
      <c r="B896" s="69">
        <v>3000000</v>
      </c>
      <c r="C896" s="70">
        <v>3</v>
      </c>
      <c r="D896" s="71">
        <v>47150</v>
      </c>
      <c r="E896" s="72">
        <v>47150</v>
      </c>
      <c r="F896" s="73">
        <v>2962916.5721</v>
      </c>
    </row>
    <row r="897" spans="1:6" s="21" customFormat="1" ht="11.25" customHeight="1" x14ac:dyDescent="0.2">
      <c r="A897" s="57" t="s">
        <v>816</v>
      </c>
      <c r="B897" s="69">
        <v>1000000</v>
      </c>
      <c r="C897" s="70">
        <v>4</v>
      </c>
      <c r="D897" s="71">
        <v>49888</v>
      </c>
      <c r="E897" s="72">
        <v>49888</v>
      </c>
      <c r="F897" s="73">
        <v>1056849.0733</v>
      </c>
    </row>
    <row r="898" spans="1:6" s="21" customFormat="1" ht="11.25" customHeight="1" x14ac:dyDescent="0.2">
      <c r="A898" s="57" t="s">
        <v>817</v>
      </c>
      <c r="B898" s="69">
        <v>500000</v>
      </c>
      <c r="C898" s="70">
        <v>5</v>
      </c>
      <c r="D898" s="71">
        <v>47832</v>
      </c>
      <c r="E898" s="72">
        <v>47832</v>
      </c>
      <c r="F898" s="73">
        <v>524859.39049999998</v>
      </c>
    </row>
    <row r="899" spans="1:6" s="21" customFormat="1" ht="11.25" customHeight="1" x14ac:dyDescent="0.2">
      <c r="A899" s="57" t="s">
        <v>818</v>
      </c>
      <c r="B899" s="69">
        <v>2755000</v>
      </c>
      <c r="C899" s="70">
        <v>5</v>
      </c>
      <c r="D899" s="71">
        <v>45261</v>
      </c>
      <c r="E899" s="72">
        <v>45261</v>
      </c>
      <c r="F899" s="73">
        <v>2886415.0375000001</v>
      </c>
    </row>
    <row r="900" spans="1:6" s="21" customFormat="1" ht="11.25" customHeight="1" x14ac:dyDescent="0.2">
      <c r="A900" s="57" t="s">
        <v>819</v>
      </c>
      <c r="B900" s="69">
        <v>1000000</v>
      </c>
      <c r="C900" s="70">
        <v>4</v>
      </c>
      <c r="D900" s="71">
        <v>49279</v>
      </c>
      <c r="E900" s="72">
        <v>49279</v>
      </c>
      <c r="F900" s="73">
        <v>1034572.4723</v>
      </c>
    </row>
    <row r="901" spans="1:6" s="21" customFormat="1" ht="11.25" customHeight="1" x14ac:dyDescent="0.2">
      <c r="A901" s="57" t="s">
        <v>820</v>
      </c>
      <c r="B901" s="69">
        <v>1035000</v>
      </c>
      <c r="C901" s="70">
        <v>4</v>
      </c>
      <c r="D901" s="71">
        <v>46661</v>
      </c>
      <c r="E901" s="72">
        <v>46661</v>
      </c>
      <c r="F901" s="73">
        <v>1070746.6403999999</v>
      </c>
    </row>
    <row r="902" spans="1:6" s="21" customFormat="1" ht="11.25" customHeight="1" x14ac:dyDescent="0.2">
      <c r="A902" s="57" t="s">
        <v>820</v>
      </c>
      <c r="B902" s="69">
        <v>1080000</v>
      </c>
      <c r="C902" s="70">
        <v>4</v>
      </c>
      <c r="D902" s="71">
        <v>47027</v>
      </c>
      <c r="E902" s="72">
        <v>47027</v>
      </c>
      <c r="F902" s="73">
        <v>1111892.2720000001</v>
      </c>
    </row>
    <row r="903" spans="1:6" s="21" customFormat="1" ht="11.25" customHeight="1" x14ac:dyDescent="0.2">
      <c r="A903" s="57" t="s">
        <v>821</v>
      </c>
      <c r="B903" s="69">
        <v>2105000</v>
      </c>
      <c r="C903" s="70">
        <v>3</v>
      </c>
      <c r="D903" s="71">
        <v>48183</v>
      </c>
      <c r="E903" s="72">
        <v>48183</v>
      </c>
      <c r="F903" s="73">
        <v>2015833.4302999999</v>
      </c>
    </row>
    <row r="904" spans="1:6" s="21" customFormat="1" ht="11.25" customHeight="1" x14ac:dyDescent="0.2">
      <c r="A904" s="57" t="s">
        <v>822</v>
      </c>
      <c r="B904" s="69">
        <v>5000000</v>
      </c>
      <c r="C904" s="70">
        <v>4</v>
      </c>
      <c r="D904" s="71">
        <v>49369</v>
      </c>
      <c r="E904" s="72">
        <v>49369</v>
      </c>
      <c r="F904" s="73">
        <v>5127318.9731000001</v>
      </c>
    </row>
    <row r="905" spans="1:6" s="21" customFormat="1" ht="11.25" customHeight="1" x14ac:dyDescent="0.2">
      <c r="A905" s="57" t="s">
        <v>823</v>
      </c>
      <c r="B905" s="69">
        <v>2140000</v>
      </c>
      <c r="C905" s="70">
        <v>5</v>
      </c>
      <c r="D905" s="71">
        <v>47727</v>
      </c>
      <c r="E905" s="72">
        <v>47727</v>
      </c>
      <c r="F905" s="73">
        <v>2331680.7294999999</v>
      </c>
    </row>
    <row r="906" spans="1:6" s="21" customFormat="1" ht="11.25" customHeight="1" x14ac:dyDescent="0.2">
      <c r="A906" s="57" t="s">
        <v>824</v>
      </c>
      <c r="B906" s="69">
        <v>1730000</v>
      </c>
      <c r="C906" s="70">
        <v>4</v>
      </c>
      <c r="D906" s="71">
        <v>50086</v>
      </c>
      <c r="E906" s="72">
        <v>50086</v>
      </c>
      <c r="F906" s="73">
        <v>1799081.7146999999</v>
      </c>
    </row>
    <row r="907" spans="1:6" s="21" customFormat="1" ht="11.25" customHeight="1" x14ac:dyDescent="0.2">
      <c r="A907" s="57" t="s">
        <v>825</v>
      </c>
      <c r="B907" s="69">
        <v>4650000</v>
      </c>
      <c r="C907" s="70">
        <v>3</v>
      </c>
      <c r="D907" s="71">
        <v>48670</v>
      </c>
      <c r="E907" s="72">
        <v>48670</v>
      </c>
      <c r="F907" s="73">
        <v>4650000</v>
      </c>
    </row>
    <row r="908" spans="1:6" s="21" customFormat="1" ht="11.25" customHeight="1" x14ac:dyDescent="0.2">
      <c r="A908" s="57" t="s">
        <v>826</v>
      </c>
      <c r="B908" s="69">
        <v>3710000</v>
      </c>
      <c r="C908" s="70">
        <v>4</v>
      </c>
      <c r="D908" s="71">
        <v>47088</v>
      </c>
      <c r="E908" s="72">
        <v>47088</v>
      </c>
      <c r="F908" s="73">
        <v>3807276.0647</v>
      </c>
    </row>
    <row r="909" spans="1:6" s="21" customFormat="1" ht="11.25" customHeight="1" x14ac:dyDescent="0.2">
      <c r="A909" s="57" t="s">
        <v>827</v>
      </c>
      <c r="B909" s="69">
        <v>400000</v>
      </c>
      <c r="C909" s="70">
        <v>3.25</v>
      </c>
      <c r="D909" s="71">
        <v>46113</v>
      </c>
      <c r="E909" s="72">
        <v>46113</v>
      </c>
      <c r="F909" s="73">
        <v>394440.26490000001</v>
      </c>
    </row>
    <row r="910" spans="1:6" s="21" customFormat="1" ht="11.25" customHeight="1" x14ac:dyDescent="0.2">
      <c r="A910" s="57" t="s">
        <v>828</v>
      </c>
      <c r="B910" s="69">
        <v>1300000</v>
      </c>
      <c r="C910" s="70">
        <v>5</v>
      </c>
      <c r="D910" s="71">
        <v>46997</v>
      </c>
      <c r="E910" s="72">
        <v>46997</v>
      </c>
      <c r="F910" s="73">
        <v>1383489.9161</v>
      </c>
    </row>
    <row r="911" spans="1:6" s="21" customFormat="1" ht="11.25" customHeight="1" x14ac:dyDescent="0.2">
      <c r="A911" s="57" t="s">
        <v>2835</v>
      </c>
      <c r="B911" s="69">
        <v>1210000</v>
      </c>
      <c r="C911" s="70">
        <v>2</v>
      </c>
      <c r="D911" s="71">
        <v>50041</v>
      </c>
      <c r="E911" s="72">
        <v>50041</v>
      </c>
      <c r="F911" s="73">
        <v>1175880.5659</v>
      </c>
    </row>
    <row r="912" spans="1:6" s="21" customFormat="1" ht="11.25" customHeight="1" x14ac:dyDescent="0.2">
      <c r="A912" s="57" t="s">
        <v>2835</v>
      </c>
      <c r="B912" s="69">
        <v>1000000</v>
      </c>
      <c r="C912" s="70">
        <v>2.125</v>
      </c>
      <c r="D912" s="71">
        <v>50406</v>
      </c>
      <c r="E912" s="72">
        <v>50406</v>
      </c>
      <c r="F912" s="73">
        <v>982387.18700000003</v>
      </c>
    </row>
    <row r="913" spans="1:6" s="21" customFormat="1" ht="11.25" customHeight="1" x14ac:dyDescent="0.2">
      <c r="A913" s="57" t="s">
        <v>1996</v>
      </c>
      <c r="B913" s="69">
        <v>2685000</v>
      </c>
      <c r="C913" s="70">
        <v>4</v>
      </c>
      <c r="D913" s="71">
        <v>48183</v>
      </c>
      <c r="E913" s="72">
        <v>48183</v>
      </c>
      <c r="F913" s="73">
        <v>2685000</v>
      </c>
    </row>
    <row r="914" spans="1:6" s="21" customFormat="1" ht="11.25" customHeight="1" x14ac:dyDescent="0.2">
      <c r="A914" s="57" t="s">
        <v>1996</v>
      </c>
      <c r="B914" s="69">
        <v>1895000</v>
      </c>
      <c r="C914" s="70">
        <v>4</v>
      </c>
      <c r="D914" s="71">
        <v>49644</v>
      </c>
      <c r="E914" s="72">
        <v>49644</v>
      </c>
      <c r="F914" s="73">
        <v>1928494.1246</v>
      </c>
    </row>
    <row r="915" spans="1:6" s="21" customFormat="1" ht="11.25" customHeight="1" x14ac:dyDescent="0.2">
      <c r="A915" s="57" t="s">
        <v>829</v>
      </c>
      <c r="B915" s="69">
        <v>1500000</v>
      </c>
      <c r="C915" s="70">
        <v>3.5</v>
      </c>
      <c r="D915" s="71">
        <v>47300</v>
      </c>
      <c r="E915" s="72">
        <v>47300</v>
      </c>
      <c r="F915" s="73">
        <v>1508364.8861</v>
      </c>
    </row>
    <row r="916" spans="1:6" s="21" customFormat="1" ht="11.25" customHeight="1" x14ac:dyDescent="0.2">
      <c r="A916" s="57" t="s">
        <v>830</v>
      </c>
      <c r="B916" s="69">
        <v>1675000</v>
      </c>
      <c r="C916" s="70">
        <v>5</v>
      </c>
      <c r="D916" s="71">
        <v>44409</v>
      </c>
      <c r="E916" s="72">
        <v>44409</v>
      </c>
      <c r="F916" s="73">
        <v>1702056.9654999999</v>
      </c>
    </row>
    <row r="917" spans="1:6" s="21" customFormat="1" ht="11.25" customHeight="1" x14ac:dyDescent="0.2">
      <c r="A917" s="57" t="s">
        <v>281</v>
      </c>
      <c r="B917" s="69">
        <v>5000000</v>
      </c>
      <c r="C917" s="70">
        <v>5</v>
      </c>
      <c r="D917" s="71">
        <v>49888</v>
      </c>
      <c r="E917" s="72">
        <v>49888</v>
      </c>
      <c r="F917" s="73">
        <v>5281467.2577999998</v>
      </c>
    </row>
    <row r="918" spans="1:6" s="21" customFormat="1" ht="11.25" customHeight="1" x14ac:dyDescent="0.2">
      <c r="A918" s="57" t="s">
        <v>281</v>
      </c>
      <c r="B918" s="69">
        <v>1350000</v>
      </c>
      <c r="C918" s="70">
        <v>4</v>
      </c>
      <c r="D918" s="71">
        <v>49888</v>
      </c>
      <c r="E918" s="72">
        <v>49888</v>
      </c>
      <c r="F918" s="73">
        <v>1415322.5856999999</v>
      </c>
    </row>
    <row r="919" spans="1:6" s="21" customFormat="1" ht="11.25" customHeight="1" x14ac:dyDescent="0.2">
      <c r="A919" s="57" t="s">
        <v>281</v>
      </c>
      <c r="B919" s="69">
        <v>10000000</v>
      </c>
      <c r="C919" s="70">
        <v>5</v>
      </c>
      <c r="D919" s="71">
        <v>49949</v>
      </c>
      <c r="E919" s="72">
        <v>49949</v>
      </c>
      <c r="F919" s="73">
        <v>11141878.2412</v>
      </c>
    </row>
    <row r="920" spans="1:6" s="21" customFormat="1" ht="11.25" customHeight="1" x14ac:dyDescent="0.2">
      <c r="A920" s="57" t="s">
        <v>831</v>
      </c>
      <c r="B920" s="69">
        <v>1000000</v>
      </c>
      <c r="C920" s="70">
        <v>4</v>
      </c>
      <c r="D920" s="71">
        <v>46722</v>
      </c>
      <c r="E920" s="72">
        <v>46722</v>
      </c>
      <c r="F920" s="73">
        <v>1026995.4662</v>
      </c>
    </row>
    <row r="921" spans="1:6" s="21" customFormat="1" ht="11.25" customHeight="1" x14ac:dyDescent="0.2">
      <c r="A921" s="57" t="s">
        <v>1642</v>
      </c>
      <c r="B921" s="69">
        <v>2905000</v>
      </c>
      <c r="C921" s="70">
        <v>3</v>
      </c>
      <c r="D921" s="71">
        <v>49644</v>
      </c>
      <c r="E921" s="72">
        <v>49644</v>
      </c>
      <c r="F921" s="73">
        <v>3005948.3448999999</v>
      </c>
    </row>
    <row r="922" spans="1:6" s="21" customFormat="1" ht="11.25" customHeight="1" x14ac:dyDescent="0.2">
      <c r="A922" s="57" t="s">
        <v>832</v>
      </c>
      <c r="B922" s="69">
        <v>1000000</v>
      </c>
      <c r="C922" s="70">
        <v>4</v>
      </c>
      <c r="D922" s="71">
        <v>45488</v>
      </c>
      <c r="E922" s="72">
        <v>45488</v>
      </c>
      <c r="F922" s="73">
        <v>1022641.2108</v>
      </c>
    </row>
    <row r="923" spans="1:6" s="21" customFormat="1" ht="11.25" customHeight="1" x14ac:dyDescent="0.2">
      <c r="A923" s="57" t="s">
        <v>833</v>
      </c>
      <c r="B923" s="69">
        <v>1750000</v>
      </c>
      <c r="C923" s="70">
        <v>4</v>
      </c>
      <c r="D923" s="71">
        <v>47696</v>
      </c>
      <c r="E923" s="72">
        <v>47696</v>
      </c>
      <c r="F923" s="73">
        <v>1798830.0734999999</v>
      </c>
    </row>
    <row r="924" spans="1:6" s="21" customFormat="1" ht="11.25" customHeight="1" x14ac:dyDescent="0.2">
      <c r="A924" s="57" t="s">
        <v>833</v>
      </c>
      <c r="B924" s="69">
        <v>2645000</v>
      </c>
      <c r="C924" s="70">
        <v>3</v>
      </c>
      <c r="D924" s="71">
        <v>48427</v>
      </c>
      <c r="E924" s="72">
        <v>48427</v>
      </c>
      <c r="F924" s="73">
        <v>2645000</v>
      </c>
    </row>
    <row r="925" spans="1:6" s="21" customFormat="1" ht="11.25" customHeight="1" x14ac:dyDescent="0.2">
      <c r="A925" s="57" t="s">
        <v>834</v>
      </c>
      <c r="B925" s="69">
        <v>1025000</v>
      </c>
      <c r="C925" s="70">
        <v>5</v>
      </c>
      <c r="D925" s="71">
        <v>48061</v>
      </c>
      <c r="E925" s="72">
        <v>48061</v>
      </c>
      <c r="F925" s="73">
        <v>1096773.2089</v>
      </c>
    </row>
    <row r="926" spans="1:6" s="21" customFormat="1" ht="11.25" customHeight="1" x14ac:dyDescent="0.2">
      <c r="A926" s="57" t="s">
        <v>834</v>
      </c>
      <c r="B926" s="69">
        <v>1105000</v>
      </c>
      <c r="C926" s="70">
        <v>3.5</v>
      </c>
      <c r="D926" s="71">
        <v>48792</v>
      </c>
      <c r="E926" s="72">
        <v>48792</v>
      </c>
      <c r="F926" s="73">
        <v>1098244.3407999999</v>
      </c>
    </row>
    <row r="927" spans="1:6" s="21" customFormat="1" ht="11.25" customHeight="1" x14ac:dyDescent="0.2">
      <c r="A927" s="57" t="s">
        <v>2149</v>
      </c>
      <c r="B927" s="69">
        <v>4355000</v>
      </c>
      <c r="C927" s="70">
        <v>3</v>
      </c>
      <c r="D927" s="71">
        <v>50100</v>
      </c>
      <c r="E927" s="72">
        <v>50100</v>
      </c>
      <c r="F927" s="73">
        <v>4373914.8945000004</v>
      </c>
    </row>
    <row r="928" spans="1:6" s="21" customFormat="1" ht="11.25" customHeight="1" x14ac:dyDescent="0.2">
      <c r="A928" s="57" t="s">
        <v>835</v>
      </c>
      <c r="B928" s="69">
        <v>3205000</v>
      </c>
      <c r="C928" s="70">
        <v>3.6</v>
      </c>
      <c r="D928" s="71">
        <v>48959</v>
      </c>
      <c r="E928" s="72">
        <v>48959</v>
      </c>
      <c r="F928" s="73">
        <v>3205000</v>
      </c>
    </row>
    <row r="929" spans="1:6" s="21" customFormat="1" ht="11.25" customHeight="1" x14ac:dyDescent="0.2">
      <c r="A929" s="57" t="s">
        <v>2836</v>
      </c>
      <c r="B929" s="69">
        <v>500000</v>
      </c>
      <c r="C929" s="70">
        <v>3</v>
      </c>
      <c r="D929" s="71">
        <v>50740</v>
      </c>
      <c r="E929" s="72">
        <v>50740</v>
      </c>
      <c r="F929" s="73">
        <v>521439.11190000002</v>
      </c>
    </row>
    <row r="930" spans="1:6" s="21" customFormat="1" ht="11.25" customHeight="1" x14ac:dyDescent="0.2">
      <c r="A930" s="57" t="s">
        <v>836</v>
      </c>
      <c r="B930" s="69">
        <v>1000000</v>
      </c>
      <c r="C930" s="70">
        <v>3.125</v>
      </c>
      <c r="D930" s="71">
        <v>47543</v>
      </c>
      <c r="E930" s="72">
        <v>47543</v>
      </c>
      <c r="F930" s="73">
        <v>987794.60069999995</v>
      </c>
    </row>
    <row r="931" spans="1:6" s="21" customFormat="1" ht="11.25" customHeight="1" x14ac:dyDescent="0.2">
      <c r="A931" s="57" t="s">
        <v>837</v>
      </c>
      <c r="B931" s="69">
        <v>1145000</v>
      </c>
      <c r="C931" s="70">
        <v>5</v>
      </c>
      <c r="D931" s="71">
        <v>47178</v>
      </c>
      <c r="E931" s="72">
        <v>47178</v>
      </c>
      <c r="F931" s="73">
        <v>1222848.7363</v>
      </c>
    </row>
    <row r="932" spans="1:6" s="21" customFormat="1" ht="11.25" customHeight="1" x14ac:dyDescent="0.2">
      <c r="A932" s="57" t="s">
        <v>838</v>
      </c>
      <c r="B932" s="69">
        <v>1135000</v>
      </c>
      <c r="C932" s="70">
        <v>4</v>
      </c>
      <c r="D932" s="71">
        <v>44348</v>
      </c>
      <c r="E932" s="72">
        <v>44348</v>
      </c>
      <c r="F932" s="73">
        <v>1139640.8817</v>
      </c>
    </row>
    <row r="933" spans="1:6" s="21" customFormat="1" ht="11.25" customHeight="1" x14ac:dyDescent="0.2">
      <c r="A933" s="57" t="s">
        <v>839</v>
      </c>
      <c r="B933" s="69">
        <v>2915000</v>
      </c>
      <c r="C933" s="70">
        <v>3</v>
      </c>
      <c r="D933" s="71">
        <v>47543</v>
      </c>
      <c r="E933" s="72">
        <v>47543</v>
      </c>
      <c r="F933" s="73">
        <v>2880482.1017999998</v>
      </c>
    </row>
    <row r="934" spans="1:6" s="21" customFormat="1" ht="11.25" customHeight="1" x14ac:dyDescent="0.2">
      <c r="A934" s="57" t="s">
        <v>839</v>
      </c>
      <c r="B934" s="69">
        <v>4105000</v>
      </c>
      <c r="C934" s="70">
        <v>3.375</v>
      </c>
      <c r="D934" s="71">
        <v>48639</v>
      </c>
      <c r="E934" s="72">
        <v>48639</v>
      </c>
      <c r="F934" s="73">
        <v>4054624.4659000002</v>
      </c>
    </row>
    <row r="935" spans="1:6" s="21" customFormat="1" ht="11.25" customHeight="1" x14ac:dyDescent="0.2">
      <c r="A935" s="57" t="s">
        <v>840</v>
      </c>
      <c r="B935" s="69">
        <v>2280000</v>
      </c>
      <c r="C935" s="70">
        <v>3.125</v>
      </c>
      <c r="D935" s="71">
        <v>50618</v>
      </c>
      <c r="E935" s="72">
        <v>50618</v>
      </c>
      <c r="F935" s="73">
        <v>2249349.2160999998</v>
      </c>
    </row>
    <row r="936" spans="1:6" s="21" customFormat="1" ht="11.25" customHeight="1" x14ac:dyDescent="0.2">
      <c r="A936" s="57" t="s">
        <v>841</v>
      </c>
      <c r="B936" s="69">
        <v>1705000</v>
      </c>
      <c r="C936" s="70">
        <v>4</v>
      </c>
      <c r="D936" s="71">
        <v>45550</v>
      </c>
      <c r="E936" s="72">
        <v>45550</v>
      </c>
      <c r="F936" s="73">
        <v>1764277.8621</v>
      </c>
    </row>
    <row r="937" spans="1:6" s="21" customFormat="1" ht="11.25" customHeight="1" x14ac:dyDescent="0.2">
      <c r="A937" s="57" t="s">
        <v>841</v>
      </c>
      <c r="B937" s="69">
        <v>1000000</v>
      </c>
      <c r="C937" s="70">
        <v>4</v>
      </c>
      <c r="D937" s="71">
        <v>45550</v>
      </c>
      <c r="E937" s="72">
        <v>45550</v>
      </c>
      <c r="F937" s="73">
        <v>1032286.2058</v>
      </c>
    </row>
    <row r="938" spans="1:6" s="21" customFormat="1" ht="11.25" customHeight="1" x14ac:dyDescent="0.2">
      <c r="A938" s="57" t="s">
        <v>842</v>
      </c>
      <c r="B938" s="69">
        <v>1355000</v>
      </c>
      <c r="C938" s="70">
        <v>4</v>
      </c>
      <c r="D938" s="71">
        <v>44593</v>
      </c>
      <c r="E938" s="72">
        <v>44593</v>
      </c>
      <c r="F938" s="73">
        <v>1380410.8658</v>
      </c>
    </row>
    <row r="939" spans="1:6" s="21" customFormat="1" ht="11.25" customHeight="1" x14ac:dyDescent="0.2">
      <c r="A939" s="57" t="s">
        <v>2837</v>
      </c>
      <c r="B939" s="69">
        <v>500000</v>
      </c>
      <c r="C939" s="70">
        <v>4</v>
      </c>
      <c r="D939" s="71">
        <v>51227</v>
      </c>
      <c r="E939" s="72">
        <v>51227</v>
      </c>
      <c r="F939" s="73">
        <v>569506.79310000001</v>
      </c>
    </row>
    <row r="940" spans="1:6" s="21" customFormat="1" ht="11.25" customHeight="1" x14ac:dyDescent="0.2">
      <c r="A940" s="57" t="s">
        <v>2837</v>
      </c>
      <c r="B940" s="69">
        <v>500000</v>
      </c>
      <c r="C940" s="70">
        <v>4</v>
      </c>
      <c r="D940" s="71">
        <v>50861</v>
      </c>
      <c r="E940" s="72">
        <v>50861</v>
      </c>
      <c r="F940" s="73">
        <v>571047.03659999999</v>
      </c>
    </row>
    <row r="941" spans="1:6" s="21" customFormat="1" ht="11.25" customHeight="1" x14ac:dyDescent="0.2">
      <c r="A941" s="57" t="s">
        <v>843</v>
      </c>
      <c r="B941" s="69">
        <v>1000000</v>
      </c>
      <c r="C941" s="70">
        <v>4</v>
      </c>
      <c r="D941" s="71">
        <v>47880</v>
      </c>
      <c r="E941" s="72">
        <v>47880</v>
      </c>
      <c r="F941" s="73">
        <v>1028840.4445</v>
      </c>
    </row>
    <row r="942" spans="1:6" s="21" customFormat="1" ht="11.25" customHeight="1" x14ac:dyDescent="0.2">
      <c r="A942" s="57" t="s">
        <v>844</v>
      </c>
      <c r="B942" s="69">
        <v>1545000</v>
      </c>
      <c r="C942" s="70">
        <v>5</v>
      </c>
      <c r="D942" s="71">
        <v>49796</v>
      </c>
      <c r="E942" s="72">
        <v>49796</v>
      </c>
      <c r="F942" s="73">
        <v>1681963.7592</v>
      </c>
    </row>
    <row r="943" spans="1:6" s="21" customFormat="1" ht="11.25" customHeight="1" x14ac:dyDescent="0.2">
      <c r="A943" s="57" t="s">
        <v>845</v>
      </c>
      <c r="B943" s="69">
        <v>1060000</v>
      </c>
      <c r="C943" s="70">
        <v>4</v>
      </c>
      <c r="D943" s="71">
        <v>46722</v>
      </c>
      <c r="E943" s="72">
        <v>46722</v>
      </c>
      <c r="F943" s="73">
        <v>1066815.0179999999</v>
      </c>
    </row>
    <row r="944" spans="1:6" s="21" customFormat="1" ht="11.25" customHeight="1" x14ac:dyDescent="0.2">
      <c r="A944" s="57" t="s">
        <v>846</v>
      </c>
      <c r="B944" s="69">
        <v>950000</v>
      </c>
      <c r="C944" s="70">
        <v>5</v>
      </c>
      <c r="D944" s="71">
        <v>46966</v>
      </c>
      <c r="E944" s="72">
        <v>46966</v>
      </c>
      <c r="F944" s="73">
        <v>1005491.6281</v>
      </c>
    </row>
    <row r="945" spans="1:6" s="21" customFormat="1" ht="11.25" customHeight="1" x14ac:dyDescent="0.2">
      <c r="A945" s="57" t="s">
        <v>847</v>
      </c>
      <c r="B945" s="69">
        <v>500000</v>
      </c>
      <c r="C945" s="70">
        <v>5</v>
      </c>
      <c r="D945" s="71">
        <v>44727</v>
      </c>
      <c r="E945" s="72">
        <v>44727</v>
      </c>
      <c r="F945" s="73">
        <v>521961.09460000001</v>
      </c>
    </row>
    <row r="946" spans="1:6" s="21" customFormat="1" ht="11.25" customHeight="1" x14ac:dyDescent="0.2">
      <c r="A946" s="57" t="s">
        <v>848</v>
      </c>
      <c r="B946" s="69">
        <v>3000000</v>
      </c>
      <c r="C946" s="70">
        <v>3</v>
      </c>
      <c r="D946" s="71">
        <v>49157</v>
      </c>
      <c r="E946" s="72">
        <v>49157</v>
      </c>
      <c r="F946" s="73">
        <v>2960381.5476000002</v>
      </c>
    </row>
    <row r="947" spans="1:6" s="21" customFormat="1" ht="11.25" customHeight="1" x14ac:dyDescent="0.2">
      <c r="A947" s="57" t="s">
        <v>848</v>
      </c>
      <c r="B947" s="69">
        <v>1750000</v>
      </c>
      <c r="C947" s="70">
        <v>4</v>
      </c>
      <c r="D947" s="71">
        <v>49522</v>
      </c>
      <c r="E947" s="72">
        <v>49522</v>
      </c>
      <c r="F947" s="73">
        <v>1879368.3566000001</v>
      </c>
    </row>
    <row r="948" spans="1:6" s="21" customFormat="1" ht="11.25" customHeight="1" x14ac:dyDescent="0.2">
      <c r="A948" s="57" t="s">
        <v>849</v>
      </c>
      <c r="B948" s="69">
        <v>2000000</v>
      </c>
      <c r="C948" s="70">
        <v>3.5</v>
      </c>
      <c r="D948" s="71">
        <v>48990</v>
      </c>
      <c r="E948" s="72">
        <v>48990</v>
      </c>
      <c r="F948" s="73">
        <v>2034565.2705000001</v>
      </c>
    </row>
    <row r="949" spans="1:6" s="21" customFormat="1" ht="11.25" customHeight="1" x14ac:dyDescent="0.2">
      <c r="A949" s="57" t="s">
        <v>2150</v>
      </c>
      <c r="B949" s="69">
        <v>3000000</v>
      </c>
      <c r="C949" s="70">
        <v>3</v>
      </c>
      <c r="D949" s="71">
        <v>49706</v>
      </c>
      <c r="E949" s="72">
        <v>49706</v>
      </c>
      <c r="F949" s="73">
        <v>3009524.7258000001</v>
      </c>
    </row>
    <row r="950" spans="1:6" s="21" customFormat="1" ht="11.25" customHeight="1" x14ac:dyDescent="0.2">
      <c r="A950" s="57" t="s">
        <v>2150</v>
      </c>
      <c r="B950" s="69">
        <v>3000000</v>
      </c>
      <c r="C950" s="70">
        <v>3</v>
      </c>
      <c r="D950" s="71">
        <v>50437</v>
      </c>
      <c r="E950" s="72">
        <v>50437</v>
      </c>
      <c r="F950" s="73">
        <v>3017168.3679</v>
      </c>
    </row>
    <row r="951" spans="1:6" s="21" customFormat="1" ht="11.25" customHeight="1" x14ac:dyDescent="0.2">
      <c r="A951" s="57" t="s">
        <v>850</v>
      </c>
      <c r="B951" s="69">
        <v>4560000</v>
      </c>
      <c r="C951" s="70">
        <v>3</v>
      </c>
      <c r="D951" s="71">
        <v>47515</v>
      </c>
      <c r="E951" s="72">
        <v>47515</v>
      </c>
      <c r="F951" s="73">
        <v>4560000</v>
      </c>
    </row>
    <row r="952" spans="1:6" s="21" customFormat="1" ht="11.25" customHeight="1" x14ac:dyDescent="0.2">
      <c r="A952" s="57" t="s">
        <v>851</v>
      </c>
      <c r="B952" s="69">
        <v>1135000</v>
      </c>
      <c r="C952" s="70">
        <v>3</v>
      </c>
      <c r="D952" s="71">
        <v>48792</v>
      </c>
      <c r="E952" s="72">
        <v>48792</v>
      </c>
      <c r="F952" s="73">
        <v>1130239.3111</v>
      </c>
    </row>
    <row r="953" spans="1:6" s="21" customFormat="1" ht="11.25" customHeight="1" x14ac:dyDescent="0.2">
      <c r="A953" s="57" t="s">
        <v>852</v>
      </c>
      <c r="B953" s="69">
        <v>1000000</v>
      </c>
      <c r="C953" s="70">
        <v>5.25</v>
      </c>
      <c r="D953" s="71">
        <v>45505</v>
      </c>
      <c r="E953" s="72">
        <v>45505</v>
      </c>
      <c r="F953" s="73">
        <v>1070650.0353000001</v>
      </c>
    </row>
    <row r="954" spans="1:6" s="21" customFormat="1" ht="11.25" customHeight="1" x14ac:dyDescent="0.2">
      <c r="A954" s="57" t="s">
        <v>853</v>
      </c>
      <c r="B954" s="69">
        <v>1000000</v>
      </c>
      <c r="C954" s="70">
        <v>4</v>
      </c>
      <c r="D954" s="71">
        <v>48183</v>
      </c>
      <c r="E954" s="72">
        <v>48183</v>
      </c>
      <c r="F954" s="73">
        <v>1040710.3819</v>
      </c>
    </row>
    <row r="955" spans="1:6" s="21" customFormat="1" ht="11.25" customHeight="1" x14ac:dyDescent="0.2">
      <c r="A955" s="57" t="s">
        <v>854</v>
      </c>
      <c r="B955" s="69">
        <v>1000000</v>
      </c>
      <c r="C955" s="70">
        <v>4</v>
      </c>
      <c r="D955" s="71">
        <v>50010</v>
      </c>
      <c r="E955" s="72">
        <v>50010</v>
      </c>
      <c r="F955" s="73">
        <v>1038763.2512000001</v>
      </c>
    </row>
    <row r="956" spans="1:6" s="21" customFormat="1" ht="11.25" customHeight="1" x14ac:dyDescent="0.2">
      <c r="A956" s="57" t="s">
        <v>855</v>
      </c>
      <c r="B956" s="69">
        <v>3600000</v>
      </c>
      <c r="C956" s="70">
        <v>3</v>
      </c>
      <c r="D956" s="71">
        <v>48611</v>
      </c>
      <c r="E956" s="72">
        <v>48611</v>
      </c>
      <c r="F956" s="73">
        <v>3612284.56</v>
      </c>
    </row>
    <row r="957" spans="1:6" s="21" customFormat="1" ht="11.25" customHeight="1" x14ac:dyDescent="0.2">
      <c r="A957" s="57" t="s">
        <v>856</v>
      </c>
      <c r="B957" s="69">
        <v>2000000</v>
      </c>
      <c r="C957" s="70">
        <v>5</v>
      </c>
      <c r="D957" s="71">
        <v>49475</v>
      </c>
      <c r="E957" s="72">
        <v>49475</v>
      </c>
      <c r="F957" s="73">
        <v>2193821.5235000001</v>
      </c>
    </row>
    <row r="958" spans="1:6" s="21" customFormat="1" ht="11.25" customHeight="1" x14ac:dyDescent="0.2">
      <c r="A958" s="57" t="s">
        <v>857</v>
      </c>
      <c r="B958" s="69">
        <v>2550000</v>
      </c>
      <c r="C958" s="70">
        <v>3.5</v>
      </c>
      <c r="D958" s="71">
        <v>46919</v>
      </c>
      <c r="E958" s="72">
        <v>46919</v>
      </c>
      <c r="F958" s="73">
        <v>2579411.1505999998</v>
      </c>
    </row>
    <row r="959" spans="1:6" s="21" customFormat="1" ht="11.25" customHeight="1" x14ac:dyDescent="0.2">
      <c r="A959" s="57" t="s">
        <v>858</v>
      </c>
      <c r="B959" s="69">
        <v>2250000</v>
      </c>
      <c r="C959" s="70">
        <v>3.125</v>
      </c>
      <c r="D959" s="71">
        <v>45458</v>
      </c>
      <c r="E959" s="72">
        <v>45458</v>
      </c>
      <c r="F959" s="73">
        <v>2248150.1093000001</v>
      </c>
    </row>
    <row r="960" spans="1:6" s="21" customFormat="1" ht="11.25" customHeight="1" x14ac:dyDescent="0.2">
      <c r="A960" s="57" t="s">
        <v>858</v>
      </c>
      <c r="B960" s="69">
        <v>1000000</v>
      </c>
      <c r="C960" s="70">
        <v>4</v>
      </c>
      <c r="D960" s="71">
        <v>44727</v>
      </c>
      <c r="E960" s="72">
        <v>44727</v>
      </c>
      <c r="F960" s="73">
        <v>1027052.2671000001</v>
      </c>
    </row>
    <row r="961" spans="1:6" s="21" customFormat="1" ht="11.25" customHeight="1" x14ac:dyDescent="0.2">
      <c r="A961" s="57" t="s">
        <v>859</v>
      </c>
      <c r="B961" s="69">
        <v>1575000</v>
      </c>
      <c r="C961" s="70">
        <v>4</v>
      </c>
      <c r="D961" s="71">
        <v>46082</v>
      </c>
      <c r="E961" s="72">
        <v>46082</v>
      </c>
      <c r="F961" s="73">
        <v>1598469.5892</v>
      </c>
    </row>
    <row r="962" spans="1:6" s="21" customFormat="1" ht="11.25" customHeight="1" x14ac:dyDescent="0.2">
      <c r="A962" s="57" t="s">
        <v>860</v>
      </c>
      <c r="B962" s="69">
        <v>1300000</v>
      </c>
      <c r="C962" s="70">
        <v>4</v>
      </c>
      <c r="D962" s="71">
        <v>44727</v>
      </c>
      <c r="E962" s="72">
        <v>44727</v>
      </c>
      <c r="F962" s="73">
        <v>1336867.8245000001</v>
      </c>
    </row>
    <row r="963" spans="1:6" s="21" customFormat="1" ht="11.25" customHeight="1" x14ac:dyDescent="0.2">
      <c r="A963" s="57" t="s">
        <v>860</v>
      </c>
      <c r="B963" s="69">
        <v>1000000</v>
      </c>
      <c r="C963" s="70">
        <v>5</v>
      </c>
      <c r="D963" s="71">
        <v>50571</v>
      </c>
      <c r="E963" s="72">
        <v>50571</v>
      </c>
      <c r="F963" s="73">
        <v>1127394.7002999999</v>
      </c>
    </row>
    <row r="964" spans="1:6" s="21" customFormat="1" ht="11.25" customHeight="1" x14ac:dyDescent="0.2">
      <c r="A964" s="57" t="s">
        <v>861</v>
      </c>
      <c r="B964" s="69">
        <v>2905000</v>
      </c>
      <c r="C964" s="70">
        <v>3.5</v>
      </c>
      <c r="D964" s="71">
        <v>49157</v>
      </c>
      <c r="E964" s="72">
        <v>49157</v>
      </c>
      <c r="F964" s="73">
        <v>2855479.7488000002</v>
      </c>
    </row>
    <row r="965" spans="1:6" s="21" customFormat="1" ht="11.25" customHeight="1" x14ac:dyDescent="0.2">
      <c r="A965" s="57" t="s">
        <v>862</v>
      </c>
      <c r="B965" s="69">
        <v>2270000</v>
      </c>
      <c r="C965" s="70">
        <v>4</v>
      </c>
      <c r="D965" s="71">
        <v>49461</v>
      </c>
      <c r="E965" s="72">
        <v>49461</v>
      </c>
      <c r="F965" s="73">
        <v>2324113.3785999999</v>
      </c>
    </row>
    <row r="966" spans="1:6" s="21" customFormat="1" ht="11.25" customHeight="1" x14ac:dyDescent="0.2">
      <c r="A966" s="57" t="s">
        <v>862</v>
      </c>
      <c r="B966" s="69">
        <v>7985000</v>
      </c>
      <c r="C966" s="70">
        <v>3.125</v>
      </c>
      <c r="D966" s="71">
        <v>50314</v>
      </c>
      <c r="E966" s="72">
        <v>50314</v>
      </c>
      <c r="F966" s="73">
        <v>7860661.8881000001</v>
      </c>
    </row>
    <row r="967" spans="1:6" s="21" customFormat="1" ht="11.25" customHeight="1" x14ac:dyDescent="0.2">
      <c r="A967" s="57" t="s">
        <v>863</v>
      </c>
      <c r="B967" s="69">
        <v>1265000</v>
      </c>
      <c r="C967" s="70">
        <v>5</v>
      </c>
      <c r="D967" s="71">
        <v>50010</v>
      </c>
      <c r="E967" s="72">
        <v>50010</v>
      </c>
      <c r="F967" s="73">
        <v>1408383.3940000001</v>
      </c>
    </row>
    <row r="968" spans="1:6" s="21" customFormat="1" ht="11.25" customHeight="1" x14ac:dyDescent="0.2">
      <c r="A968" s="57" t="s">
        <v>864</v>
      </c>
      <c r="B968" s="69">
        <v>1515000</v>
      </c>
      <c r="C968" s="70">
        <v>5</v>
      </c>
      <c r="D968" s="71">
        <v>49308</v>
      </c>
      <c r="E968" s="72">
        <v>49308</v>
      </c>
      <c r="F968" s="73">
        <v>1632307.0674999999</v>
      </c>
    </row>
    <row r="969" spans="1:6" s="21" customFormat="1" ht="11.25" customHeight="1" x14ac:dyDescent="0.2">
      <c r="A969" s="57" t="s">
        <v>864</v>
      </c>
      <c r="B969" s="69">
        <v>1585000</v>
      </c>
      <c r="C969" s="70">
        <v>5</v>
      </c>
      <c r="D969" s="71">
        <v>48943</v>
      </c>
      <c r="E969" s="72">
        <v>48943</v>
      </c>
      <c r="F969" s="73">
        <v>1712157.3167000001</v>
      </c>
    </row>
    <row r="970" spans="1:6" s="21" customFormat="1" ht="11.25" customHeight="1" x14ac:dyDescent="0.2">
      <c r="A970" s="57" t="s">
        <v>864</v>
      </c>
      <c r="B970" s="69">
        <v>1445000</v>
      </c>
      <c r="C970" s="70">
        <v>5</v>
      </c>
      <c r="D970" s="71">
        <v>48943</v>
      </c>
      <c r="E970" s="72">
        <v>48943</v>
      </c>
      <c r="F970" s="73">
        <v>1560925.7556</v>
      </c>
    </row>
    <row r="971" spans="1:6" s="21" customFormat="1" ht="11.25" customHeight="1" x14ac:dyDescent="0.2">
      <c r="A971" s="57" t="s">
        <v>865</v>
      </c>
      <c r="B971" s="69">
        <v>1520000</v>
      </c>
      <c r="C971" s="70">
        <v>3</v>
      </c>
      <c r="D971" s="71">
        <v>44835</v>
      </c>
      <c r="E971" s="72">
        <v>44835</v>
      </c>
      <c r="F971" s="73">
        <v>1520000</v>
      </c>
    </row>
    <row r="972" spans="1:6" s="21" customFormat="1" ht="11.25" customHeight="1" x14ac:dyDescent="0.2">
      <c r="A972" s="57" t="s">
        <v>866</v>
      </c>
      <c r="B972" s="69">
        <v>1125000</v>
      </c>
      <c r="C972" s="70">
        <v>4</v>
      </c>
      <c r="D972" s="71">
        <v>49766</v>
      </c>
      <c r="E972" s="72">
        <v>49766</v>
      </c>
      <c r="F972" s="73">
        <v>1161010.48</v>
      </c>
    </row>
    <row r="973" spans="1:6" s="21" customFormat="1" ht="11.25" customHeight="1" x14ac:dyDescent="0.2">
      <c r="A973" s="57" t="s">
        <v>867</v>
      </c>
      <c r="B973" s="69">
        <v>2810000</v>
      </c>
      <c r="C973" s="70">
        <v>5</v>
      </c>
      <c r="D973" s="71">
        <v>49658</v>
      </c>
      <c r="E973" s="72">
        <v>49658</v>
      </c>
      <c r="F973" s="73">
        <v>3036303.0402000002</v>
      </c>
    </row>
    <row r="974" spans="1:6" s="21" customFormat="1" ht="11.25" customHeight="1" x14ac:dyDescent="0.2">
      <c r="A974" s="57" t="s">
        <v>867</v>
      </c>
      <c r="B974" s="69">
        <v>3405000</v>
      </c>
      <c r="C974" s="70">
        <v>5</v>
      </c>
      <c r="D974" s="71">
        <v>48928</v>
      </c>
      <c r="E974" s="72">
        <v>48928</v>
      </c>
      <c r="F974" s="73">
        <v>3700183.3254999998</v>
      </c>
    </row>
    <row r="975" spans="1:6" s="21" customFormat="1" ht="11.25" customHeight="1" x14ac:dyDescent="0.2">
      <c r="A975" s="57" t="s">
        <v>868</v>
      </c>
      <c r="B975" s="69">
        <v>1750000</v>
      </c>
      <c r="C975" s="70">
        <v>5</v>
      </c>
      <c r="D975" s="71">
        <v>49644</v>
      </c>
      <c r="E975" s="72">
        <v>49644</v>
      </c>
      <c r="F975" s="73">
        <v>1921411.2926</v>
      </c>
    </row>
    <row r="976" spans="1:6" s="21" customFormat="1" ht="11.25" customHeight="1" x14ac:dyDescent="0.2">
      <c r="A976" s="57" t="s">
        <v>869</v>
      </c>
      <c r="B976" s="69">
        <v>1340000</v>
      </c>
      <c r="C976" s="70">
        <v>3.25</v>
      </c>
      <c r="D976" s="71">
        <v>48000</v>
      </c>
      <c r="E976" s="72">
        <v>48000</v>
      </c>
      <c r="F976" s="73">
        <v>1324824.8474000001</v>
      </c>
    </row>
    <row r="977" spans="1:6" s="21" customFormat="1" ht="11.25" customHeight="1" x14ac:dyDescent="0.2">
      <c r="A977" s="57" t="s">
        <v>869</v>
      </c>
      <c r="B977" s="69">
        <v>1100000</v>
      </c>
      <c r="C977" s="70">
        <v>3.25</v>
      </c>
      <c r="D977" s="71">
        <v>48366</v>
      </c>
      <c r="E977" s="72">
        <v>48366</v>
      </c>
      <c r="F977" s="73">
        <v>1080422.0488</v>
      </c>
    </row>
    <row r="978" spans="1:6" s="21" customFormat="1" ht="11.25" customHeight="1" x14ac:dyDescent="0.2">
      <c r="A978" s="57" t="s">
        <v>870</v>
      </c>
      <c r="B978" s="69">
        <v>1190000</v>
      </c>
      <c r="C978" s="70">
        <v>3</v>
      </c>
      <c r="D978" s="71">
        <v>46692</v>
      </c>
      <c r="E978" s="72">
        <v>46692</v>
      </c>
      <c r="F978" s="73">
        <v>1190000</v>
      </c>
    </row>
    <row r="979" spans="1:6" s="21" customFormat="1" ht="11.25" customHeight="1" x14ac:dyDescent="0.2">
      <c r="A979" s="57" t="s">
        <v>871</v>
      </c>
      <c r="B979" s="69">
        <v>5000000</v>
      </c>
      <c r="C979" s="70">
        <v>5</v>
      </c>
      <c r="D979" s="71">
        <v>45427</v>
      </c>
      <c r="E979" s="72">
        <v>45427</v>
      </c>
      <c r="F979" s="73">
        <v>5326384.6485000001</v>
      </c>
    </row>
    <row r="980" spans="1:6" s="21" customFormat="1" ht="11.25" customHeight="1" x14ac:dyDescent="0.2">
      <c r="A980" s="57" t="s">
        <v>872</v>
      </c>
      <c r="B980" s="69">
        <v>1625000</v>
      </c>
      <c r="C980" s="70">
        <v>5</v>
      </c>
      <c r="D980" s="71">
        <v>46966</v>
      </c>
      <c r="E980" s="72">
        <v>46966</v>
      </c>
      <c r="F980" s="73">
        <v>1721033.598</v>
      </c>
    </row>
    <row r="981" spans="1:6" s="21" customFormat="1" ht="11.25" customHeight="1" x14ac:dyDescent="0.2">
      <c r="A981" s="57" t="s">
        <v>872</v>
      </c>
      <c r="B981" s="69">
        <v>2000000</v>
      </c>
      <c r="C981" s="70">
        <v>3</v>
      </c>
      <c r="D981" s="71">
        <v>48427</v>
      </c>
      <c r="E981" s="72">
        <v>48427</v>
      </c>
      <c r="F981" s="73">
        <v>1963391.7257999999</v>
      </c>
    </row>
    <row r="982" spans="1:6" s="21" customFormat="1" ht="11.25" customHeight="1" x14ac:dyDescent="0.2">
      <c r="A982" s="57" t="s">
        <v>873</v>
      </c>
      <c r="B982" s="69">
        <v>1320000</v>
      </c>
      <c r="C982" s="70">
        <v>2</v>
      </c>
      <c r="D982" s="71">
        <v>44317</v>
      </c>
      <c r="E982" s="72">
        <v>44317</v>
      </c>
      <c r="F982" s="73">
        <v>1319569.1114000001</v>
      </c>
    </row>
    <row r="983" spans="1:6" s="21" customFormat="1" ht="11.25" customHeight="1" x14ac:dyDescent="0.2">
      <c r="A983" s="57" t="s">
        <v>874</v>
      </c>
      <c r="B983" s="69">
        <v>3835000</v>
      </c>
      <c r="C983" s="70">
        <v>3.25</v>
      </c>
      <c r="D983" s="71">
        <v>49888</v>
      </c>
      <c r="E983" s="72">
        <v>49888</v>
      </c>
      <c r="F983" s="73">
        <v>3766194.6567000002</v>
      </c>
    </row>
    <row r="984" spans="1:6" s="21" customFormat="1" ht="11.25" customHeight="1" x14ac:dyDescent="0.2">
      <c r="A984" s="57" t="s">
        <v>874</v>
      </c>
      <c r="B984" s="69">
        <v>2000000</v>
      </c>
      <c r="C984" s="70">
        <v>3</v>
      </c>
      <c r="D984" s="71">
        <v>48700</v>
      </c>
      <c r="E984" s="72">
        <v>48700</v>
      </c>
      <c r="F984" s="73">
        <v>2000000</v>
      </c>
    </row>
    <row r="985" spans="1:6" s="21" customFormat="1" ht="11.25" customHeight="1" x14ac:dyDescent="0.2">
      <c r="A985" s="57" t="s">
        <v>2916</v>
      </c>
      <c r="B985" s="69">
        <v>2500000</v>
      </c>
      <c r="C985" s="70">
        <v>4</v>
      </c>
      <c r="D985" s="71">
        <v>51196</v>
      </c>
      <c r="E985" s="72">
        <v>51196</v>
      </c>
      <c r="F985" s="73">
        <v>2803137.3815000001</v>
      </c>
    </row>
    <row r="986" spans="1:6" s="21" customFormat="1" ht="11.25" customHeight="1" x14ac:dyDescent="0.2">
      <c r="A986" s="57" t="s">
        <v>875</v>
      </c>
      <c r="B986" s="69">
        <v>2650000</v>
      </c>
      <c r="C986" s="70">
        <v>3.5</v>
      </c>
      <c r="D986" s="71">
        <v>48153</v>
      </c>
      <c r="E986" s="72">
        <v>48153</v>
      </c>
      <c r="F986" s="73">
        <v>2647708.3106</v>
      </c>
    </row>
    <row r="987" spans="1:6" s="21" customFormat="1" ht="11.25" customHeight="1" x14ac:dyDescent="0.2">
      <c r="A987" s="57" t="s">
        <v>876</v>
      </c>
      <c r="B987" s="69">
        <v>2220000</v>
      </c>
      <c r="C987" s="70">
        <v>4</v>
      </c>
      <c r="D987" s="71">
        <v>44896</v>
      </c>
      <c r="E987" s="72">
        <v>44896</v>
      </c>
      <c r="F987" s="73">
        <v>2304271.6919</v>
      </c>
    </row>
    <row r="988" spans="1:6" s="21" customFormat="1" ht="11.25" customHeight="1" x14ac:dyDescent="0.2">
      <c r="A988" s="57" t="s">
        <v>2247</v>
      </c>
      <c r="B988" s="69">
        <v>880000</v>
      </c>
      <c r="C988" s="70">
        <v>3</v>
      </c>
      <c r="D988" s="71">
        <v>49035</v>
      </c>
      <c r="E988" s="72">
        <v>49035</v>
      </c>
      <c r="F988" s="73">
        <v>878057.16410000005</v>
      </c>
    </row>
    <row r="989" spans="1:6" s="21" customFormat="1" ht="11.25" customHeight="1" x14ac:dyDescent="0.2">
      <c r="A989" s="57" t="s">
        <v>877</v>
      </c>
      <c r="B989" s="69">
        <v>1000000</v>
      </c>
      <c r="C989" s="70">
        <v>3.125</v>
      </c>
      <c r="D989" s="71">
        <v>50861</v>
      </c>
      <c r="E989" s="72">
        <v>50861</v>
      </c>
      <c r="F989" s="73">
        <v>985441.46340000001</v>
      </c>
    </row>
    <row r="990" spans="1:6" s="21" customFormat="1" ht="11.25" customHeight="1" x14ac:dyDescent="0.2">
      <c r="A990" s="57" t="s">
        <v>877</v>
      </c>
      <c r="B990" s="69">
        <v>1260000</v>
      </c>
      <c r="C990" s="70">
        <v>3</v>
      </c>
      <c r="D990" s="71">
        <v>50131</v>
      </c>
      <c r="E990" s="72">
        <v>50131</v>
      </c>
      <c r="F990" s="73">
        <v>1238726.4364</v>
      </c>
    </row>
    <row r="991" spans="1:6" s="21" customFormat="1" ht="11.25" customHeight="1" x14ac:dyDescent="0.2">
      <c r="A991" s="57" t="s">
        <v>878</v>
      </c>
      <c r="B991" s="69">
        <v>5165000</v>
      </c>
      <c r="C991" s="70">
        <v>4</v>
      </c>
      <c r="D991" s="71">
        <v>46569</v>
      </c>
      <c r="E991" s="72">
        <v>46569</v>
      </c>
      <c r="F991" s="73">
        <v>5231226.3453000002</v>
      </c>
    </row>
    <row r="992" spans="1:6" s="21" customFormat="1" ht="11.25" customHeight="1" x14ac:dyDescent="0.2">
      <c r="A992" s="57" t="s">
        <v>879</v>
      </c>
      <c r="B992" s="69">
        <v>1000000</v>
      </c>
      <c r="C992" s="70">
        <v>3</v>
      </c>
      <c r="D992" s="71">
        <v>44713</v>
      </c>
      <c r="E992" s="72">
        <v>44713</v>
      </c>
      <c r="F992" s="73">
        <v>1002666.5270999999</v>
      </c>
    </row>
    <row r="993" spans="1:6" s="21" customFormat="1" ht="11.25" customHeight="1" x14ac:dyDescent="0.2">
      <c r="A993" s="57" t="s">
        <v>880</v>
      </c>
      <c r="B993" s="69">
        <v>1010000</v>
      </c>
      <c r="C993" s="70">
        <v>4</v>
      </c>
      <c r="D993" s="71">
        <v>44378</v>
      </c>
      <c r="E993" s="72">
        <v>44378</v>
      </c>
      <c r="F993" s="73">
        <v>1019094.0456</v>
      </c>
    </row>
    <row r="994" spans="1:6" s="21" customFormat="1" ht="11.25" customHeight="1" x14ac:dyDescent="0.2">
      <c r="A994" s="57" t="s">
        <v>880</v>
      </c>
      <c r="B994" s="69">
        <v>1000000</v>
      </c>
      <c r="C994" s="70">
        <v>4</v>
      </c>
      <c r="D994" s="71">
        <v>44743</v>
      </c>
      <c r="E994" s="72">
        <v>44743</v>
      </c>
      <c r="F994" s="73">
        <v>1023590.7184</v>
      </c>
    </row>
    <row r="995" spans="1:6" s="21" customFormat="1" ht="11.25" customHeight="1" x14ac:dyDescent="0.2">
      <c r="A995" s="57" t="s">
        <v>882</v>
      </c>
      <c r="B995" s="69">
        <v>1000000</v>
      </c>
      <c r="C995" s="70">
        <v>5</v>
      </c>
      <c r="D995" s="71">
        <v>49430</v>
      </c>
      <c r="E995" s="72">
        <v>49430</v>
      </c>
      <c r="F995" s="73">
        <v>1081589.7588</v>
      </c>
    </row>
    <row r="996" spans="1:6" s="21" customFormat="1" ht="11.25" customHeight="1" x14ac:dyDescent="0.2">
      <c r="A996" s="57" t="s">
        <v>883</v>
      </c>
      <c r="B996" s="69">
        <v>5000000</v>
      </c>
      <c r="C996" s="70">
        <v>3</v>
      </c>
      <c r="D996" s="71">
        <v>47270</v>
      </c>
      <c r="E996" s="72">
        <v>47270</v>
      </c>
      <c r="F996" s="73">
        <v>4963367.7654999997</v>
      </c>
    </row>
    <row r="997" spans="1:6" s="21" customFormat="1" ht="11.25" customHeight="1" x14ac:dyDescent="0.2">
      <c r="A997" s="57" t="s">
        <v>2518</v>
      </c>
      <c r="B997" s="69">
        <v>300000</v>
      </c>
      <c r="C997" s="70">
        <v>3</v>
      </c>
      <c r="D997" s="71">
        <v>51105</v>
      </c>
      <c r="E997" s="72">
        <v>51105</v>
      </c>
      <c r="F997" s="73">
        <v>296566.9988</v>
      </c>
    </row>
    <row r="998" spans="1:6" s="21" customFormat="1" ht="11.25" customHeight="1" x14ac:dyDescent="0.2">
      <c r="A998" s="57" t="s">
        <v>884</v>
      </c>
      <c r="B998" s="69">
        <v>1245000</v>
      </c>
      <c r="C998" s="70">
        <v>5</v>
      </c>
      <c r="D998" s="71">
        <v>49279</v>
      </c>
      <c r="E998" s="72">
        <v>49279</v>
      </c>
      <c r="F998" s="73">
        <v>1352939.6851999999</v>
      </c>
    </row>
    <row r="999" spans="1:6" s="21" customFormat="1" ht="11.25" customHeight="1" x14ac:dyDescent="0.2">
      <c r="A999" s="57" t="s">
        <v>884</v>
      </c>
      <c r="B999" s="69">
        <v>1000000</v>
      </c>
      <c r="C999" s="70">
        <v>5</v>
      </c>
      <c r="D999" s="71">
        <v>49644</v>
      </c>
      <c r="E999" s="72">
        <v>49644</v>
      </c>
      <c r="F999" s="73">
        <v>1083909.8132</v>
      </c>
    </row>
    <row r="1000" spans="1:6" s="21" customFormat="1" ht="11.25" customHeight="1" x14ac:dyDescent="0.2">
      <c r="A1000" s="57" t="s">
        <v>885</v>
      </c>
      <c r="B1000" s="69">
        <v>1170000</v>
      </c>
      <c r="C1000" s="70">
        <v>5</v>
      </c>
      <c r="D1000" s="71">
        <v>49888</v>
      </c>
      <c r="E1000" s="72">
        <v>49888</v>
      </c>
      <c r="F1000" s="73">
        <v>1260719.8219000001</v>
      </c>
    </row>
    <row r="1001" spans="1:6" s="21" customFormat="1" ht="11.25" customHeight="1" x14ac:dyDescent="0.2">
      <c r="A1001" s="57" t="s">
        <v>2151</v>
      </c>
      <c r="B1001" s="69">
        <v>1385000</v>
      </c>
      <c r="C1001" s="70">
        <v>3.25</v>
      </c>
      <c r="D1001" s="71">
        <v>50540</v>
      </c>
      <c r="E1001" s="72">
        <v>50540</v>
      </c>
      <c r="F1001" s="73">
        <v>1374028.9369000001</v>
      </c>
    </row>
    <row r="1002" spans="1:6" s="21" customFormat="1" ht="11.25" customHeight="1" x14ac:dyDescent="0.2">
      <c r="A1002" s="57" t="s">
        <v>886</v>
      </c>
      <c r="B1002" s="69">
        <v>1000000</v>
      </c>
      <c r="C1002" s="70">
        <v>5</v>
      </c>
      <c r="D1002" s="71">
        <v>49263</v>
      </c>
      <c r="E1002" s="72">
        <v>49263</v>
      </c>
      <c r="F1002" s="73">
        <v>1118860.1439</v>
      </c>
    </row>
    <row r="1003" spans="1:6" s="21" customFormat="1" ht="11.25" customHeight="1" x14ac:dyDescent="0.2">
      <c r="A1003" s="57" t="s">
        <v>2838</v>
      </c>
      <c r="B1003" s="69">
        <v>1390000</v>
      </c>
      <c r="C1003" s="70">
        <v>2.35</v>
      </c>
      <c r="D1003" s="71">
        <v>51150</v>
      </c>
      <c r="E1003" s="72">
        <v>51150</v>
      </c>
      <c r="F1003" s="73">
        <v>1368896.2175</v>
      </c>
    </row>
    <row r="1004" spans="1:6" s="21" customFormat="1" ht="11.25" customHeight="1" x14ac:dyDescent="0.2">
      <c r="A1004" s="57" t="s">
        <v>887</v>
      </c>
      <c r="B1004" s="69">
        <v>2615000</v>
      </c>
      <c r="C1004" s="70">
        <v>4</v>
      </c>
      <c r="D1004" s="71">
        <v>45047</v>
      </c>
      <c r="E1004" s="72">
        <v>45047</v>
      </c>
      <c r="F1004" s="73">
        <v>2659284.9178999998</v>
      </c>
    </row>
    <row r="1005" spans="1:6" s="21" customFormat="1" ht="11.25" customHeight="1" x14ac:dyDescent="0.2">
      <c r="A1005" s="57" t="s">
        <v>887</v>
      </c>
      <c r="B1005" s="69">
        <v>1000000</v>
      </c>
      <c r="C1005" s="70">
        <v>3</v>
      </c>
      <c r="D1005" s="71">
        <v>45047</v>
      </c>
      <c r="E1005" s="72">
        <v>45047</v>
      </c>
      <c r="F1005" s="73">
        <v>996430.06240000005</v>
      </c>
    </row>
    <row r="1006" spans="1:6" s="21" customFormat="1" ht="11.25" customHeight="1" x14ac:dyDescent="0.2">
      <c r="A1006" s="57" t="s">
        <v>2325</v>
      </c>
      <c r="B1006" s="69">
        <v>1000000</v>
      </c>
      <c r="C1006" s="70">
        <v>3.3719999999999999</v>
      </c>
      <c r="D1006" s="71">
        <v>49735</v>
      </c>
      <c r="E1006" s="72">
        <v>49735</v>
      </c>
      <c r="F1006" s="73">
        <v>1000000</v>
      </c>
    </row>
    <row r="1007" spans="1:6" s="21" customFormat="1" ht="11.25" customHeight="1" x14ac:dyDescent="0.2">
      <c r="A1007" s="57" t="s">
        <v>888</v>
      </c>
      <c r="B1007" s="69">
        <v>1000000</v>
      </c>
      <c r="C1007" s="70">
        <v>5</v>
      </c>
      <c r="D1007" s="71">
        <v>44958</v>
      </c>
      <c r="E1007" s="72">
        <v>44958</v>
      </c>
      <c r="F1007" s="73">
        <v>1002265.3638000001</v>
      </c>
    </row>
    <row r="1008" spans="1:6" s="21" customFormat="1" ht="11.25" customHeight="1" x14ac:dyDescent="0.2">
      <c r="A1008" s="57" t="s">
        <v>2109</v>
      </c>
      <c r="B1008" s="69">
        <v>2290000</v>
      </c>
      <c r="C1008" s="70">
        <v>4.5</v>
      </c>
      <c r="D1008" s="71">
        <v>49308</v>
      </c>
      <c r="E1008" s="72">
        <v>49308</v>
      </c>
      <c r="F1008" s="73">
        <v>2323738.3895</v>
      </c>
    </row>
    <row r="1009" spans="1:6" s="21" customFormat="1" ht="11.25" customHeight="1" x14ac:dyDescent="0.2">
      <c r="A1009" s="57" t="s">
        <v>1997</v>
      </c>
      <c r="B1009" s="69">
        <v>1000000</v>
      </c>
      <c r="C1009" s="70">
        <v>4.05</v>
      </c>
      <c r="D1009" s="71">
        <v>49065</v>
      </c>
      <c r="E1009" s="72">
        <v>49065</v>
      </c>
      <c r="F1009" s="73">
        <v>1000000</v>
      </c>
    </row>
    <row r="1010" spans="1:6" s="21" customFormat="1" ht="11.25" customHeight="1" x14ac:dyDescent="0.2">
      <c r="A1010" s="57" t="s">
        <v>889</v>
      </c>
      <c r="B1010" s="69">
        <v>2000000</v>
      </c>
      <c r="C1010" s="70">
        <v>4</v>
      </c>
      <c r="D1010" s="71">
        <v>45153</v>
      </c>
      <c r="E1010" s="72">
        <v>45153</v>
      </c>
      <c r="F1010" s="73">
        <v>2034908.4283</v>
      </c>
    </row>
    <row r="1011" spans="1:6" s="21" customFormat="1" ht="11.25" customHeight="1" x14ac:dyDescent="0.2">
      <c r="A1011" s="57" t="s">
        <v>2917</v>
      </c>
      <c r="B1011" s="69">
        <v>2035000</v>
      </c>
      <c r="C1011" s="70">
        <v>4</v>
      </c>
      <c r="D1011" s="71">
        <v>51441</v>
      </c>
      <c r="E1011" s="72">
        <v>51441</v>
      </c>
      <c r="F1011" s="73">
        <v>2282357.1239</v>
      </c>
    </row>
    <row r="1012" spans="1:6" s="21" customFormat="1" ht="11.25" customHeight="1" x14ac:dyDescent="0.2">
      <c r="A1012" s="57" t="s">
        <v>890</v>
      </c>
      <c r="B1012" s="69">
        <v>2000000</v>
      </c>
      <c r="C1012" s="70">
        <v>3</v>
      </c>
      <c r="D1012" s="71">
        <v>46447</v>
      </c>
      <c r="E1012" s="72">
        <v>46447</v>
      </c>
      <c r="F1012" s="73">
        <v>1983316.4512</v>
      </c>
    </row>
    <row r="1013" spans="1:6" s="21" customFormat="1" ht="11.25" customHeight="1" x14ac:dyDescent="0.2">
      <c r="A1013" s="57" t="s">
        <v>891</v>
      </c>
      <c r="B1013" s="69">
        <v>5370000</v>
      </c>
      <c r="C1013" s="70">
        <v>4</v>
      </c>
      <c r="D1013" s="71">
        <v>48959</v>
      </c>
      <c r="E1013" s="72">
        <v>48959</v>
      </c>
      <c r="F1013" s="73">
        <v>5359259.7328000003</v>
      </c>
    </row>
    <row r="1014" spans="1:6" s="21" customFormat="1" ht="11.25" customHeight="1" x14ac:dyDescent="0.2">
      <c r="A1014" s="57" t="s">
        <v>892</v>
      </c>
      <c r="B1014" s="69">
        <v>1505000</v>
      </c>
      <c r="C1014" s="70">
        <v>2.25</v>
      </c>
      <c r="D1014" s="71">
        <v>45017</v>
      </c>
      <c r="E1014" s="72">
        <v>45017</v>
      </c>
      <c r="F1014" s="73">
        <v>1505000</v>
      </c>
    </row>
    <row r="1015" spans="1:6" s="21" customFormat="1" ht="11.25" customHeight="1" x14ac:dyDescent="0.2">
      <c r="A1015" s="57" t="s">
        <v>893</v>
      </c>
      <c r="B1015" s="69">
        <v>3490000</v>
      </c>
      <c r="C1015" s="70">
        <v>4</v>
      </c>
      <c r="D1015" s="71">
        <v>48458</v>
      </c>
      <c r="E1015" s="72">
        <v>48458</v>
      </c>
      <c r="F1015" s="73">
        <v>3476246.7544</v>
      </c>
    </row>
    <row r="1016" spans="1:6" s="21" customFormat="1" ht="11.25" customHeight="1" x14ac:dyDescent="0.2">
      <c r="A1016" s="57" t="s">
        <v>894</v>
      </c>
      <c r="B1016" s="69">
        <v>1645000</v>
      </c>
      <c r="C1016" s="70">
        <v>3</v>
      </c>
      <c r="D1016" s="71">
        <v>48792</v>
      </c>
      <c r="E1016" s="72">
        <v>48792</v>
      </c>
      <c r="F1016" s="73">
        <v>1633259.3740999999</v>
      </c>
    </row>
    <row r="1017" spans="1:6" s="21" customFormat="1" ht="11.25" customHeight="1" x14ac:dyDescent="0.2">
      <c r="A1017" s="57" t="s">
        <v>894</v>
      </c>
      <c r="B1017" s="69">
        <v>1595000</v>
      </c>
      <c r="C1017" s="70">
        <v>3</v>
      </c>
      <c r="D1017" s="71">
        <v>48427</v>
      </c>
      <c r="E1017" s="72">
        <v>48427</v>
      </c>
      <c r="F1017" s="73">
        <v>1591997.9757999999</v>
      </c>
    </row>
    <row r="1018" spans="1:6" s="21" customFormat="1" ht="11.25" customHeight="1" x14ac:dyDescent="0.2">
      <c r="A1018" s="57" t="s">
        <v>2839</v>
      </c>
      <c r="B1018" s="69">
        <v>1000000</v>
      </c>
      <c r="C1018" s="70">
        <v>4</v>
      </c>
      <c r="D1018" s="71">
        <v>51257</v>
      </c>
      <c r="E1018" s="72">
        <v>51257</v>
      </c>
      <c r="F1018" s="73">
        <v>1171290.7564000001</v>
      </c>
    </row>
    <row r="1019" spans="1:6" s="21" customFormat="1" ht="11.25" customHeight="1" x14ac:dyDescent="0.2">
      <c r="A1019" s="57" t="s">
        <v>895</v>
      </c>
      <c r="B1019" s="69">
        <v>1155000</v>
      </c>
      <c r="C1019" s="70">
        <v>5</v>
      </c>
      <c r="D1019" s="71">
        <v>46722</v>
      </c>
      <c r="E1019" s="72">
        <v>46722</v>
      </c>
      <c r="F1019" s="73">
        <v>1226359.8458</v>
      </c>
    </row>
    <row r="1020" spans="1:6" s="21" customFormat="1" ht="11.25" customHeight="1" x14ac:dyDescent="0.2">
      <c r="A1020" s="57" t="s">
        <v>896</v>
      </c>
      <c r="B1020" s="69">
        <v>500000</v>
      </c>
      <c r="C1020" s="70">
        <v>5</v>
      </c>
      <c r="D1020" s="71">
        <v>46188</v>
      </c>
      <c r="E1020" s="72">
        <v>46188</v>
      </c>
      <c r="F1020" s="73">
        <v>529583.40729999996</v>
      </c>
    </row>
    <row r="1021" spans="1:6" s="21" customFormat="1" ht="11.25" customHeight="1" x14ac:dyDescent="0.2">
      <c r="A1021" s="57" t="s">
        <v>897</v>
      </c>
      <c r="B1021" s="69">
        <v>1225000</v>
      </c>
      <c r="C1021" s="70">
        <v>5</v>
      </c>
      <c r="D1021" s="71">
        <v>45078</v>
      </c>
      <c r="E1021" s="72">
        <v>45078</v>
      </c>
      <c r="F1021" s="73">
        <v>1299271.9007999999</v>
      </c>
    </row>
    <row r="1022" spans="1:6" s="21" customFormat="1" ht="11.25" customHeight="1" x14ac:dyDescent="0.2">
      <c r="A1022" s="57" t="s">
        <v>898</v>
      </c>
      <c r="B1022" s="69">
        <v>2465000</v>
      </c>
      <c r="C1022" s="70">
        <v>5</v>
      </c>
      <c r="D1022" s="71">
        <v>47696</v>
      </c>
      <c r="E1022" s="72">
        <v>47696</v>
      </c>
      <c r="F1022" s="73">
        <v>2641949.6179999998</v>
      </c>
    </row>
    <row r="1023" spans="1:6" s="21" customFormat="1" ht="11.25" customHeight="1" x14ac:dyDescent="0.2">
      <c r="A1023" s="57" t="s">
        <v>899</v>
      </c>
      <c r="B1023" s="69">
        <v>1000000</v>
      </c>
      <c r="C1023" s="70">
        <v>5</v>
      </c>
      <c r="D1023" s="71">
        <v>45839</v>
      </c>
      <c r="E1023" s="72">
        <v>45839</v>
      </c>
      <c r="F1023" s="73">
        <v>1057076.8537999999</v>
      </c>
    </row>
    <row r="1024" spans="1:6" s="21" customFormat="1" ht="11.25" customHeight="1" x14ac:dyDescent="0.2">
      <c r="A1024" s="57" t="s">
        <v>900</v>
      </c>
      <c r="B1024" s="69">
        <v>2285000</v>
      </c>
      <c r="C1024" s="70">
        <v>4</v>
      </c>
      <c r="D1024" s="71">
        <v>47665</v>
      </c>
      <c r="E1024" s="72">
        <v>47665</v>
      </c>
      <c r="F1024" s="73">
        <v>2313173.6900999998</v>
      </c>
    </row>
    <row r="1025" spans="1:6" s="21" customFormat="1" ht="11.25" customHeight="1" x14ac:dyDescent="0.2">
      <c r="A1025" s="57" t="s">
        <v>901</v>
      </c>
      <c r="B1025" s="69">
        <v>2150000</v>
      </c>
      <c r="C1025" s="70">
        <v>3</v>
      </c>
      <c r="D1025" s="71">
        <v>48761</v>
      </c>
      <c r="E1025" s="72">
        <v>48761</v>
      </c>
      <c r="F1025" s="73">
        <v>2145913.1707000001</v>
      </c>
    </row>
    <row r="1026" spans="1:6" s="21" customFormat="1" ht="11.25" customHeight="1" thickBot="1" x14ac:dyDescent="0.25">
      <c r="A1026" s="58" t="s">
        <v>74</v>
      </c>
      <c r="B1026" s="79">
        <v>1757305000</v>
      </c>
      <c r="C1026" s="80"/>
      <c r="D1026" s="81"/>
      <c r="E1026" s="82"/>
      <c r="F1026" s="83">
        <v>1792827700.4997983</v>
      </c>
    </row>
    <row r="1027" spans="1:6" s="21" customFormat="1" ht="11.25" customHeight="1" x14ac:dyDescent="0.2">
      <c r="A1027" s="58"/>
      <c r="B1027" s="74"/>
      <c r="C1027" s="74"/>
      <c r="D1027" s="75"/>
      <c r="E1027" s="76"/>
      <c r="F1027" s="77"/>
    </row>
    <row r="1028" spans="1:6" s="21" customFormat="1" ht="11.25" customHeight="1" x14ac:dyDescent="0.2">
      <c r="A1028" s="57" t="s">
        <v>902</v>
      </c>
      <c r="B1028" s="69">
        <v>500000</v>
      </c>
      <c r="C1028" s="70">
        <v>4</v>
      </c>
      <c r="D1028" s="71">
        <v>49140</v>
      </c>
      <c r="E1028" s="72">
        <v>49140</v>
      </c>
      <c r="F1028" s="73">
        <v>520431.9154</v>
      </c>
    </row>
    <row r="1029" spans="1:6" s="21" customFormat="1" ht="11.25" customHeight="1" x14ac:dyDescent="0.2">
      <c r="A1029" s="57" t="s">
        <v>1998</v>
      </c>
      <c r="B1029" s="69">
        <v>500000</v>
      </c>
      <c r="C1029" s="70">
        <v>4</v>
      </c>
      <c r="D1029" s="71">
        <v>48549</v>
      </c>
      <c r="E1029" s="72">
        <v>48549</v>
      </c>
      <c r="F1029" s="73">
        <v>511608.00400000002</v>
      </c>
    </row>
    <row r="1030" spans="1:6" s="21" customFormat="1" ht="11.25" customHeight="1" x14ac:dyDescent="0.2">
      <c r="A1030" s="57" t="s">
        <v>903</v>
      </c>
      <c r="B1030" s="69">
        <v>1205000</v>
      </c>
      <c r="C1030" s="70">
        <v>3.25</v>
      </c>
      <c r="D1030" s="71">
        <v>45519</v>
      </c>
      <c r="E1030" s="72">
        <v>45519</v>
      </c>
      <c r="F1030" s="73">
        <v>1202949.9121000001</v>
      </c>
    </row>
    <row r="1031" spans="1:6" s="21" customFormat="1" ht="11.25" customHeight="1" x14ac:dyDescent="0.2">
      <c r="A1031" s="57" t="s">
        <v>903</v>
      </c>
      <c r="B1031" s="69">
        <v>2700000</v>
      </c>
      <c r="C1031" s="70">
        <v>2.5</v>
      </c>
      <c r="D1031" s="71">
        <v>44788</v>
      </c>
      <c r="E1031" s="72">
        <v>44788</v>
      </c>
      <c r="F1031" s="73">
        <v>2689381.3269000002</v>
      </c>
    </row>
    <row r="1032" spans="1:6" s="21" customFormat="1" ht="11.25" customHeight="1" x14ac:dyDescent="0.2">
      <c r="A1032" s="57" t="s">
        <v>904</v>
      </c>
      <c r="B1032" s="69">
        <v>2000000</v>
      </c>
      <c r="C1032" s="70">
        <v>4</v>
      </c>
      <c r="D1032" s="71">
        <v>50192</v>
      </c>
      <c r="E1032" s="72">
        <v>50192</v>
      </c>
      <c r="F1032" s="73">
        <v>2090360.1359999999</v>
      </c>
    </row>
    <row r="1033" spans="1:6" s="21" customFormat="1" ht="11.25" customHeight="1" x14ac:dyDescent="0.2">
      <c r="A1033" s="57" t="s">
        <v>905</v>
      </c>
      <c r="B1033" s="69">
        <v>1945000</v>
      </c>
      <c r="C1033" s="70">
        <v>3</v>
      </c>
      <c r="D1033" s="71">
        <v>49461</v>
      </c>
      <c r="E1033" s="72">
        <v>49461</v>
      </c>
      <c r="F1033" s="73">
        <v>1948963.1166000001</v>
      </c>
    </row>
    <row r="1034" spans="1:6" s="21" customFormat="1" ht="11.25" customHeight="1" x14ac:dyDescent="0.2">
      <c r="A1034" s="57" t="s">
        <v>906</v>
      </c>
      <c r="B1034" s="69">
        <v>1495000</v>
      </c>
      <c r="C1034" s="70">
        <v>4</v>
      </c>
      <c r="D1034" s="71">
        <v>46905</v>
      </c>
      <c r="E1034" s="72">
        <v>46905</v>
      </c>
      <c r="F1034" s="73">
        <v>1533874.9413999999</v>
      </c>
    </row>
    <row r="1035" spans="1:6" s="21" customFormat="1" ht="11.25" customHeight="1" x14ac:dyDescent="0.2">
      <c r="A1035" s="57" t="s">
        <v>906</v>
      </c>
      <c r="B1035" s="69">
        <v>2045000</v>
      </c>
      <c r="C1035" s="70">
        <v>5</v>
      </c>
      <c r="D1035" s="71">
        <v>46813</v>
      </c>
      <c r="E1035" s="72">
        <v>46813</v>
      </c>
      <c r="F1035" s="73">
        <v>2186505.6235000002</v>
      </c>
    </row>
    <row r="1036" spans="1:6" s="21" customFormat="1" ht="11.25" customHeight="1" x14ac:dyDescent="0.2">
      <c r="A1036" s="57" t="s">
        <v>906</v>
      </c>
      <c r="B1036" s="69">
        <v>2000000</v>
      </c>
      <c r="C1036" s="70">
        <v>3</v>
      </c>
      <c r="D1036" s="71">
        <v>48914</v>
      </c>
      <c r="E1036" s="72">
        <v>48914</v>
      </c>
      <c r="F1036" s="73">
        <v>1984407.0245000001</v>
      </c>
    </row>
    <row r="1037" spans="1:6" s="21" customFormat="1" ht="11.25" customHeight="1" x14ac:dyDescent="0.2">
      <c r="A1037" s="57" t="s">
        <v>907</v>
      </c>
      <c r="B1037" s="69">
        <v>1000000</v>
      </c>
      <c r="C1037" s="70">
        <v>5</v>
      </c>
      <c r="D1037" s="71">
        <v>45108</v>
      </c>
      <c r="E1037" s="72">
        <v>45108</v>
      </c>
      <c r="F1037" s="73">
        <v>1037036.0991</v>
      </c>
    </row>
    <row r="1038" spans="1:6" s="21" customFormat="1" ht="11.25" customHeight="1" x14ac:dyDescent="0.2">
      <c r="A1038" s="57" t="s">
        <v>907</v>
      </c>
      <c r="B1038" s="69">
        <v>1500000</v>
      </c>
      <c r="C1038" s="70">
        <v>3.3</v>
      </c>
      <c r="D1038" s="71">
        <v>47665</v>
      </c>
      <c r="E1038" s="72">
        <v>47665</v>
      </c>
      <c r="F1038" s="73">
        <v>1500000</v>
      </c>
    </row>
    <row r="1039" spans="1:6" s="21" customFormat="1" ht="11.25" customHeight="1" x14ac:dyDescent="0.2">
      <c r="A1039" s="57" t="s">
        <v>908</v>
      </c>
      <c r="B1039" s="69">
        <v>1000000</v>
      </c>
      <c r="C1039" s="70">
        <v>4.5</v>
      </c>
      <c r="D1039" s="71">
        <v>45108</v>
      </c>
      <c r="E1039" s="72">
        <v>45108</v>
      </c>
      <c r="F1039" s="73">
        <v>1053163.5308999999</v>
      </c>
    </row>
    <row r="1040" spans="1:6" s="21" customFormat="1" ht="11.25" customHeight="1" x14ac:dyDescent="0.2">
      <c r="A1040" s="57" t="s">
        <v>2248</v>
      </c>
      <c r="B1040" s="69">
        <v>2420000</v>
      </c>
      <c r="C1040" s="70">
        <v>3</v>
      </c>
      <c r="D1040" s="71">
        <v>50785</v>
      </c>
      <c r="E1040" s="72">
        <v>50785</v>
      </c>
      <c r="F1040" s="73">
        <v>2410340.4974000002</v>
      </c>
    </row>
    <row r="1041" spans="1:6" s="21" customFormat="1" ht="11.25" customHeight="1" x14ac:dyDescent="0.2">
      <c r="A1041" s="57" t="s">
        <v>2152</v>
      </c>
      <c r="B1041" s="69">
        <v>300000</v>
      </c>
      <c r="C1041" s="70">
        <v>4</v>
      </c>
      <c r="D1041" s="71">
        <v>50236</v>
      </c>
      <c r="E1041" s="72">
        <v>50236</v>
      </c>
      <c r="F1041" s="73">
        <v>323626.00309999997</v>
      </c>
    </row>
    <row r="1042" spans="1:6" s="21" customFormat="1" ht="11.25" customHeight="1" x14ac:dyDescent="0.2">
      <c r="A1042" s="57" t="s">
        <v>909</v>
      </c>
      <c r="B1042" s="69">
        <v>1500000</v>
      </c>
      <c r="C1042" s="70">
        <v>4</v>
      </c>
      <c r="D1042" s="71">
        <v>49279</v>
      </c>
      <c r="E1042" s="72">
        <v>49279</v>
      </c>
      <c r="F1042" s="73">
        <v>1607579.7955</v>
      </c>
    </row>
    <row r="1043" spans="1:6" s="21" customFormat="1" ht="11.25" customHeight="1" x14ac:dyDescent="0.2">
      <c r="A1043" s="57" t="s">
        <v>909</v>
      </c>
      <c r="B1043" s="69">
        <v>1000000</v>
      </c>
      <c r="C1043" s="70">
        <v>3</v>
      </c>
      <c r="D1043" s="71">
        <v>51288</v>
      </c>
      <c r="E1043" s="72">
        <v>51288</v>
      </c>
      <c r="F1043" s="73">
        <v>1058960.3145999999</v>
      </c>
    </row>
    <row r="1044" spans="1:6" s="21" customFormat="1" ht="11.25" customHeight="1" x14ac:dyDescent="0.2">
      <c r="A1044" s="57" t="s">
        <v>910</v>
      </c>
      <c r="B1044" s="69">
        <v>1165000</v>
      </c>
      <c r="C1044" s="70">
        <v>4</v>
      </c>
      <c r="D1044" s="71">
        <v>49888</v>
      </c>
      <c r="E1044" s="72">
        <v>49888</v>
      </c>
      <c r="F1044" s="73">
        <v>1196053.7058000001</v>
      </c>
    </row>
    <row r="1045" spans="1:6" s="21" customFormat="1" ht="11.25" customHeight="1" x14ac:dyDescent="0.2">
      <c r="A1045" s="57" t="s">
        <v>911</v>
      </c>
      <c r="B1045" s="69">
        <v>1115000</v>
      </c>
      <c r="C1045" s="70">
        <v>5</v>
      </c>
      <c r="D1045" s="71">
        <v>45261</v>
      </c>
      <c r="E1045" s="72">
        <v>45261</v>
      </c>
      <c r="F1045" s="73">
        <v>1172622.8095</v>
      </c>
    </row>
    <row r="1046" spans="1:6" s="21" customFormat="1" ht="11.25" customHeight="1" x14ac:dyDescent="0.2">
      <c r="A1046" s="57" t="s">
        <v>912</v>
      </c>
      <c r="B1046" s="69">
        <v>500000</v>
      </c>
      <c r="C1046" s="70">
        <v>4.2</v>
      </c>
      <c r="D1046" s="71">
        <v>50632</v>
      </c>
      <c r="E1046" s="72">
        <v>50632</v>
      </c>
      <c r="F1046" s="73">
        <v>500000</v>
      </c>
    </row>
    <row r="1047" spans="1:6" s="21" customFormat="1" ht="11.25" customHeight="1" x14ac:dyDescent="0.2">
      <c r="A1047" s="57" t="s">
        <v>913</v>
      </c>
      <c r="B1047" s="69">
        <v>1360000</v>
      </c>
      <c r="C1047" s="70">
        <v>3</v>
      </c>
      <c r="D1047" s="71">
        <v>48867</v>
      </c>
      <c r="E1047" s="72">
        <v>48867</v>
      </c>
      <c r="F1047" s="73">
        <v>1360000</v>
      </c>
    </row>
    <row r="1048" spans="1:6" s="21" customFormat="1" ht="11.25" customHeight="1" x14ac:dyDescent="0.2">
      <c r="A1048" s="57" t="s">
        <v>914</v>
      </c>
      <c r="B1048" s="69">
        <v>1000000</v>
      </c>
      <c r="C1048" s="70">
        <v>5</v>
      </c>
      <c r="D1048" s="71">
        <v>50451</v>
      </c>
      <c r="E1048" s="72">
        <v>50451</v>
      </c>
      <c r="F1048" s="73">
        <v>1121194.5075000001</v>
      </c>
    </row>
    <row r="1049" spans="1:6" s="21" customFormat="1" ht="11.25" customHeight="1" x14ac:dyDescent="0.2">
      <c r="A1049" s="57" t="s">
        <v>915</v>
      </c>
      <c r="B1049" s="69">
        <v>630000</v>
      </c>
      <c r="C1049" s="70">
        <v>4.2300000000000004</v>
      </c>
      <c r="D1049" s="71">
        <v>48000</v>
      </c>
      <c r="E1049" s="72">
        <v>48000</v>
      </c>
      <c r="F1049" s="73">
        <v>630000</v>
      </c>
    </row>
    <row r="1050" spans="1:6" s="21" customFormat="1" ht="11.25" customHeight="1" x14ac:dyDescent="0.2">
      <c r="A1050" s="57" t="s">
        <v>915</v>
      </c>
      <c r="B1050" s="69">
        <v>685000</v>
      </c>
      <c r="C1050" s="70">
        <v>4.33</v>
      </c>
      <c r="D1050" s="71">
        <v>48731</v>
      </c>
      <c r="E1050" s="72">
        <v>48731</v>
      </c>
      <c r="F1050" s="73">
        <v>685000</v>
      </c>
    </row>
    <row r="1051" spans="1:6" s="21" customFormat="1" ht="11.25" customHeight="1" x14ac:dyDescent="0.2">
      <c r="A1051" s="57" t="s">
        <v>915</v>
      </c>
      <c r="B1051" s="69">
        <v>605000</v>
      </c>
      <c r="C1051" s="70">
        <v>4.18</v>
      </c>
      <c r="D1051" s="71">
        <v>47635</v>
      </c>
      <c r="E1051" s="72">
        <v>47635</v>
      </c>
      <c r="F1051" s="73">
        <v>605000</v>
      </c>
    </row>
    <row r="1052" spans="1:6" s="21" customFormat="1" ht="11.25" customHeight="1" x14ac:dyDescent="0.2">
      <c r="A1052" s="57" t="s">
        <v>915</v>
      </c>
      <c r="B1052" s="69">
        <v>660000</v>
      </c>
      <c r="C1052" s="70">
        <v>4.28</v>
      </c>
      <c r="D1052" s="71">
        <v>48366</v>
      </c>
      <c r="E1052" s="72">
        <v>48366</v>
      </c>
      <c r="F1052" s="73">
        <v>660000</v>
      </c>
    </row>
    <row r="1053" spans="1:6" s="21" customFormat="1" ht="11.25" customHeight="1" x14ac:dyDescent="0.2">
      <c r="A1053" s="57" t="s">
        <v>915</v>
      </c>
      <c r="B1053" s="69">
        <v>585000</v>
      </c>
      <c r="C1053" s="70">
        <v>4.13</v>
      </c>
      <c r="D1053" s="71">
        <v>47270</v>
      </c>
      <c r="E1053" s="72">
        <v>47270</v>
      </c>
      <c r="F1053" s="73">
        <v>585000</v>
      </c>
    </row>
    <row r="1054" spans="1:6" s="21" customFormat="1" ht="11.25" customHeight="1" x14ac:dyDescent="0.2">
      <c r="A1054" s="57" t="s">
        <v>2436</v>
      </c>
      <c r="B1054" s="69">
        <v>5000000</v>
      </c>
      <c r="C1054" s="70">
        <v>2.992</v>
      </c>
      <c r="D1054" s="71">
        <v>49218</v>
      </c>
      <c r="E1054" s="72">
        <v>49218</v>
      </c>
      <c r="F1054" s="73">
        <v>5000000</v>
      </c>
    </row>
    <row r="1055" spans="1:6" s="21" customFormat="1" ht="11.25" customHeight="1" x14ac:dyDescent="0.2">
      <c r="A1055" s="57" t="s">
        <v>916</v>
      </c>
      <c r="B1055" s="69">
        <v>1500000</v>
      </c>
      <c r="C1055" s="70">
        <v>5</v>
      </c>
      <c r="D1055" s="71">
        <v>49430</v>
      </c>
      <c r="E1055" s="72">
        <v>49430</v>
      </c>
      <c r="F1055" s="73">
        <v>1693049.4169999999</v>
      </c>
    </row>
    <row r="1056" spans="1:6" s="21" customFormat="1" ht="11.25" customHeight="1" x14ac:dyDescent="0.2">
      <c r="A1056" s="57" t="s">
        <v>917</v>
      </c>
      <c r="B1056" s="69">
        <v>1000000</v>
      </c>
      <c r="C1056" s="70">
        <v>5</v>
      </c>
      <c r="D1056" s="71">
        <v>49796</v>
      </c>
      <c r="E1056" s="72">
        <v>49796</v>
      </c>
      <c r="F1056" s="73">
        <v>1125610.7109000001</v>
      </c>
    </row>
    <row r="1057" spans="1:6" s="21" customFormat="1" ht="11.25" customHeight="1" x14ac:dyDescent="0.2">
      <c r="A1057" s="57" t="s">
        <v>918</v>
      </c>
      <c r="B1057" s="69">
        <v>1000000</v>
      </c>
      <c r="C1057" s="70">
        <v>3</v>
      </c>
      <c r="D1057" s="71">
        <v>48761</v>
      </c>
      <c r="E1057" s="72">
        <v>48761</v>
      </c>
      <c r="F1057" s="73">
        <v>992781.55960000004</v>
      </c>
    </row>
    <row r="1058" spans="1:6" s="21" customFormat="1" ht="11.25" customHeight="1" x14ac:dyDescent="0.2">
      <c r="A1058" s="57" t="s">
        <v>2840</v>
      </c>
      <c r="B1058" s="69">
        <v>600000</v>
      </c>
      <c r="C1058" s="70">
        <v>3</v>
      </c>
      <c r="D1058" s="71">
        <v>50802</v>
      </c>
      <c r="E1058" s="72">
        <v>50802</v>
      </c>
      <c r="F1058" s="73">
        <v>637786.69649999996</v>
      </c>
    </row>
    <row r="1059" spans="1:6" s="21" customFormat="1" ht="11.25" customHeight="1" x14ac:dyDescent="0.2">
      <c r="A1059" s="57" t="s">
        <v>2841</v>
      </c>
      <c r="B1059" s="69">
        <v>3165000</v>
      </c>
      <c r="C1059" s="70">
        <v>2</v>
      </c>
      <c r="D1059" s="71">
        <v>50997</v>
      </c>
      <c r="E1059" s="72">
        <v>50997</v>
      </c>
      <c r="F1059" s="73">
        <v>3121187.3303999999</v>
      </c>
    </row>
    <row r="1060" spans="1:6" s="21" customFormat="1" ht="11.25" customHeight="1" x14ac:dyDescent="0.2">
      <c r="A1060" s="57" t="s">
        <v>919</v>
      </c>
      <c r="B1060" s="69">
        <v>750000</v>
      </c>
      <c r="C1060" s="70">
        <v>4.1449999999999996</v>
      </c>
      <c r="D1060" s="71">
        <v>50086</v>
      </c>
      <c r="E1060" s="72">
        <v>50086</v>
      </c>
      <c r="F1060" s="73">
        <v>750000</v>
      </c>
    </row>
    <row r="1061" spans="1:6" s="21" customFormat="1" ht="11.25" customHeight="1" x14ac:dyDescent="0.2">
      <c r="A1061" s="57" t="s">
        <v>2153</v>
      </c>
      <c r="B1061" s="69">
        <v>3905000</v>
      </c>
      <c r="C1061" s="70">
        <v>3</v>
      </c>
      <c r="D1061" s="71">
        <v>50192</v>
      </c>
      <c r="E1061" s="72">
        <v>50192</v>
      </c>
      <c r="F1061" s="73">
        <v>3874863.4696999998</v>
      </c>
    </row>
    <row r="1062" spans="1:6" s="21" customFormat="1" ht="11.25" customHeight="1" x14ac:dyDescent="0.2">
      <c r="A1062" s="57" t="s">
        <v>920</v>
      </c>
      <c r="B1062" s="69">
        <v>3500000</v>
      </c>
      <c r="C1062" s="70">
        <v>4</v>
      </c>
      <c r="D1062" s="71">
        <v>49980</v>
      </c>
      <c r="E1062" s="72">
        <v>49980</v>
      </c>
      <c r="F1062" s="73">
        <v>3614175.9607000002</v>
      </c>
    </row>
    <row r="1063" spans="1:6" s="21" customFormat="1" ht="11.25" customHeight="1" x14ac:dyDescent="0.2">
      <c r="A1063" s="57" t="s">
        <v>921</v>
      </c>
      <c r="B1063" s="69">
        <v>700000</v>
      </c>
      <c r="C1063" s="70">
        <v>4</v>
      </c>
      <c r="D1063" s="71">
        <v>49430</v>
      </c>
      <c r="E1063" s="72">
        <v>49430</v>
      </c>
      <c r="F1063" s="73">
        <v>726549.2855</v>
      </c>
    </row>
    <row r="1064" spans="1:6" s="21" customFormat="1" ht="11.25" customHeight="1" x14ac:dyDescent="0.2">
      <c r="A1064" s="57" t="s">
        <v>922</v>
      </c>
      <c r="B1064" s="69">
        <v>2930000</v>
      </c>
      <c r="C1064" s="70">
        <v>4</v>
      </c>
      <c r="D1064" s="71">
        <v>49096</v>
      </c>
      <c r="E1064" s="72">
        <v>49096</v>
      </c>
      <c r="F1064" s="73">
        <v>3145041.4674</v>
      </c>
    </row>
    <row r="1065" spans="1:6" s="21" customFormat="1" ht="11.25" customHeight="1" x14ac:dyDescent="0.2">
      <c r="A1065" s="57" t="s">
        <v>923</v>
      </c>
      <c r="B1065" s="69">
        <v>855000</v>
      </c>
      <c r="C1065" s="70">
        <v>3.875</v>
      </c>
      <c r="D1065" s="71">
        <v>49218</v>
      </c>
      <c r="E1065" s="72">
        <v>49218</v>
      </c>
      <c r="F1065" s="73">
        <v>848102.31189999997</v>
      </c>
    </row>
    <row r="1066" spans="1:6" s="21" customFormat="1" ht="11.25" customHeight="1" x14ac:dyDescent="0.2">
      <c r="A1066" s="57" t="s">
        <v>923</v>
      </c>
      <c r="B1066" s="69">
        <v>1000000</v>
      </c>
      <c r="C1066" s="70">
        <v>4</v>
      </c>
      <c r="D1066" s="71">
        <v>49949</v>
      </c>
      <c r="E1066" s="72">
        <v>49949</v>
      </c>
      <c r="F1066" s="73">
        <v>1000000</v>
      </c>
    </row>
    <row r="1067" spans="1:6" s="21" customFormat="1" ht="11.25" customHeight="1" x14ac:dyDescent="0.2">
      <c r="A1067" s="57" t="s">
        <v>924</v>
      </c>
      <c r="B1067" s="69">
        <v>1230000</v>
      </c>
      <c r="C1067" s="70">
        <v>3</v>
      </c>
      <c r="D1067" s="71">
        <v>46296</v>
      </c>
      <c r="E1067" s="72">
        <v>46296</v>
      </c>
      <c r="F1067" s="73">
        <v>1230000</v>
      </c>
    </row>
    <row r="1068" spans="1:6" s="21" customFormat="1" ht="11.25" customHeight="1" x14ac:dyDescent="0.2">
      <c r="A1068" s="57" t="s">
        <v>924</v>
      </c>
      <c r="B1068" s="69">
        <v>1265000</v>
      </c>
      <c r="C1068" s="70">
        <v>3</v>
      </c>
      <c r="D1068" s="71">
        <v>46661</v>
      </c>
      <c r="E1068" s="72">
        <v>46661</v>
      </c>
      <c r="F1068" s="73">
        <v>1257372.5205000001</v>
      </c>
    </row>
    <row r="1069" spans="1:6" s="21" customFormat="1" ht="11.25" customHeight="1" x14ac:dyDescent="0.2">
      <c r="A1069" s="57" t="s">
        <v>925</v>
      </c>
      <c r="B1069" s="69">
        <v>1425000</v>
      </c>
      <c r="C1069" s="70">
        <v>3.375</v>
      </c>
      <c r="D1069" s="71">
        <v>47453</v>
      </c>
      <c r="E1069" s="72">
        <v>47453</v>
      </c>
      <c r="F1069" s="73">
        <v>1406101.4612</v>
      </c>
    </row>
    <row r="1070" spans="1:6" s="21" customFormat="1" ht="11.25" customHeight="1" x14ac:dyDescent="0.2">
      <c r="A1070" s="57" t="s">
        <v>925</v>
      </c>
      <c r="B1070" s="69">
        <v>1365000</v>
      </c>
      <c r="C1070" s="70">
        <v>3.25</v>
      </c>
      <c r="D1070" s="71">
        <v>47088</v>
      </c>
      <c r="E1070" s="72">
        <v>47088</v>
      </c>
      <c r="F1070" s="73">
        <v>1346253.9054</v>
      </c>
    </row>
    <row r="1071" spans="1:6" s="21" customFormat="1" ht="11.25" customHeight="1" x14ac:dyDescent="0.2">
      <c r="A1071" s="57" t="s">
        <v>926</v>
      </c>
      <c r="B1071" s="69">
        <v>1000000</v>
      </c>
      <c r="C1071" s="70">
        <v>5</v>
      </c>
      <c r="D1071" s="71">
        <v>44880</v>
      </c>
      <c r="E1071" s="72">
        <v>44880</v>
      </c>
      <c r="F1071" s="73">
        <v>1035716.6342</v>
      </c>
    </row>
    <row r="1072" spans="1:6" s="21" customFormat="1" ht="11.25" customHeight="1" x14ac:dyDescent="0.2">
      <c r="A1072" s="57" t="s">
        <v>927</v>
      </c>
      <c r="B1072" s="69">
        <v>305000</v>
      </c>
      <c r="C1072" s="70">
        <v>5</v>
      </c>
      <c r="D1072" s="71">
        <v>49949</v>
      </c>
      <c r="E1072" s="72">
        <v>49949</v>
      </c>
      <c r="F1072" s="73">
        <v>337872.92739999999</v>
      </c>
    </row>
    <row r="1073" spans="1:6" s="21" customFormat="1" ht="11.25" customHeight="1" x14ac:dyDescent="0.2">
      <c r="A1073" s="57" t="s">
        <v>928</v>
      </c>
      <c r="B1073" s="69">
        <v>1400000</v>
      </c>
      <c r="C1073" s="70">
        <v>4</v>
      </c>
      <c r="D1073" s="71">
        <v>46478</v>
      </c>
      <c r="E1073" s="72">
        <v>46478</v>
      </c>
      <c r="F1073" s="73">
        <v>1438501.8544999999</v>
      </c>
    </row>
    <row r="1074" spans="1:6" s="21" customFormat="1" ht="11.25" customHeight="1" x14ac:dyDescent="0.2">
      <c r="A1074" s="57" t="s">
        <v>930</v>
      </c>
      <c r="B1074" s="69">
        <v>725000</v>
      </c>
      <c r="C1074" s="70">
        <v>5</v>
      </c>
      <c r="D1074" s="71">
        <v>49491</v>
      </c>
      <c r="E1074" s="72">
        <v>49491</v>
      </c>
      <c r="F1074" s="73">
        <v>799669.79169999994</v>
      </c>
    </row>
    <row r="1075" spans="1:6" s="21" customFormat="1" ht="11.25" customHeight="1" x14ac:dyDescent="0.2">
      <c r="A1075" s="57" t="s">
        <v>931</v>
      </c>
      <c r="B1075" s="69">
        <v>2000000</v>
      </c>
      <c r="C1075" s="70">
        <v>5</v>
      </c>
      <c r="D1075" s="71">
        <v>49126</v>
      </c>
      <c r="E1075" s="72">
        <v>49126</v>
      </c>
      <c r="F1075" s="73">
        <v>2175664.6532999999</v>
      </c>
    </row>
    <row r="1076" spans="1:6" s="21" customFormat="1" ht="11.25" customHeight="1" x14ac:dyDescent="0.2">
      <c r="A1076" s="57" t="s">
        <v>1734</v>
      </c>
      <c r="B1076" s="69">
        <v>195000</v>
      </c>
      <c r="C1076" s="70">
        <v>4.2110000000000003</v>
      </c>
      <c r="D1076" s="71">
        <v>48761</v>
      </c>
      <c r="E1076" s="72">
        <v>48761</v>
      </c>
      <c r="F1076" s="73">
        <v>195000</v>
      </c>
    </row>
    <row r="1077" spans="1:6" s="21" customFormat="1" ht="11.25" customHeight="1" x14ac:dyDescent="0.2">
      <c r="A1077" s="57" t="s">
        <v>1734</v>
      </c>
      <c r="B1077" s="69">
        <v>190000</v>
      </c>
      <c r="C1077" s="70">
        <v>4.1609999999999996</v>
      </c>
      <c r="D1077" s="71">
        <v>48396</v>
      </c>
      <c r="E1077" s="72">
        <v>48396</v>
      </c>
      <c r="F1077" s="73">
        <v>190000</v>
      </c>
    </row>
    <row r="1078" spans="1:6" s="21" customFormat="1" ht="11.25" customHeight="1" x14ac:dyDescent="0.2">
      <c r="A1078" s="57" t="s">
        <v>2519</v>
      </c>
      <c r="B1078" s="69">
        <v>1175000</v>
      </c>
      <c r="C1078" s="70">
        <v>4</v>
      </c>
      <c r="D1078" s="71">
        <v>50587</v>
      </c>
      <c r="E1078" s="72">
        <v>50587</v>
      </c>
      <c r="F1078" s="73">
        <v>1322112.4254999999</v>
      </c>
    </row>
    <row r="1079" spans="1:6" s="21" customFormat="1" ht="11.25" customHeight="1" x14ac:dyDescent="0.2">
      <c r="A1079" s="57" t="s">
        <v>2057</v>
      </c>
      <c r="B1079" s="69">
        <v>1100000</v>
      </c>
      <c r="C1079" s="70">
        <v>4.0999999999999996</v>
      </c>
      <c r="D1079" s="71">
        <v>45290</v>
      </c>
      <c r="E1079" s="72">
        <v>45290</v>
      </c>
      <c r="F1079" s="73">
        <v>1100000</v>
      </c>
    </row>
    <row r="1080" spans="1:6" s="21" customFormat="1" ht="11.25" customHeight="1" x14ac:dyDescent="0.2">
      <c r="A1080" s="57" t="s">
        <v>932</v>
      </c>
      <c r="B1080" s="69">
        <v>1000000</v>
      </c>
      <c r="C1080" s="70">
        <v>5</v>
      </c>
      <c r="D1080" s="71">
        <v>47727</v>
      </c>
      <c r="E1080" s="72">
        <v>47727</v>
      </c>
      <c r="F1080" s="73">
        <v>1072449.1476</v>
      </c>
    </row>
    <row r="1081" spans="1:6" s="21" customFormat="1" ht="11.25" customHeight="1" x14ac:dyDescent="0.2">
      <c r="A1081" s="57" t="s">
        <v>933</v>
      </c>
      <c r="B1081" s="69">
        <v>1000000</v>
      </c>
      <c r="C1081" s="70">
        <v>5</v>
      </c>
      <c r="D1081" s="71">
        <v>45078</v>
      </c>
      <c r="E1081" s="72">
        <v>45078</v>
      </c>
      <c r="F1081" s="73">
        <v>1066468.7259</v>
      </c>
    </row>
    <row r="1082" spans="1:6" s="21" customFormat="1" ht="11.25" customHeight="1" x14ac:dyDescent="0.2">
      <c r="A1082" s="57" t="s">
        <v>933</v>
      </c>
      <c r="B1082" s="69">
        <v>1000000</v>
      </c>
      <c r="C1082" s="70">
        <v>5</v>
      </c>
      <c r="D1082" s="71">
        <v>44713</v>
      </c>
      <c r="E1082" s="72">
        <v>44713</v>
      </c>
      <c r="F1082" s="73">
        <v>1041780.1058</v>
      </c>
    </row>
    <row r="1083" spans="1:6" s="21" customFormat="1" ht="11.25" customHeight="1" x14ac:dyDescent="0.2">
      <c r="A1083" s="57" t="s">
        <v>934</v>
      </c>
      <c r="B1083" s="69">
        <v>1000000</v>
      </c>
      <c r="C1083" s="70">
        <v>4</v>
      </c>
      <c r="D1083" s="71">
        <v>50710</v>
      </c>
      <c r="E1083" s="72">
        <v>50710</v>
      </c>
      <c r="F1083" s="73">
        <v>1017982.4049</v>
      </c>
    </row>
    <row r="1084" spans="1:6" s="21" customFormat="1" ht="11.25" customHeight="1" x14ac:dyDescent="0.2">
      <c r="A1084" s="57" t="s">
        <v>935</v>
      </c>
      <c r="B1084" s="69">
        <v>2030000</v>
      </c>
      <c r="C1084" s="70">
        <v>3.125</v>
      </c>
      <c r="D1084" s="71">
        <v>50206</v>
      </c>
      <c r="E1084" s="72">
        <v>50206</v>
      </c>
      <c r="F1084" s="73">
        <v>1996314.4389</v>
      </c>
    </row>
    <row r="1085" spans="1:6" s="21" customFormat="1" ht="11.25" customHeight="1" x14ac:dyDescent="0.2">
      <c r="A1085" s="57" t="s">
        <v>2918</v>
      </c>
      <c r="B1085" s="69">
        <v>4205000</v>
      </c>
      <c r="C1085" s="70">
        <v>3</v>
      </c>
      <c r="D1085" s="71">
        <v>51471</v>
      </c>
      <c r="E1085" s="72">
        <v>51471</v>
      </c>
      <c r="F1085" s="73">
        <v>4324602.7243999997</v>
      </c>
    </row>
    <row r="1086" spans="1:6" s="21" customFormat="1" ht="11.25" customHeight="1" x14ac:dyDescent="0.2">
      <c r="A1086" s="57" t="s">
        <v>936</v>
      </c>
      <c r="B1086" s="69">
        <v>800000</v>
      </c>
      <c r="C1086" s="70">
        <v>4</v>
      </c>
      <c r="D1086" s="71">
        <v>49096</v>
      </c>
      <c r="E1086" s="72">
        <v>49096</v>
      </c>
      <c r="F1086" s="73">
        <v>836403.14930000005</v>
      </c>
    </row>
    <row r="1087" spans="1:6" s="21" customFormat="1" ht="11.25" customHeight="1" x14ac:dyDescent="0.2">
      <c r="A1087" s="57" t="s">
        <v>936</v>
      </c>
      <c r="B1087" s="69">
        <v>1425000</v>
      </c>
      <c r="C1087" s="70">
        <v>5</v>
      </c>
      <c r="D1087" s="71">
        <v>50922</v>
      </c>
      <c r="E1087" s="72">
        <v>50922</v>
      </c>
      <c r="F1087" s="73">
        <v>1579286.0534999999</v>
      </c>
    </row>
    <row r="1088" spans="1:6" s="21" customFormat="1" ht="11.25" customHeight="1" x14ac:dyDescent="0.2">
      <c r="A1088" s="57" t="s">
        <v>936</v>
      </c>
      <c r="B1088" s="69">
        <v>750000</v>
      </c>
      <c r="C1088" s="70">
        <v>4</v>
      </c>
      <c r="D1088" s="71">
        <v>49461</v>
      </c>
      <c r="E1088" s="72">
        <v>49461</v>
      </c>
      <c r="F1088" s="73">
        <v>781764.84710000001</v>
      </c>
    </row>
    <row r="1089" spans="1:6" s="21" customFormat="1" ht="11.25" customHeight="1" x14ac:dyDescent="0.2">
      <c r="A1089" s="57" t="s">
        <v>2919</v>
      </c>
      <c r="B1089" s="69">
        <v>2120000</v>
      </c>
      <c r="C1089" s="70">
        <v>3</v>
      </c>
      <c r="D1089" s="71">
        <v>50740</v>
      </c>
      <c r="E1089" s="72">
        <v>50740</v>
      </c>
      <c r="F1089" s="73">
        <v>2194181.1390999998</v>
      </c>
    </row>
    <row r="1090" spans="1:6" s="21" customFormat="1" ht="11.25" customHeight="1" x14ac:dyDescent="0.2">
      <c r="A1090" s="57" t="s">
        <v>937</v>
      </c>
      <c r="B1090" s="69">
        <v>1000000</v>
      </c>
      <c r="C1090" s="70">
        <v>3.625</v>
      </c>
      <c r="D1090" s="71">
        <v>47437</v>
      </c>
      <c r="E1090" s="72">
        <v>47437</v>
      </c>
      <c r="F1090" s="73">
        <v>989132.78720000002</v>
      </c>
    </row>
    <row r="1091" spans="1:6" s="21" customFormat="1" ht="11.25" customHeight="1" x14ac:dyDescent="0.2">
      <c r="A1091" s="57" t="s">
        <v>938</v>
      </c>
      <c r="B1091" s="69">
        <v>1000000</v>
      </c>
      <c r="C1091" s="70">
        <v>3</v>
      </c>
      <c r="D1091" s="71">
        <v>48853</v>
      </c>
      <c r="E1091" s="72">
        <v>48853</v>
      </c>
      <c r="F1091" s="73">
        <v>1000000</v>
      </c>
    </row>
    <row r="1092" spans="1:6" s="21" customFormat="1" ht="11.25" customHeight="1" x14ac:dyDescent="0.2">
      <c r="A1092" s="57" t="s">
        <v>939</v>
      </c>
      <c r="B1092" s="69">
        <v>800000</v>
      </c>
      <c r="C1092" s="70">
        <v>5</v>
      </c>
      <c r="D1092" s="71">
        <v>50236</v>
      </c>
      <c r="E1092" s="72">
        <v>50236</v>
      </c>
      <c r="F1092" s="73">
        <v>852939.44319999998</v>
      </c>
    </row>
    <row r="1093" spans="1:6" s="21" customFormat="1" ht="11.25" customHeight="1" x14ac:dyDescent="0.2">
      <c r="A1093" s="57" t="s">
        <v>2154</v>
      </c>
      <c r="B1093" s="69">
        <v>1290000</v>
      </c>
      <c r="C1093" s="70">
        <v>4</v>
      </c>
      <c r="D1093" s="71">
        <v>49902</v>
      </c>
      <c r="E1093" s="72">
        <v>49902</v>
      </c>
      <c r="F1093" s="73">
        <v>1393745.2313999999</v>
      </c>
    </row>
    <row r="1094" spans="1:6" s="21" customFormat="1" ht="11.25" customHeight="1" x14ac:dyDescent="0.2">
      <c r="A1094" s="57" t="s">
        <v>940</v>
      </c>
      <c r="B1094" s="69">
        <v>550000</v>
      </c>
      <c r="C1094" s="70">
        <v>4</v>
      </c>
      <c r="D1094" s="71">
        <v>49126</v>
      </c>
      <c r="E1094" s="72">
        <v>49126</v>
      </c>
      <c r="F1094" s="73">
        <v>567775.79630000005</v>
      </c>
    </row>
    <row r="1095" spans="1:6" s="21" customFormat="1" ht="11.25" customHeight="1" x14ac:dyDescent="0.2">
      <c r="A1095" s="57" t="s">
        <v>941</v>
      </c>
      <c r="B1095" s="69">
        <v>1195000</v>
      </c>
      <c r="C1095" s="70">
        <v>4</v>
      </c>
      <c r="D1095" s="71">
        <v>48945</v>
      </c>
      <c r="E1095" s="72">
        <v>48945</v>
      </c>
      <c r="F1095" s="73">
        <v>1292866.3411000001</v>
      </c>
    </row>
    <row r="1096" spans="1:6" s="21" customFormat="1" ht="11.25" customHeight="1" x14ac:dyDescent="0.2">
      <c r="A1096" s="57" t="s">
        <v>1999</v>
      </c>
      <c r="B1096" s="69">
        <v>1480000</v>
      </c>
      <c r="C1096" s="70">
        <v>4</v>
      </c>
      <c r="D1096" s="71">
        <v>49065</v>
      </c>
      <c r="E1096" s="72">
        <v>49065</v>
      </c>
      <c r="F1096" s="73">
        <v>1529309.2848</v>
      </c>
    </row>
    <row r="1097" spans="1:6" s="21" customFormat="1" ht="11.25" customHeight="1" x14ac:dyDescent="0.2">
      <c r="A1097" s="57" t="s">
        <v>942</v>
      </c>
      <c r="B1097" s="69">
        <v>2000000</v>
      </c>
      <c r="C1097" s="70">
        <v>2.625</v>
      </c>
      <c r="D1097" s="71">
        <v>44682</v>
      </c>
      <c r="E1097" s="72">
        <v>44682</v>
      </c>
      <c r="F1097" s="73">
        <v>1999355.2035999999</v>
      </c>
    </row>
    <row r="1098" spans="1:6" s="21" customFormat="1" ht="11.25" customHeight="1" x14ac:dyDescent="0.2">
      <c r="A1098" s="57" t="s">
        <v>943</v>
      </c>
      <c r="B1098" s="69">
        <v>1335000</v>
      </c>
      <c r="C1098" s="70">
        <v>5</v>
      </c>
      <c r="D1098" s="71">
        <v>49644</v>
      </c>
      <c r="E1098" s="72">
        <v>49644</v>
      </c>
      <c r="F1098" s="73">
        <v>1444882.8100999999</v>
      </c>
    </row>
    <row r="1099" spans="1:6" s="21" customFormat="1" ht="11.25" customHeight="1" x14ac:dyDescent="0.2">
      <c r="A1099" s="57" t="s">
        <v>944</v>
      </c>
      <c r="B1099" s="69">
        <v>3000000</v>
      </c>
      <c r="C1099" s="70">
        <v>4</v>
      </c>
      <c r="D1099" s="71">
        <v>47757</v>
      </c>
      <c r="E1099" s="72">
        <v>47757</v>
      </c>
      <c r="F1099" s="73">
        <v>3063906.3650000002</v>
      </c>
    </row>
    <row r="1100" spans="1:6" s="21" customFormat="1" ht="11.25" customHeight="1" x14ac:dyDescent="0.2">
      <c r="A1100" s="57" t="s">
        <v>2520</v>
      </c>
      <c r="B1100" s="69">
        <v>1275000</v>
      </c>
      <c r="C1100" s="70">
        <v>3</v>
      </c>
      <c r="D1100" s="71">
        <v>50526</v>
      </c>
      <c r="E1100" s="72">
        <v>50526</v>
      </c>
      <c r="F1100" s="73">
        <v>1259664.5275999999</v>
      </c>
    </row>
    <row r="1101" spans="1:6" s="21" customFormat="1" ht="11.25" customHeight="1" x14ac:dyDescent="0.2">
      <c r="A1101" s="57" t="s">
        <v>2520</v>
      </c>
      <c r="B1101" s="69">
        <v>1625000</v>
      </c>
      <c r="C1101" s="70">
        <v>3</v>
      </c>
      <c r="D1101" s="71">
        <v>50161</v>
      </c>
      <c r="E1101" s="72">
        <v>50161</v>
      </c>
      <c r="F1101" s="73">
        <v>1614572.4097</v>
      </c>
    </row>
    <row r="1102" spans="1:6" s="21" customFormat="1" ht="11.25" customHeight="1" x14ac:dyDescent="0.2">
      <c r="A1102" s="57" t="s">
        <v>945</v>
      </c>
      <c r="B1102" s="69">
        <v>1060000</v>
      </c>
      <c r="C1102" s="70">
        <v>3</v>
      </c>
      <c r="D1102" s="71">
        <v>47939</v>
      </c>
      <c r="E1102" s="72">
        <v>47939</v>
      </c>
      <c r="F1102" s="73">
        <v>1055388.8195</v>
      </c>
    </row>
    <row r="1103" spans="1:6" s="21" customFormat="1" ht="11.25" customHeight="1" x14ac:dyDescent="0.2">
      <c r="A1103" s="57" t="s">
        <v>946</v>
      </c>
      <c r="B1103" s="69">
        <v>350000</v>
      </c>
      <c r="C1103" s="70">
        <v>4.0960000000000001</v>
      </c>
      <c r="D1103" s="71">
        <v>48824</v>
      </c>
      <c r="E1103" s="72">
        <v>48824</v>
      </c>
      <c r="F1103" s="73">
        <v>350000</v>
      </c>
    </row>
    <row r="1104" spans="1:6" s="21" customFormat="1" ht="11.25" customHeight="1" x14ac:dyDescent="0.2">
      <c r="A1104" s="57" t="s">
        <v>946</v>
      </c>
      <c r="B1104" s="69">
        <v>200000</v>
      </c>
      <c r="C1104" s="70">
        <v>4.1459999999999999</v>
      </c>
      <c r="D1104" s="71">
        <v>49189</v>
      </c>
      <c r="E1104" s="72">
        <v>49189</v>
      </c>
      <c r="F1104" s="73">
        <v>200000</v>
      </c>
    </row>
    <row r="1105" spans="1:6" s="21" customFormat="1" ht="11.25" customHeight="1" x14ac:dyDescent="0.2">
      <c r="A1105" s="57" t="s">
        <v>947</v>
      </c>
      <c r="B1105" s="69">
        <v>1585000</v>
      </c>
      <c r="C1105" s="70">
        <v>4</v>
      </c>
      <c r="D1105" s="71">
        <v>47300</v>
      </c>
      <c r="E1105" s="72">
        <v>47300</v>
      </c>
      <c r="F1105" s="73">
        <v>1625083.1895000001</v>
      </c>
    </row>
    <row r="1106" spans="1:6" s="21" customFormat="1" ht="11.25" customHeight="1" x14ac:dyDescent="0.2">
      <c r="A1106" s="57" t="s">
        <v>948</v>
      </c>
      <c r="B1106" s="69">
        <v>3000000</v>
      </c>
      <c r="C1106" s="70">
        <v>4</v>
      </c>
      <c r="D1106" s="71">
        <v>49522</v>
      </c>
      <c r="E1106" s="72">
        <v>49522</v>
      </c>
      <c r="F1106" s="73">
        <v>2951013.4585000002</v>
      </c>
    </row>
    <row r="1107" spans="1:6" s="21" customFormat="1" ht="11.25" customHeight="1" x14ac:dyDescent="0.2">
      <c r="A1107" s="57" t="s">
        <v>949</v>
      </c>
      <c r="B1107" s="69">
        <v>3250000</v>
      </c>
      <c r="C1107" s="70">
        <v>3.25</v>
      </c>
      <c r="D1107" s="71">
        <v>46935</v>
      </c>
      <c r="E1107" s="72">
        <v>46935</v>
      </c>
      <c r="F1107" s="73">
        <v>3217826.1534000002</v>
      </c>
    </row>
    <row r="1108" spans="1:6" s="21" customFormat="1" ht="11.25" customHeight="1" x14ac:dyDescent="0.2">
      <c r="A1108" s="57" t="s">
        <v>2842</v>
      </c>
      <c r="B1108" s="69">
        <v>1000000</v>
      </c>
      <c r="C1108" s="70">
        <v>3</v>
      </c>
      <c r="D1108" s="71">
        <v>50131</v>
      </c>
      <c r="E1108" s="72">
        <v>50131</v>
      </c>
      <c r="F1108" s="73">
        <v>1070051.5970000001</v>
      </c>
    </row>
    <row r="1109" spans="1:6" s="21" customFormat="1" ht="11.25" customHeight="1" x14ac:dyDescent="0.2">
      <c r="A1109" s="57" t="s">
        <v>950</v>
      </c>
      <c r="B1109" s="69">
        <v>4800000</v>
      </c>
      <c r="C1109" s="70">
        <v>4</v>
      </c>
      <c r="D1109" s="71">
        <v>50375</v>
      </c>
      <c r="E1109" s="72">
        <v>50375</v>
      </c>
      <c r="F1109" s="73">
        <v>5042812.3420000002</v>
      </c>
    </row>
    <row r="1110" spans="1:6" s="21" customFormat="1" ht="11.25" customHeight="1" x14ac:dyDescent="0.2">
      <c r="A1110" s="57" t="s">
        <v>2843</v>
      </c>
      <c r="B1110" s="69">
        <v>1000000</v>
      </c>
      <c r="C1110" s="70">
        <v>3</v>
      </c>
      <c r="D1110" s="71">
        <v>51044</v>
      </c>
      <c r="E1110" s="72">
        <v>51044</v>
      </c>
      <c r="F1110" s="73">
        <v>1086299.3925000001</v>
      </c>
    </row>
    <row r="1111" spans="1:6" s="21" customFormat="1" ht="11.25" customHeight="1" x14ac:dyDescent="0.2">
      <c r="A1111" s="57" t="s">
        <v>951</v>
      </c>
      <c r="B1111" s="69">
        <v>2000000</v>
      </c>
      <c r="C1111" s="70">
        <v>5</v>
      </c>
      <c r="D1111" s="71">
        <v>45200</v>
      </c>
      <c r="E1111" s="72">
        <v>45200</v>
      </c>
      <c r="F1111" s="73">
        <v>2079011.0649000001</v>
      </c>
    </row>
    <row r="1112" spans="1:6" s="21" customFormat="1" ht="11.25" customHeight="1" x14ac:dyDescent="0.2">
      <c r="A1112" s="57" t="s">
        <v>951</v>
      </c>
      <c r="B1112" s="69">
        <v>4905000</v>
      </c>
      <c r="C1112" s="70">
        <v>4</v>
      </c>
      <c r="D1112" s="71">
        <v>48122</v>
      </c>
      <c r="E1112" s="72">
        <v>48122</v>
      </c>
      <c r="F1112" s="73">
        <v>5032895.0842000004</v>
      </c>
    </row>
    <row r="1113" spans="1:6" s="21" customFormat="1" ht="11.25" customHeight="1" x14ac:dyDescent="0.2">
      <c r="A1113" s="57" t="s">
        <v>952</v>
      </c>
      <c r="B1113" s="69">
        <v>2860000</v>
      </c>
      <c r="C1113" s="70">
        <v>3.125</v>
      </c>
      <c r="D1113" s="71">
        <v>49505</v>
      </c>
      <c r="E1113" s="72">
        <v>49505</v>
      </c>
      <c r="F1113" s="73">
        <v>2815734.0288</v>
      </c>
    </row>
    <row r="1114" spans="1:6" s="21" customFormat="1" ht="11.25" customHeight="1" x14ac:dyDescent="0.2">
      <c r="A1114" s="57" t="s">
        <v>953</v>
      </c>
      <c r="B1114" s="69">
        <v>1725000</v>
      </c>
      <c r="C1114" s="70">
        <v>4</v>
      </c>
      <c r="D1114" s="71">
        <v>49157</v>
      </c>
      <c r="E1114" s="72">
        <v>49157</v>
      </c>
      <c r="F1114" s="73">
        <v>1855300.9084999999</v>
      </c>
    </row>
    <row r="1115" spans="1:6" s="21" customFormat="1" ht="11.25" customHeight="1" x14ac:dyDescent="0.2">
      <c r="A1115" s="57" t="s">
        <v>954</v>
      </c>
      <c r="B1115" s="69">
        <v>1000000</v>
      </c>
      <c r="C1115" s="70">
        <v>4</v>
      </c>
      <c r="D1115" s="71">
        <v>48396</v>
      </c>
      <c r="E1115" s="72">
        <v>48396</v>
      </c>
      <c r="F1115" s="73">
        <v>1072883.5079999999</v>
      </c>
    </row>
    <row r="1116" spans="1:6" s="21" customFormat="1" ht="11.25" customHeight="1" x14ac:dyDescent="0.2">
      <c r="A1116" s="57" t="s">
        <v>955</v>
      </c>
      <c r="B1116" s="69">
        <v>1615000</v>
      </c>
      <c r="C1116" s="70">
        <v>3.25</v>
      </c>
      <c r="D1116" s="71">
        <v>48884</v>
      </c>
      <c r="E1116" s="72">
        <v>48884</v>
      </c>
      <c r="F1116" s="73">
        <v>1588437.7841</v>
      </c>
    </row>
    <row r="1117" spans="1:6" s="21" customFormat="1" ht="11.25" customHeight="1" x14ac:dyDescent="0.2">
      <c r="A1117" s="57" t="s">
        <v>955</v>
      </c>
      <c r="B1117" s="69">
        <v>1305000</v>
      </c>
      <c r="C1117" s="70">
        <v>3.25</v>
      </c>
      <c r="D1117" s="71">
        <v>48519</v>
      </c>
      <c r="E1117" s="72">
        <v>48519</v>
      </c>
      <c r="F1117" s="73">
        <v>1291121.1538</v>
      </c>
    </row>
    <row r="1118" spans="1:6" s="21" customFormat="1" ht="11.25" customHeight="1" x14ac:dyDescent="0.2">
      <c r="A1118" s="57" t="s">
        <v>955</v>
      </c>
      <c r="B1118" s="69">
        <v>1380000</v>
      </c>
      <c r="C1118" s="70">
        <v>2</v>
      </c>
      <c r="D1118" s="71">
        <v>44835</v>
      </c>
      <c r="E1118" s="72">
        <v>44835</v>
      </c>
      <c r="F1118" s="73">
        <v>1380000</v>
      </c>
    </row>
    <row r="1119" spans="1:6" s="21" customFormat="1" ht="11.25" customHeight="1" x14ac:dyDescent="0.2">
      <c r="A1119" s="57" t="s">
        <v>956</v>
      </c>
      <c r="B1119" s="69">
        <v>1780000</v>
      </c>
      <c r="C1119" s="70">
        <v>4</v>
      </c>
      <c r="D1119" s="71">
        <v>48519</v>
      </c>
      <c r="E1119" s="72">
        <v>48519</v>
      </c>
      <c r="F1119" s="73">
        <v>1795336.0057999999</v>
      </c>
    </row>
    <row r="1120" spans="1:6" s="21" customFormat="1" ht="11.25" customHeight="1" x14ac:dyDescent="0.2">
      <c r="A1120" s="57" t="s">
        <v>957</v>
      </c>
      <c r="B1120" s="69">
        <v>720000</v>
      </c>
      <c r="C1120" s="70">
        <v>5</v>
      </c>
      <c r="D1120" s="71">
        <v>49980</v>
      </c>
      <c r="E1120" s="72">
        <v>49980</v>
      </c>
      <c r="F1120" s="73">
        <v>788022.49979999999</v>
      </c>
    </row>
    <row r="1121" spans="1:6" s="21" customFormat="1" ht="11.25" customHeight="1" x14ac:dyDescent="0.2">
      <c r="A1121" s="57" t="s">
        <v>958</v>
      </c>
      <c r="B1121" s="69">
        <v>1000000</v>
      </c>
      <c r="C1121" s="70">
        <v>3.25</v>
      </c>
      <c r="D1121" s="71">
        <v>46935</v>
      </c>
      <c r="E1121" s="72">
        <v>46935</v>
      </c>
      <c r="F1121" s="73">
        <v>990104.86739999999</v>
      </c>
    </row>
    <row r="1122" spans="1:6" s="21" customFormat="1" ht="11.25" customHeight="1" x14ac:dyDescent="0.2">
      <c r="A1122" s="57" t="s">
        <v>958</v>
      </c>
      <c r="B1122" s="69">
        <v>1000000</v>
      </c>
      <c r="C1122" s="70">
        <v>5</v>
      </c>
      <c r="D1122" s="71">
        <v>47300</v>
      </c>
      <c r="E1122" s="72">
        <v>47300</v>
      </c>
      <c r="F1122" s="73">
        <v>1068981.9635000001</v>
      </c>
    </row>
    <row r="1123" spans="1:6" s="21" customFormat="1" ht="11.25" customHeight="1" x14ac:dyDescent="0.2">
      <c r="A1123" s="57" t="s">
        <v>959</v>
      </c>
      <c r="B1123" s="69">
        <v>2000000</v>
      </c>
      <c r="C1123" s="70">
        <v>3.25</v>
      </c>
      <c r="D1123" s="71">
        <v>50192</v>
      </c>
      <c r="E1123" s="72">
        <v>50192</v>
      </c>
      <c r="F1123" s="73">
        <v>1969989.8186999999</v>
      </c>
    </row>
    <row r="1124" spans="1:6" s="21" customFormat="1" ht="11.25" customHeight="1" x14ac:dyDescent="0.2">
      <c r="A1124" s="57" t="s">
        <v>2155</v>
      </c>
      <c r="B1124" s="69">
        <v>575000</v>
      </c>
      <c r="C1124" s="70">
        <v>5</v>
      </c>
      <c r="D1124" s="71">
        <v>50952</v>
      </c>
      <c r="E1124" s="72">
        <v>50952</v>
      </c>
      <c r="F1124" s="73">
        <v>667736.83759999997</v>
      </c>
    </row>
    <row r="1125" spans="1:6" s="21" customFormat="1" ht="11.25" customHeight="1" x14ac:dyDescent="0.2">
      <c r="A1125" s="57" t="s">
        <v>960</v>
      </c>
      <c r="B1125" s="69">
        <v>5000000</v>
      </c>
      <c r="C1125" s="70">
        <v>4</v>
      </c>
      <c r="D1125" s="71">
        <v>49279</v>
      </c>
      <c r="E1125" s="72">
        <v>49279</v>
      </c>
      <c r="F1125" s="73">
        <v>5336080.0187999997</v>
      </c>
    </row>
    <row r="1126" spans="1:6" s="21" customFormat="1" ht="11.25" customHeight="1" x14ac:dyDescent="0.2">
      <c r="A1126" s="57" t="s">
        <v>961</v>
      </c>
      <c r="B1126" s="69">
        <v>5000000</v>
      </c>
      <c r="C1126" s="70">
        <v>3</v>
      </c>
      <c r="D1126" s="71">
        <v>49035</v>
      </c>
      <c r="E1126" s="72">
        <v>49035</v>
      </c>
      <c r="F1126" s="73">
        <v>4972984.7773000002</v>
      </c>
    </row>
    <row r="1127" spans="1:6" s="21" customFormat="1" ht="11.25" customHeight="1" x14ac:dyDescent="0.2">
      <c r="A1127" s="57" t="s">
        <v>2000</v>
      </c>
      <c r="B1127" s="69">
        <v>4840000</v>
      </c>
      <c r="C1127" s="70">
        <v>3.9729999999999999</v>
      </c>
      <c r="D1127" s="71">
        <v>48884</v>
      </c>
      <c r="E1127" s="72">
        <v>48884</v>
      </c>
      <c r="F1127" s="73">
        <v>4840000</v>
      </c>
    </row>
    <row r="1128" spans="1:6" s="21" customFormat="1" ht="11.25" customHeight="1" x14ac:dyDescent="0.2">
      <c r="A1128" s="57" t="s">
        <v>962</v>
      </c>
      <c r="B1128" s="69">
        <v>1000000</v>
      </c>
      <c r="C1128" s="70">
        <v>3.75</v>
      </c>
      <c r="D1128" s="71">
        <v>50345</v>
      </c>
      <c r="E1128" s="72">
        <v>50345</v>
      </c>
      <c r="F1128" s="73">
        <v>981659.31389999995</v>
      </c>
    </row>
    <row r="1129" spans="1:6" s="21" customFormat="1" ht="11.25" customHeight="1" x14ac:dyDescent="0.2">
      <c r="A1129" s="57" t="s">
        <v>963</v>
      </c>
      <c r="B1129" s="69">
        <v>1000000</v>
      </c>
      <c r="C1129" s="70">
        <v>3.75</v>
      </c>
      <c r="D1129" s="71">
        <v>49279</v>
      </c>
      <c r="E1129" s="72">
        <v>49279</v>
      </c>
      <c r="F1129" s="73">
        <v>983989.70120000001</v>
      </c>
    </row>
    <row r="1130" spans="1:6" s="21" customFormat="1" ht="11.25" customHeight="1" x14ac:dyDescent="0.2">
      <c r="A1130" s="57" t="s">
        <v>964</v>
      </c>
      <c r="B1130" s="69">
        <v>1745000</v>
      </c>
      <c r="C1130" s="70">
        <v>5</v>
      </c>
      <c r="D1130" s="71">
        <v>46539</v>
      </c>
      <c r="E1130" s="72">
        <v>46539</v>
      </c>
      <c r="F1130" s="73">
        <v>1853396.0948000001</v>
      </c>
    </row>
    <row r="1131" spans="1:6" s="21" customFormat="1" ht="11.25" customHeight="1" x14ac:dyDescent="0.2">
      <c r="A1131" s="57" t="s">
        <v>964</v>
      </c>
      <c r="B1131" s="69">
        <v>1690000</v>
      </c>
      <c r="C1131" s="70">
        <v>5</v>
      </c>
      <c r="D1131" s="71">
        <v>46905</v>
      </c>
      <c r="E1131" s="72">
        <v>46905</v>
      </c>
      <c r="F1131" s="73">
        <v>1789915.1325999999</v>
      </c>
    </row>
    <row r="1132" spans="1:6" s="21" customFormat="1" ht="11.25" customHeight="1" x14ac:dyDescent="0.2">
      <c r="A1132" s="57" t="s">
        <v>965</v>
      </c>
      <c r="B1132" s="69">
        <v>5000000</v>
      </c>
      <c r="C1132" s="70">
        <v>3</v>
      </c>
      <c r="D1132" s="71">
        <v>48792</v>
      </c>
      <c r="E1132" s="72">
        <v>48792</v>
      </c>
      <c r="F1132" s="73">
        <v>4937787.3431000002</v>
      </c>
    </row>
    <row r="1133" spans="1:6" s="21" customFormat="1" ht="11.25" customHeight="1" x14ac:dyDescent="0.2">
      <c r="A1133" s="57" t="s">
        <v>966</v>
      </c>
      <c r="B1133" s="69">
        <v>1395000</v>
      </c>
      <c r="C1133" s="70">
        <v>2.375</v>
      </c>
      <c r="D1133" s="71">
        <v>44593</v>
      </c>
      <c r="E1133" s="72">
        <v>44593</v>
      </c>
      <c r="F1133" s="73">
        <v>1395670.8854</v>
      </c>
    </row>
    <row r="1134" spans="1:6" s="21" customFormat="1" ht="11.25" customHeight="1" x14ac:dyDescent="0.2">
      <c r="A1134" s="57" t="s">
        <v>967</v>
      </c>
      <c r="B1134" s="69">
        <v>2000000</v>
      </c>
      <c r="C1134" s="70">
        <v>4</v>
      </c>
      <c r="D1134" s="71">
        <v>50314</v>
      </c>
      <c r="E1134" s="72">
        <v>50314</v>
      </c>
      <c r="F1134" s="73">
        <v>2071675.7248</v>
      </c>
    </row>
    <row r="1135" spans="1:6" s="21" customFormat="1" ht="11.25" customHeight="1" x14ac:dyDescent="0.2">
      <c r="A1135" s="57" t="s">
        <v>968</v>
      </c>
      <c r="B1135" s="69">
        <v>1275000</v>
      </c>
      <c r="C1135" s="70">
        <v>3.5</v>
      </c>
      <c r="D1135" s="71">
        <v>47270</v>
      </c>
      <c r="E1135" s="72">
        <v>47270</v>
      </c>
      <c r="F1135" s="73">
        <v>1292236.5799</v>
      </c>
    </row>
    <row r="1136" spans="1:6" s="21" customFormat="1" ht="11.25" customHeight="1" x14ac:dyDescent="0.2">
      <c r="A1136" s="57" t="s">
        <v>969</v>
      </c>
      <c r="B1136" s="69">
        <v>2665000</v>
      </c>
      <c r="C1136" s="70">
        <v>4.008</v>
      </c>
      <c r="D1136" s="71">
        <v>50601</v>
      </c>
      <c r="E1136" s="72">
        <v>50601</v>
      </c>
      <c r="F1136" s="73">
        <v>2665000</v>
      </c>
    </row>
    <row r="1137" spans="1:6" s="21" customFormat="1" ht="11.25" customHeight="1" x14ac:dyDescent="0.2">
      <c r="A1137" s="57" t="s">
        <v>970</v>
      </c>
      <c r="B1137" s="69">
        <v>1000000</v>
      </c>
      <c r="C1137" s="70">
        <v>5</v>
      </c>
      <c r="D1137" s="71">
        <v>46569</v>
      </c>
      <c r="E1137" s="72">
        <v>46569</v>
      </c>
      <c r="F1137" s="73">
        <v>1062196.3241999999</v>
      </c>
    </row>
    <row r="1138" spans="1:6" s="21" customFormat="1" ht="11.25" customHeight="1" x14ac:dyDescent="0.2">
      <c r="A1138" s="57" t="s">
        <v>971</v>
      </c>
      <c r="B1138" s="69">
        <v>2000000</v>
      </c>
      <c r="C1138" s="70">
        <v>4</v>
      </c>
      <c r="D1138" s="71">
        <v>45323</v>
      </c>
      <c r="E1138" s="72">
        <v>45323</v>
      </c>
      <c r="F1138" s="73">
        <v>2046597.0648000001</v>
      </c>
    </row>
    <row r="1139" spans="1:6" s="21" customFormat="1" ht="11.25" customHeight="1" x14ac:dyDescent="0.2">
      <c r="A1139" s="57" t="s">
        <v>972</v>
      </c>
      <c r="B1139" s="69">
        <v>2340000</v>
      </c>
      <c r="C1139" s="70">
        <v>5</v>
      </c>
      <c r="D1139" s="71">
        <v>48030</v>
      </c>
      <c r="E1139" s="72">
        <v>48030</v>
      </c>
      <c r="F1139" s="73">
        <v>2486903.3783</v>
      </c>
    </row>
    <row r="1140" spans="1:6" s="21" customFormat="1" ht="11.25" customHeight="1" x14ac:dyDescent="0.2">
      <c r="A1140" s="57" t="s">
        <v>373</v>
      </c>
      <c r="B1140" s="69">
        <v>1110000</v>
      </c>
      <c r="C1140" s="70">
        <v>3.5</v>
      </c>
      <c r="D1140" s="71">
        <v>47674</v>
      </c>
      <c r="E1140" s="72">
        <v>47674</v>
      </c>
      <c r="F1140" s="73">
        <v>1165414.9963</v>
      </c>
    </row>
    <row r="1141" spans="1:6" s="21" customFormat="1" ht="11.25" customHeight="1" x14ac:dyDescent="0.2">
      <c r="A1141" s="57" t="s">
        <v>2844</v>
      </c>
      <c r="B1141" s="69">
        <v>5000000</v>
      </c>
      <c r="C1141" s="70">
        <v>2.9350000000000001</v>
      </c>
      <c r="D1141" s="71">
        <v>49310</v>
      </c>
      <c r="E1141" s="72">
        <v>49310</v>
      </c>
      <c r="F1141" s="73">
        <v>4991110.2051999997</v>
      </c>
    </row>
    <row r="1142" spans="1:6" s="21" customFormat="1" ht="11.25" customHeight="1" x14ac:dyDescent="0.2">
      <c r="A1142" s="57" t="s">
        <v>973</v>
      </c>
      <c r="B1142" s="69">
        <v>1000000</v>
      </c>
      <c r="C1142" s="70">
        <v>5</v>
      </c>
      <c r="D1142" s="71">
        <v>48153</v>
      </c>
      <c r="E1142" s="72">
        <v>48153</v>
      </c>
      <c r="F1142" s="73">
        <v>1073922.6022999999</v>
      </c>
    </row>
    <row r="1143" spans="1:6" s="21" customFormat="1" ht="11.25" customHeight="1" x14ac:dyDescent="0.2">
      <c r="A1143" s="57" t="s">
        <v>973</v>
      </c>
      <c r="B1143" s="69">
        <v>540000</v>
      </c>
      <c r="C1143" s="70">
        <v>5</v>
      </c>
      <c r="D1143" s="71">
        <v>47788</v>
      </c>
      <c r="E1143" s="72">
        <v>47788</v>
      </c>
      <c r="F1143" s="73">
        <v>581915.85010000004</v>
      </c>
    </row>
    <row r="1144" spans="1:6" s="21" customFormat="1" ht="11.25" customHeight="1" x14ac:dyDescent="0.2">
      <c r="A1144" s="57" t="s">
        <v>974</v>
      </c>
      <c r="B1144" s="69">
        <v>7000000</v>
      </c>
      <c r="C1144" s="70">
        <v>4</v>
      </c>
      <c r="D1144" s="71">
        <v>47727</v>
      </c>
      <c r="E1144" s="72">
        <v>47727</v>
      </c>
      <c r="F1144" s="73">
        <v>7247017.2220000001</v>
      </c>
    </row>
    <row r="1145" spans="1:6" s="21" customFormat="1" ht="11.25" customHeight="1" x14ac:dyDescent="0.2">
      <c r="A1145" s="57" t="s">
        <v>2326</v>
      </c>
      <c r="B1145" s="69">
        <v>750000</v>
      </c>
      <c r="C1145" s="70">
        <v>3</v>
      </c>
      <c r="D1145" s="71">
        <v>50922</v>
      </c>
      <c r="E1145" s="72">
        <v>50922</v>
      </c>
      <c r="F1145" s="73">
        <v>751646.73380000005</v>
      </c>
    </row>
    <row r="1146" spans="1:6" s="21" customFormat="1" ht="11.25" customHeight="1" x14ac:dyDescent="0.2">
      <c r="A1146" s="57" t="s">
        <v>975</v>
      </c>
      <c r="B1146" s="69">
        <v>1310000</v>
      </c>
      <c r="C1146" s="70">
        <v>3</v>
      </c>
      <c r="D1146" s="71">
        <v>45427</v>
      </c>
      <c r="E1146" s="72">
        <v>45427</v>
      </c>
      <c r="F1146" s="73">
        <v>1310000</v>
      </c>
    </row>
    <row r="1147" spans="1:6" s="21" customFormat="1" ht="11.25" customHeight="1" x14ac:dyDescent="0.2">
      <c r="A1147" s="57" t="s">
        <v>975</v>
      </c>
      <c r="B1147" s="69">
        <v>1365000</v>
      </c>
      <c r="C1147" s="70">
        <v>3</v>
      </c>
      <c r="D1147" s="71">
        <v>45792</v>
      </c>
      <c r="E1147" s="72">
        <v>45792</v>
      </c>
      <c r="F1147" s="73">
        <v>1360584.0781</v>
      </c>
    </row>
    <row r="1148" spans="1:6" s="21" customFormat="1" ht="11.25" customHeight="1" x14ac:dyDescent="0.2">
      <c r="A1148" s="57" t="s">
        <v>2001</v>
      </c>
      <c r="B1148" s="69">
        <v>700000</v>
      </c>
      <c r="C1148" s="70">
        <v>3.8969999999999998</v>
      </c>
      <c r="D1148" s="71">
        <v>47119</v>
      </c>
      <c r="E1148" s="72">
        <v>47119</v>
      </c>
      <c r="F1148" s="73">
        <v>700000</v>
      </c>
    </row>
    <row r="1149" spans="1:6" s="21" customFormat="1" ht="11.25" customHeight="1" x14ac:dyDescent="0.2">
      <c r="A1149" s="57" t="s">
        <v>976</v>
      </c>
      <c r="B1149" s="69">
        <v>1000000</v>
      </c>
      <c r="C1149" s="70">
        <v>5</v>
      </c>
      <c r="D1149" s="71">
        <v>46388</v>
      </c>
      <c r="E1149" s="72">
        <v>46388</v>
      </c>
      <c r="F1149" s="73">
        <v>1033158.8495</v>
      </c>
    </row>
    <row r="1150" spans="1:6" s="21" customFormat="1" ht="11.25" customHeight="1" x14ac:dyDescent="0.2">
      <c r="A1150" s="57" t="s">
        <v>976</v>
      </c>
      <c r="B1150" s="69">
        <v>1000000</v>
      </c>
      <c r="C1150" s="70">
        <v>5</v>
      </c>
      <c r="D1150" s="71">
        <v>46753</v>
      </c>
      <c r="E1150" s="72">
        <v>46753</v>
      </c>
      <c r="F1150" s="73">
        <v>1029431.0236</v>
      </c>
    </row>
    <row r="1151" spans="1:6" s="21" customFormat="1" ht="11.25" customHeight="1" x14ac:dyDescent="0.2">
      <c r="A1151" s="57" t="s">
        <v>977</v>
      </c>
      <c r="B1151" s="69">
        <v>2000000</v>
      </c>
      <c r="C1151" s="70">
        <v>3</v>
      </c>
      <c r="D1151" s="71">
        <v>48731</v>
      </c>
      <c r="E1151" s="72">
        <v>48731</v>
      </c>
      <c r="F1151" s="73">
        <v>2014917.8411999999</v>
      </c>
    </row>
    <row r="1152" spans="1:6" s="21" customFormat="1" ht="11.25" customHeight="1" x14ac:dyDescent="0.2">
      <c r="A1152" s="57" t="s">
        <v>2521</v>
      </c>
      <c r="B1152" s="69">
        <v>500000</v>
      </c>
      <c r="C1152" s="70">
        <v>3</v>
      </c>
      <c r="D1152" s="71">
        <v>50314</v>
      </c>
      <c r="E1152" s="72">
        <v>50314</v>
      </c>
      <c r="F1152" s="73">
        <v>493484.37780000002</v>
      </c>
    </row>
    <row r="1153" spans="1:6" s="21" customFormat="1" ht="11.25" customHeight="1" x14ac:dyDescent="0.2">
      <c r="A1153" s="57" t="s">
        <v>2800</v>
      </c>
      <c r="B1153" s="69">
        <v>635000</v>
      </c>
      <c r="C1153" s="70">
        <v>5</v>
      </c>
      <c r="D1153" s="71">
        <v>44696</v>
      </c>
      <c r="E1153" s="72">
        <v>44696</v>
      </c>
      <c r="F1153" s="73">
        <v>658607.32689999999</v>
      </c>
    </row>
    <row r="1154" spans="1:6" s="21" customFormat="1" ht="11.25" customHeight="1" x14ac:dyDescent="0.2">
      <c r="A1154" s="57" t="s">
        <v>2800</v>
      </c>
      <c r="B1154" s="69">
        <v>365000</v>
      </c>
      <c r="C1154" s="70">
        <v>5</v>
      </c>
      <c r="D1154" s="71">
        <v>45061</v>
      </c>
      <c r="E1154" s="72">
        <v>45061</v>
      </c>
      <c r="F1154" s="73">
        <v>378569.56589999999</v>
      </c>
    </row>
    <row r="1155" spans="1:6" s="21" customFormat="1" ht="11.25" customHeight="1" x14ac:dyDescent="0.2">
      <c r="A1155" s="57" t="s">
        <v>2522</v>
      </c>
      <c r="B1155" s="69">
        <v>455000</v>
      </c>
      <c r="C1155" s="70">
        <v>3</v>
      </c>
      <c r="D1155" s="71">
        <v>50055</v>
      </c>
      <c r="E1155" s="72">
        <v>50055</v>
      </c>
      <c r="F1155" s="73">
        <v>475593.59669999999</v>
      </c>
    </row>
    <row r="1156" spans="1:6" s="21" customFormat="1" ht="11.25" customHeight="1" x14ac:dyDescent="0.2">
      <c r="A1156" s="57" t="s">
        <v>978</v>
      </c>
      <c r="B1156" s="69">
        <v>1000000</v>
      </c>
      <c r="C1156" s="70">
        <v>4</v>
      </c>
      <c r="D1156" s="71">
        <v>47453</v>
      </c>
      <c r="E1156" s="72">
        <v>47453</v>
      </c>
      <c r="F1156" s="73">
        <v>1011213.2998</v>
      </c>
    </row>
    <row r="1157" spans="1:6" s="21" customFormat="1" ht="11.25" customHeight="1" x14ac:dyDescent="0.2">
      <c r="A1157" s="57" t="s">
        <v>979</v>
      </c>
      <c r="B1157" s="69">
        <v>2215000</v>
      </c>
      <c r="C1157" s="70">
        <v>4</v>
      </c>
      <c r="D1157" s="71">
        <v>48761</v>
      </c>
      <c r="E1157" s="72">
        <v>48761</v>
      </c>
      <c r="F1157" s="73">
        <v>2338164.7423</v>
      </c>
    </row>
    <row r="1158" spans="1:6" s="21" customFormat="1" ht="11.25" customHeight="1" x14ac:dyDescent="0.2">
      <c r="A1158" s="57" t="s">
        <v>2437</v>
      </c>
      <c r="B1158" s="69">
        <v>500000</v>
      </c>
      <c r="C1158" s="70">
        <v>2.996</v>
      </c>
      <c r="D1158" s="71">
        <v>50724</v>
      </c>
      <c r="E1158" s="72">
        <v>50724</v>
      </c>
      <c r="F1158" s="73">
        <v>500000</v>
      </c>
    </row>
    <row r="1159" spans="1:6" s="21" customFormat="1" ht="11.25" customHeight="1" x14ac:dyDescent="0.2">
      <c r="A1159" s="57" t="s">
        <v>980</v>
      </c>
      <c r="B1159" s="69">
        <v>1000000</v>
      </c>
      <c r="C1159" s="70">
        <v>4</v>
      </c>
      <c r="D1159" s="71">
        <v>45292</v>
      </c>
      <c r="E1159" s="72">
        <v>45292</v>
      </c>
      <c r="F1159" s="73">
        <v>1024995.5673</v>
      </c>
    </row>
    <row r="1160" spans="1:6" s="21" customFormat="1" ht="11.25" customHeight="1" x14ac:dyDescent="0.2">
      <c r="A1160" s="57" t="s">
        <v>981</v>
      </c>
      <c r="B1160" s="69">
        <v>2100000</v>
      </c>
      <c r="C1160" s="70">
        <v>4</v>
      </c>
      <c r="D1160" s="71">
        <v>49536</v>
      </c>
      <c r="E1160" s="72">
        <v>49536</v>
      </c>
      <c r="F1160" s="73">
        <v>2202092.4446</v>
      </c>
    </row>
    <row r="1161" spans="1:6" s="21" customFormat="1" ht="11.25" customHeight="1" x14ac:dyDescent="0.2">
      <c r="A1161" s="57" t="s">
        <v>981</v>
      </c>
      <c r="B1161" s="69">
        <v>1000000</v>
      </c>
      <c r="C1161" s="70">
        <v>4</v>
      </c>
      <c r="D1161" s="71">
        <v>48806</v>
      </c>
      <c r="E1161" s="72">
        <v>48806</v>
      </c>
      <c r="F1161" s="73">
        <v>1076567.5153000001</v>
      </c>
    </row>
    <row r="1162" spans="1:6" s="21" customFormat="1" ht="11.25" customHeight="1" x14ac:dyDescent="0.2">
      <c r="A1162" s="57" t="s">
        <v>982</v>
      </c>
      <c r="B1162" s="69">
        <v>2210000</v>
      </c>
      <c r="C1162" s="70">
        <v>3.25</v>
      </c>
      <c r="D1162" s="71">
        <v>48427</v>
      </c>
      <c r="E1162" s="72">
        <v>48427</v>
      </c>
      <c r="F1162" s="73">
        <v>2163863.8002999998</v>
      </c>
    </row>
    <row r="1163" spans="1:6" s="21" customFormat="1" ht="11.25" customHeight="1" x14ac:dyDescent="0.2">
      <c r="A1163" s="57" t="s">
        <v>983</v>
      </c>
      <c r="B1163" s="69">
        <v>2145000</v>
      </c>
      <c r="C1163" s="70">
        <v>3.375</v>
      </c>
      <c r="D1163" s="71">
        <v>48153</v>
      </c>
      <c r="E1163" s="72">
        <v>48153</v>
      </c>
      <c r="F1163" s="73">
        <v>2126674.1809999999</v>
      </c>
    </row>
    <row r="1164" spans="1:6" s="21" customFormat="1" ht="11.25" customHeight="1" x14ac:dyDescent="0.2">
      <c r="A1164" s="57" t="s">
        <v>985</v>
      </c>
      <c r="B1164" s="69">
        <v>1185000</v>
      </c>
      <c r="C1164" s="70">
        <v>4</v>
      </c>
      <c r="D1164" s="71">
        <v>49888</v>
      </c>
      <c r="E1164" s="72">
        <v>49888</v>
      </c>
      <c r="F1164" s="73">
        <v>1171483.9458999999</v>
      </c>
    </row>
    <row r="1165" spans="1:6" s="21" customFormat="1" ht="11.25" customHeight="1" x14ac:dyDescent="0.2">
      <c r="A1165" s="57" t="s">
        <v>1587</v>
      </c>
      <c r="B1165" s="69">
        <v>3000000</v>
      </c>
      <c r="C1165" s="70">
        <v>3.3679999999999999</v>
      </c>
      <c r="D1165" s="71">
        <v>49249</v>
      </c>
      <c r="E1165" s="72">
        <v>49249</v>
      </c>
      <c r="F1165" s="73">
        <v>3000000</v>
      </c>
    </row>
    <row r="1166" spans="1:6" s="21" customFormat="1" ht="11.25" customHeight="1" x14ac:dyDescent="0.2">
      <c r="A1166" s="57" t="s">
        <v>1587</v>
      </c>
      <c r="B1166" s="69">
        <v>1670000</v>
      </c>
      <c r="C1166" s="70">
        <v>4.274</v>
      </c>
      <c r="D1166" s="71">
        <v>51014</v>
      </c>
      <c r="E1166" s="72">
        <v>51014</v>
      </c>
      <c r="F1166" s="73">
        <v>1670000</v>
      </c>
    </row>
    <row r="1167" spans="1:6" s="21" customFormat="1" ht="11.25" customHeight="1" x14ac:dyDescent="0.2">
      <c r="A1167" s="57" t="s">
        <v>2002</v>
      </c>
      <c r="B1167" s="69">
        <v>670000</v>
      </c>
      <c r="C1167" s="70">
        <v>3.375</v>
      </c>
      <c r="D1167" s="71">
        <v>48884</v>
      </c>
      <c r="E1167" s="72">
        <v>48884</v>
      </c>
      <c r="F1167" s="73">
        <v>670000</v>
      </c>
    </row>
    <row r="1168" spans="1:6" s="21" customFormat="1" ht="11.25" customHeight="1" x14ac:dyDescent="0.2">
      <c r="A1168" s="57" t="s">
        <v>986</v>
      </c>
      <c r="B1168" s="69">
        <v>1000000</v>
      </c>
      <c r="C1168" s="70">
        <v>4.0469999999999997</v>
      </c>
      <c r="D1168" s="71">
        <v>50649</v>
      </c>
      <c r="E1168" s="72">
        <v>50649</v>
      </c>
      <c r="F1168" s="73">
        <v>1000000</v>
      </c>
    </row>
    <row r="1169" spans="1:6" s="21" customFormat="1" ht="11.25" customHeight="1" x14ac:dyDescent="0.2">
      <c r="A1169" s="57" t="s">
        <v>987</v>
      </c>
      <c r="B1169" s="69">
        <v>1030000</v>
      </c>
      <c r="C1169" s="70">
        <v>3</v>
      </c>
      <c r="D1169" s="71">
        <v>47150</v>
      </c>
      <c r="E1169" s="72">
        <v>47150</v>
      </c>
      <c r="F1169" s="73">
        <v>1030586.8447</v>
      </c>
    </row>
    <row r="1170" spans="1:6" s="21" customFormat="1" ht="11.25" customHeight="1" x14ac:dyDescent="0.2">
      <c r="A1170" s="57" t="s">
        <v>987</v>
      </c>
      <c r="B1170" s="69">
        <v>1000000</v>
      </c>
      <c r="C1170" s="70">
        <v>3</v>
      </c>
      <c r="D1170" s="71">
        <v>47515</v>
      </c>
      <c r="E1170" s="72">
        <v>47515</v>
      </c>
      <c r="F1170" s="73">
        <v>996028.57010000001</v>
      </c>
    </row>
    <row r="1171" spans="1:6" s="21" customFormat="1" ht="11.25" customHeight="1" x14ac:dyDescent="0.2">
      <c r="A1171" s="57" t="s">
        <v>988</v>
      </c>
      <c r="B1171" s="69">
        <v>1010000</v>
      </c>
      <c r="C1171" s="70">
        <v>3.25</v>
      </c>
      <c r="D1171" s="71">
        <v>50587</v>
      </c>
      <c r="E1171" s="72">
        <v>50587</v>
      </c>
      <c r="F1171" s="73">
        <v>1005939.3706</v>
      </c>
    </row>
    <row r="1172" spans="1:6" s="21" customFormat="1" ht="11.25" customHeight="1" x14ac:dyDescent="0.2">
      <c r="A1172" s="57" t="s">
        <v>989</v>
      </c>
      <c r="B1172" s="69">
        <v>655000</v>
      </c>
      <c r="C1172" s="70">
        <v>4</v>
      </c>
      <c r="D1172" s="71">
        <v>48533</v>
      </c>
      <c r="E1172" s="72">
        <v>48533</v>
      </c>
      <c r="F1172" s="73">
        <v>664856.36199999996</v>
      </c>
    </row>
    <row r="1173" spans="1:6" s="21" customFormat="1" ht="11.25" customHeight="1" x14ac:dyDescent="0.2">
      <c r="A1173" s="57" t="s">
        <v>990</v>
      </c>
      <c r="B1173" s="69">
        <v>4760000</v>
      </c>
      <c r="C1173" s="70">
        <v>5.08</v>
      </c>
      <c r="D1173" s="71">
        <v>54393</v>
      </c>
      <c r="E1173" s="72">
        <v>54393</v>
      </c>
      <c r="F1173" s="73">
        <v>4760000</v>
      </c>
    </row>
    <row r="1174" spans="1:6" s="21" customFormat="1" ht="11.25" customHeight="1" x14ac:dyDescent="0.2">
      <c r="A1174" s="57" t="s">
        <v>991</v>
      </c>
      <c r="B1174" s="69">
        <v>2000000</v>
      </c>
      <c r="C1174" s="70">
        <v>4</v>
      </c>
      <c r="D1174" s="71">
        <v>47133</v>
      </c>
      <c r="E1174" s="72">
        <v>47133</v>
      </c>
      <c r="F1174" s="73">
        <v>2159788.8199</v>
      </c>
    </row>
    <row r="1175" spans="1:6" s="21" customFormat="1" ht="11.25" customHeight="1" x14ac:dyDescent="0.2">
      <c r="A1175" s="57" t="s">
        <v>993</v>
      </c>
      <c r="B1175" s="69">
        <v>1255000</v>
      </c>
      <c r="C1175" s="70">
        <v>5</v>
      </c>
      <c r="D1175" s="71">
        <v>46905</v>
      </c>
      <c r="E1175" s="72">
        <v>46905</v>
      </c>
      <c r="F1175" s="73">
        <v>1323322.2194999999</v>
      </c>
    </row>
    <row r="1176" spans="1:6" s="21" customFormat="1" ht="11.25" customHeight="1" x14ac:dyDescent="0.2">
      <c r="A1176" s="57" t="s">
        <v>993</v>
      </c>
      <c r="B1176" s="69">
        <v>1025000</v>
      </c>
      <c r="C1176" s="70">
        <v>5</v>
      </c>
      <c r="D1176" s="71">
        <v>48366</v>
      </c>
      <c r="E1176" s="72">
        <v>48366</v>
      </c>
      <c r="F1176" s="73">
        <v>1071021.7293</v>
      </c>
    </row>
    <row r="1177" spans="1:6" s="21" customFormat="1" ht="11.25" customHeight="1" x14ac:dyDescent="0.2">
      <c r="A1177" s="57" t="s">
        <v>2003</v>
      </c>
      <c r="B1177" s="69">
        <v>5000000</v>
      </c>
      <c r="C1177" s="70">
        <v>4</v>
      </c>
      <c r="D1177" s="71">
        <v>49263</v>
      </c>
      <c r="E1177" s="72">
        <v>49263</v>
      </c>
      <c r="F1177" s="73">
        <v>5111220.3537999997</v>
      </c>
    </row>
    <row r="1178" spans="1:6" s="21" customFormat="1" ht="11.25" customHeight="1" x14ac:dyDescent="0.2">
      <c r="A1178" s="57" t="s">
        <v>407</v>
      </c>
      <c r="B1178" s="69">
        <v>2000000</v>
      </c>
      <c r="C1178" s="70">
        <v>4</v>
      </c>
      <c r="D1178" s="71">
        <v>48700</v>
      </c>
      <c r="E1178" s="72">
        <v>48700</v>
      </c>
      <c r="F1178" s="73">
        <v>1980772.8370000001</v>
      </c>
    </row>
    <row r="1179" spans="1:6" s="21" customFormat="1" ht="11.25" customHeight="1" x14ac:dyDescent="0.2">
      <c r="A1179" s="57" t="s">
        <v>994</v>
      </c>
      <c r="B1179" s="69">
        <v>1000000</v>
      </c>
      <c r="C1179" s="70">
        <v>4</v>
      </c>
      <c r="D1179" s="71">
        <v>48731</v>
      </c>
      <c r="E1179" s="72">
        <v>48731</v>
      </c>
      <c r="F1179" s="73">
        <v>1021754.2862</v>
      </c>
    </row>
    <row r="1180" spans="1:6" s="21" customFormat="1" ht="11.25" customHeight="1" x14ac:dyDescent="0.2">
      <c r="A1180" s="57" t="s">
        <v>995</v>
      </c>
      <c r="B1180" s="69">
        <v>1885000</v>
      </c>
      <c r="C1180" s="70">
        <v>3</v>
      </c>
      <c r="D1180" s="71">
        <v>49553</v>
      </c>
      <c r="E1180" s="72">
        <v>49553</v>
      </c>
      <c r="F1180" s="73">
        <v>1828434.9268</v>
      </c>
    </row>
    <row r="1181" spans="1:6" s="21" customFormat="1" ht="11.25" customHeight="1" x14ac:dyDescent="0.2">
      <c r="A1181" s="57" t="s">
        <v>2249</v>
      </c>
      <c r="B1181" s="69">
        <v>450000</v>
      </c>
      <c r="C1181" s="70">
        <v>4</v>
      </c>
      <c r="D1181" s="71">
        <v>50222</v>
      </c>
      <c r="E1181" s="72">
        <v>50222</v>
      </c>
      <c r="F1181" s="73">
        <v>473137.63199999998</v>
      </c>
    </row>
    <row r="1182" spans="1:6" s="21" customFormat="1" ht="11.25" customHeight="1" x14ac:dyDescent="0.2">
      <c r="A1182" s="57" t="s">
        <v>2523</v>
      </c>
      <c r="B1182" s="69">
        <v>2385000</v>
      </c>
      <c r="C1182" s="70">
        <v>3</v>
      </c>
      <c r="D1182" s="71">
        <v>49766</v>
      </c>
      <c r="E1182" s="72">
        <v>49766</v>
      </c>
      <c r="F1182" s="73">
        <v>2356386.3235999998</v>
      </c>
    </row>
    <row r="1183" spans="1:6" s="21" customFormat="1" ht="11.25" customHeight="1" x14ac:dyDescent="0.2">
      <c r="A1183" s="57" t="s">
        <v>996</v>
      </c>
      <c r="B1183" s="69">
        <v>1000000</v>
      </c>
      <c r="C1183" s="70">
        <v>5</v>
      </c>
      <c r="D1183" s="71">
        <v>44896</v>
      </c>
      <c r="E1183" s="72">
        <v>44896</v>
      </c>
      <c r="F1183" s="73">
        <v>1055882.6873000001</v>
      </c>
    </row>
    <row r="1184" spans="1:6" s="21" customFormat="1" ht="11.25" customHeight="1" x14ac:dyDescent="0.2">
      <c r="A1184" s="57" t="s">
        <v>997</v>
      </c>
      <c r="B1184" s="69">
        <v>3000000</v>
      </c>
      <c r="C1184" s="70">
        <v>5</v>
      </c>
      <c r="D1184" s="71">
        <v>44835</v>
      </c>
      <c r="E1184" s="72">
        <v>44835</v>
      </c>
      <c r="F1184" s="73">
        <v>3150040.4463999998</v>
      </c>
    </row>
    <row r="1185" spans="1:6" s="21" customFormat="1" ht="11.25" customHeight="1" x14ac:dyDescent="0.2">
      <c r="A1185" s="57" t="s">
        <v>998</v>
      </c>
      <c r="B1185" s="69">
        <v>500000</v>
      </c>
      <c r="C1185" s="70">
        <v>4</v>
      </c>
      <c r="D1185" s="71">
        <v>50465</v>
      </c>
      <c r="E1185" s="72">
        <v>50465</v>
      </c>
      <c r="F1185" s="73">
        <v>519063.6727</v>
      </c>
    </row>
    <row r="1186" spans="1:6" s="21" customFormat="1" ht="11.25" customHeight="1" x14ac:dyDescent="0.2">
      <c r="A1186" s="57" t="s">
        <v>999</v>
      </c>
      <c r="B1186" s="69">
        <v>1400000</v>
      </c>
      <c r="C1186" s="70">
        <v>3</v>
      </c>
      <c r="D1186" s="71">
        <v>47515</v>
      </c>
      <c r="E1186" s="72">
        <v>47515</v>
      </c>
      <c r="F1186" s="73">
        <v>1397567.0194999999</v>
      </c>
    </row>
    <row r="1187" spans="1:6" s="21" customFormat="1" ht="11.25" customHeight="1" x14ac:dyDescent="0.2">
      <c r="A1187" s="57" t="s">
        <v>1000</v>
      </c>
      <c r="B1187" s="69">
        <v>1500000</v>
      </c>
      <c r="C1187" s="70">
        <v>3.125</v>
      </c>
      <c r="D1187" s="71">
        <v>50072</v>
      </c>
      <c r="E1187" s="72">
        <v>50072</v>
      </c>
      <c r="F1187" s="73">
        <v>1485912.1634</v>
      </c>
    </row>
    <row r="1188" spans="1:6" s="21" customFormat="1" ht="11.25" customHeight="1" x14ac:dyDescent="0.2">
      <c r="A1188" s="57" t="s">
        <v>1001</v>
      </c>
      <c r="B1188" s="69">
        <v>1000000</v>
      </c>
      <c r="C1188" s="70">
        <v>3</v>
      </c>
      <c r="D1188" s="71">
        <v>48731</v>
      </c>
      <c r="E1188" s="72">
        <v>48731</v>
      </c>
      <c r="F1188" s="73">
        <v>992790.97710000002</v>
      </c>
    </row>
    <row r="1189" spans="1:6" s="21" customFormat="1" ht="11.25" customHeight="1" x14ac:dyDescent="0.2">
      <c r="A1189" s="57" t="s">
        <v>1002</v>
      </c>
      <c r="B1189" s="69">
        <v>2000000</v>
      </c>
      <c r="C1189" s="70">
        <v>4.5</v>
      </c>
      <c r="D1189" s="71">
        <v>49644</v>
      </c>
      <c r="E1189" s="72">
        <v>49644</v>
      </c>
      <c r="F1189" s="73">
        <v>1959544.4483</v>
      </c>
    </row>
    <row r="1190" spans="1:6" s="21" customFormat="1" ht="11.25" customHeight="1" x14ac:dyDescent="0.2">
      <c r="A1190" s="57" t="s">
        <v>1003</v>
      </c>
      <c r="B1190" s="69">
        <v>1795000</v>
      </c>
      <c r="C1190" s="70">
        <v>3</v>
      </c>
      <c r="D1190" s="71">
        <v>45153</v>
      </c>
      <c r="E1190" s="72">
        <v>45153</v>
      </c>
      <c r="F1190" s="73">
        <v>1817748.8626999999</v>
      </c>
    </row>
    <row r="1191" spans="1:6" s="21" customFormat="1" ht="11.25" customHeight="1" x14ac:dyDescent="0.2">
      <c r="A1191" s="57" t="s">
        <v>1003</v>
      </c>
      <c r="B1191" s="69">
        <v>2370000</v>
      </c>
      <c r="C1191" s="70">
        <v>3.5</v>
      </c>
      <c r="D1191" s="71">
        <v>48441</v>
      </c>
      <c r="E1191" s="72">
        <v>48441</v>
      </c>
      <c r="F1191" s="73">
        <v>2383027.8445000001</v>
      </c>
    </row>
    <row r="1192" spans="1:6" s="21" customFormat="1" ht="11.25" customHeight="1" x14ac:dyDescent="0.2">
      <c r="A1192" s="57" t="s">
        <v>1004</v>
      </c>
      <c r="B1192" s="69">
        <v>1155000</v>
      </c>
      <c r="C1192" s="70">
        <v>5</v>
      </c>
      <c r="D1192" s="71">
        <v>44927</v>
      </c>
      <c r="E1192" s="72">
        <v>44927</v>
      </c>
      <c r="F1192" s="73">
        <v>1213770.9580999999</v>
      </c>
    </row>
    <row r="1193" spans="1:6" s="21" customFormat="1" ht="11.25" customHeight="1" x14ac:dyDescent="0.2">
      <c r="A1193" s="57" t="s">
        <v>1004</v>
      </c>
      <c r="B1193" s="69">
        <v>1060000</v>
      </c>
      <c r="C1193" s="70">
        <v>4</v>
      </c>
      <c r="D1193" s="71">
        <v>44927</v>
      </c>
      <c r="E1193" s="72">
        <v>44927</v>
      </c>
      <c r="F1193" s="73">
        <v>1099270.9990999999</v>
      </c>
    </row>
    <row r="1194" spans="1:6" s="21" customFormat="1" ht="11.25" customHeight="1" x14ac:dyDescent="0.2">
      <c r="A1194" s="57" t="s">
        <v>1005</v>
      </c>
      <c r="B1194" s="69">
        <v>2000000</v>
      </c>
      <c r="C1194" s="70">
        <v>4</v>
      </c>
      <c r="D1194" s="71">
        <v>47133</v>
      </c>
      <c r="E1194" s="72">
        <v>47133</v>
      </c>
      <c r="F1194" s="73">
        <v>2067017.1924000001</v>
      </c>
    </row>
    <row r="1195" spans="1:6" s="21" customFormat="1" ht="11.25" customHeight="1" x14ac:dyDescent="0.2">
      <c r="A1195" s="57" t="s">
        <v>1006</v>
      </c>
      <c r="B1195" s="69">
        <v>2790000</v>
      </c>
      <c r="C1195" s="70">
        <v>5.25</v>
      </c>
      <c r="D1195" s="71">
        <v>45931</v>
      </c>
      <c r="E1195" s="72">
        <v>45931</v>
      </c>
      <c r="F1195" s="73">
        <v>2826431.0684000002</v>
      </c>
    </row>
    <row r="1196" spans="1:6" s="21" customFormat="1" ht="11.25" customHeight="1" x14ac:dyDescent="0.2">
      <c r="A1196" s="57" t="s">
        <v>1007</v>
      </c>
      <c r="B1196" s="69">
        <v>3300000</v>
      </c>
      <c r="C1196" s="70">
        <v>3.5</v>
      </c>
      <c r="D1196" s="71">
        <v>47818</v>
      </c>
      <c r="E1196" s="72">
        <v>47818</v>
      </c>
      <c r="F1196" s="73">
        <v>3253668.1126999999</v>
      </c>
    </row>
    <row r="1197" spans="1:6" s="21" customFormat="1" ht="11.25" customHeight="1" x14ac:dyDescent="0.2">
      <c r="A1197" s="57" t="s">
        <v>1008</v>
      </c>
      <c r="B1197" s="69">
        <v>4005000</v>
      </c>
      <c r="C1197" s="70">
        <v>3</v>
      </c>
      <c r="D1197" s="71">
        <v>48761</v>
      </c>
      <c r="E1197" s="72">
        <v>48761</v>
      </c>
      <c r="F1197" s="73">
        <v>3935221.2141999998</v>
      </c>
    </row>
    <row r="1198" spans="1:6" s="21" customFormat="1" ht="11.25" customHeight="1" x14ac:dyDescent="0.2">
      <c r="A1198" s="57" t="s">
        <v>1009</v>
      </c>
      <c r="B1198" s="69">
        <v>5000000</v>
      </c>
      <c r="C1198" s="70">
        <v>5</v>
      </c>
      <c r="D1198" s="71">
        <v>49644</v>
      </c>
      <c r="E1198" s="72">
        <v>49644</v>
      </c>
      <c r="F1198" s="73">
        <v>5419539.9546999997</v>
      </c>
    </row>
    <row r="1199" spans="1:6" s="21" customFormat="1" ht="11.25" customHeight="1" x14ac:dyDescent="0.2">
      <c r="A1199" s="57" t="s">
        <v>1009</v>
      </c>
      <c r="B1199" s="69">
        <v>5965000</v>
      </c>
      <c r="C1199" s="70">
        <v>5</v>
      </c>
      <c r="D1199" s="71">
        <v>47818</v>
      </c>
      <c r="E1199" s="72">
        <v>47818</v>
      </c>
      <c r="F1199" s="73">
        <v>6562772.4496999998</v>
      </c>
    </row>
    <row r="1200" spans="1:6" s="21" customFormat="1" ht="11.25" customHeight="1" x14ac:dyDescent="0.2">
      <c r="A1200" s="57" t="s">
        <v>2004</v>
      </c>
      <c r="B1200" s="69">
        <v>1000000</v>
      </c>
      <c r="C1200" s="70">
        <v>5</v>
      </c>
      <c r="D1200" s="71">
        <v>49644</v>
      </c>
      <c r="E1200" s="72">
        <v>49644</v>
      </c>
      <c r="F1200" s="73">
        <v>1099919.2150000001</v>
      </c>
    </row>
    <row r="1201" spans="1:6" s="21" customFormat="1" ht="11.25" customHeight="1" x14ac:dyDescent="0.2">
      <c r="A1201" s="57" t="s">
        <v>2004</v>
      </c>
      <c r="B1201" s="69">
        <v>250000</v>
      </c>
      <c r="C1201" s="70">
        <v>5</v>
      </c>
      <c r="D1201" s="71">
        <v>49279</v>
      </c>
      <c r="E1201" s="72">
        <v>49279</v>
      </c>
      <c r="F1201" s="73">
        <v>285658.60430000001</v>
      </c>
    </row>
    <row r="1202" spans="1:6" s="21" customFormat="1" ht="11.25" customHeight="1" x14ac:dyDescent="0.2">
      <c r="A1202" s="57" t="s">
        <v>1010</v>
      </c>
      <c r="B1202" s="69">
        <v>1580000</v>
      </c>
      <c r="C1202" s="70">
        <v>3</v>
      </c>
      <c r="D1202" s="71">
        <v>45231</v>
      </c>
      <c r="E1202" s="72">
        <v>45231</v>
      </c>
      <c r="F1202" s="73">
        <v>1601417.7951</v>
      </c>
    </row>
    <row r="1203" spans="1:6" s="21" customFormat="1" ht="11.25" customHeight="1" x14ac:dyDescent="0.2">
      <c r="A1203" s="57" t="s">
        <v>1011</v>
      </c>
      <c r="B1203" s="69">
        <v>2180000</v>
      </c>
      <c r="C1203" s="70">
        <v>3</v>
      </c>
      <c r="D1203" s="71">
        <v>44713</v>
      </c>
      <c r="E1203" s="72">
        <v>44713</v>
      </c>
      <c r="F1203" s="73">
        <v>2188954.9977000002</v>
      </c>
    </row>
    <row r="1204" spans="1:6" s="21" customFormat="1" ht="11.25" customHeight="1" x14ac:dyDescent="0.2">
      <c r="A1204" s="57" t="s">
        <v>1011</v>
      </c>
      <c r="B1204" s="69">
        <v>1250000</v>
      </c>
      <c r="C1204" s="70">
        <v>3</v>
      </c>
      <c r="D1204" s="71">
        <v>45078</v>
      </c>
      <c r="E1204" s="72">
        <v>45078</v>
      </c>
      <c r="F1204" s="73">
        <v>1254619.1399000001</v>
      </c>
    </row>
    <row r="1205" spans="1:6" s="21" customFormat="1" ht="11.25" customHeight="1" x14ac:dyDescent="0.2">
      <c r="A1205" s="57" t="s">
        <v>1012</v>
      </c>
      <c r="B1205" s="69">
        <v>4000000</v>
      </c>
      <c r="C1205" s="70">
        <v>3</v>
      </c>
      <c r="D1205" s="71">
        <v>49218</v>
      </c>
      <c r="E1205" s="72">
        <v>49218</v>
      </c>
      <c r="F1205" s="73">
        <v>3927025.5041999999</v>
      </c>
    </row>
    <row r="1206" spans="1:6" s="21" customFormat="1" ht="11.25" customHeight="1" x14ac:dyDescent="0.2">
      <c r="A1206" s="57" t="s">
        <v>1012</v>
      </c>
      <c r="B1206" s="69">
        <v>3635000</v>
      </c>
      <c r="C1206" s="70">
        <v>4</v>
      </c>
      <c r="D1206" s="71">
        <v>49583</v>
      </c>
      <c r="E1206" s="72">
        <v>49583</v>
      </c>
      <c r="F1206" s="73">
        <v>3712762.7207999998</v>
      </c>
    </row>
    <row r="1207" spans="1:6" s="21" customFormat="1" ht="11.25" customHeight="1" x14ac:dyDescent="0.2">
      <c r="A1207" s="57" t="s">
        <v>1013</v>
      </c>
      <c r="B1207" s="69">
        <v>1315000</v>
      </c>
      <c r="C1207" s="70">
        <v>5</v>
      </c>
      <c r="D1207" s="71">
        <v>48000</v>
      </c>
      <c r="E1207" s="72">
        <v>48000</v>
      </c>
      <c r="F1207" s="73">
        <v>1472253.4132000001</v>
      </c>
    </row>
    <row r="1208" spans="1:6" s="21" customFormat="1" ht="11.25" customHeight="1" x14ac:dyDescent="0.2">
      <c r="A1208" s="57" t="s">
        <v>1014</v>
      </c>
      <c r="B1208" s="69">
        <v>1000000</v>
      </c>
      <c r="C1208" s="70">
        <v>3</v>
      </c>
      <c r="D1208" s="71">
        <v>45992</v>
      </c>
      <c r="E1208" s="72">
        <v>45992</v>
      </c>
      <c r="F1208" s="73">
        <v>993777.35699999996</v>
      </c>
    </row>
    <row r="1209" spans="1:6" s="21" customFormat="1" ht="11.25" customHeight="1" x14ac:dyDescent="0.2">
      <c r="A1209" s="57" t="s">
        <v>1015</v>
      </c>
      <c r="B1209" s="69">
        <v>2515000</v>
      </c>
      <c r="C1209" s="70">
        <v>3.25</v>
      </c>
      <c r="D1209" s="71">
        <v>47696</v>
      </c>
      <c r="E1209" s="72">
        <v>47696</v>
      </c>
      <c r="F1209" s="73">
        <v>2484408.2228999999</v>
      </c>
    </row>
    <row r="1210" spans="1:6" s="21" customFormat="1" ht="11.25" customHeight="1" x14ac:dyDescent="0.2">
      <c r="A1210" s="57" t="s">
        <v>1015</v>
      </c>
      <c r="B1210" s="69">
        <v>2840000</v>
      </c>
      <c r="C1210" s="70">
        <v>3.25</v>
      </c>
      <c r="D1210" s="71">
        <v>47331</v>
      </c>
      <c r="E1210" s="72">
        <v>47331</v>
      </c>
      <c r="F1210" s="73">
        <v>2829503.9770999998</v>
      </c>
    </row>
    <row r="1211" spans="1:6" s="21" customFormat="1" ht="11.25" customHeight="1" x14ac:dyDescent="0.2">
      <c r="A1211" s="57" t="s">
        <v>2058</v>
      </c>
      <c r="B1211" s="69">
        <v>2000000</v>
      </c>
      <c r="C1211" s="70">
        <v>4.7</v>
      </c>
      <c r="D1211" s="71">
        <v>50679</v>
      </c>
      <c r="E1211" s="72">
        <v>50679</v>
      </c>
      <c r="F1211" s="73">
        <v>2000000</v>
      </c>
    </row>
    <row r="1212" spans="1:6" s="21" customFormat="1" ht="11.25" customHeight="1" x14ac:dyDescent="0.2">
      <c r="A1212" s="57" t="s">
        <v>1017</v>
      </c>
      <c r="B1212" s="69">
        <v>1065000</v>
      </c>
      <c r="C1212" s="70">
        <v>4</v>
      </c>
      <c r="D1212" s="71">
        <v>44348</v>
      </c>
      <c r="E1212" s="72">
        <v>44348</v>
      </c>
      <c r="F1212" s="73">
        <v>1069485.5819999999</v>
      </c>
    </row>
    <row r="1213" spans="1:6" s="21" customFormat="1" ht="11.25" customHeight="1" x14ac:dyDescent="0.2">
      <c r="A1213" s="57" t="s">
        <v>1018</v>
      </c>
      <c r="B1213" s="69">
        <v>1000000</v>
      </c>
      <c r="C1213" s="70">
        <v>5</v>
      </c>
      <c r="D1213" s="71">
        <v>50161</v>
      </c>
      <c r="E1213" s="72">
        <v>50161</v>
      </c>
      <c r="F1213" s="73">
        <v>1091016.2046999999</v>
      </c>
    </row>
    <row r="1214" spans="1:6" s="21" customFormat="1" ht="11.25" customHeight="1" x14ac:dyDescent="0.2">
      <c r="A1214" s="57" t="s">
        <v>1019</v>
      </c>
      <c r="B1214" s="69">
        <v>2500000</v>
      </c>
      <c r="C1214" s="70">
        <v>4</v>
      </c>
      <c r="D1214" s="71">
        <v>49505</v>
      </c>
      <c r="E1214" s="72">
        <v>49505</v>
      </c>
      <c r="F1214" s="73">
        <v>2647697.8703000001</v>
      </c>
    </row>
    <row r="1215" spans="1:6" s="21" customFormat="1" ht="11.25" customHeight="1" x14ac:dyDescent="0.2">
      <c r="A1215" s="57" t="s">
        <v>1020</v>
      </c>
      <c r="B1215" s="69">
        <v>1000000</v>
      </c>
      <c r="C1215" s="70">
        <v>5</v>
      </c>
      <c r="D1215" s="71">
        <v>47331</v>
      </c>
      <c r="E1215" s="72">
        <v>47331</v>
      </c>
      <c r="F1215" s="73">
        <v>1081906.6514999999</v>
      </c>
    </row>
    <row r="1216" spans="1:6" s="21" customFormat="1" ht="11.25" customHeight="1" x14ac:dyDescent="0.2">
      <c r="A1216" s="57" t="s">
        <v>1021</v>
      </c>
      <c r="B1216" s="69">
        <v>430000</v>
      </c>
      <c r="C1216" s="70">
        <v>4.25</v>
      </c>
      <c r="D1216" s="71">
        <v>44348</v>
      </c>
      <c r="E1216" s="72">
        <v>44348</v>
      </c>
      <c r="F1216" s="73">
        <v>423725.59350000002</v>
      </c>
    </row>
    <row r="1217" spans="1:6" s="21" customFormat="1" ht="11.25" customHeight="1" x14ac:dyDescent="0.2">
      <c r="A1217" s="57" t="s">
        <v>1022</v>
      </c>
      <c r="B1217" s="69">
        <v>1000000</v>
      </c>
      <c r="C1217" s="70">
        <v>5</v>
      </c>
      <c r="D1217" s="71">
        <v>48976</v>
      </c>
      <c r="E1217" s="72">
        <v>48976</v>
      </c>
      <c r="F1217" s="73">
        <v>1098742.0752999999</v>
      </c>
    </row>
    <row r="1218" spans="1:6" s="21" customFormat="1" ht="11.25" customHeight="1" x14ac:dyDescent="0.2">
      <c r="A1218" s="57" t="s">
        <v>1022</v>
      </c>
      <c r="B1218" s="69">
        <v>500000</v>
      </c>
      <c r="C1218" s="70">
        <v>5</v>
      </c>
      <c r="D1218" s="71">
        <v>49341</v>
      </c>
      <c r="E1218" s="72">
        <v>49341</v>
      </c>
      <c r="F1218" s="73">
        <v>547633.02709999995</v>
      </c>
    </row>
    <row r="1219" spans="1:6" s="21" customFormat="1" ht="11.25" customHeight="1" x14ac:dyDescent="0.2">
      <c r="A1219" s="57" t="s">
        <v>2327</v>
      </c>
      <c r="B1219" s="69">
        <v>1000000</v>
      </c>
      <c r="C1219" s="70">
        <v>5</v>
      </c>
      <c r="D1219" s="71">
        <v>44621</v>
      </c>
      <c r="E1219" s="72">
        <v>44621</v>
      </c>
      <c r="F1219" s="73">
        <v>1028817.8615</v>
      </c>
    </row>
    <row r="1220" spans="1:6" s="21" customFormat="1" ht="11.25" customHeight="1" x14ac:dyDescent="0.2">
      <c r="A1220" s="57" t="s">
        <v>2327</v>
      </c>
      <c r="B1220" s="69">
        <v>1690000</v>
      </c>
      <c r="C1220" s="70">
        <v>4</v>
      </c>
      <c r="D1220" s="71">
        <v>49735</v>
      </c>
      <c r="E1220" s="72">
        <v>49735</v>
      </c>
      <c r="F1220" s="73">
        <v>1774674.4645</v>
      </c>
    </row>
    <row r="1221" spans="1:6" s="21" customFormat="1" ht="11.25" customHeight="1" x14ac:dyDescent="0.2">
      <c r="A1221" s="57" t="s">
        <v>1023</v>
      </c>
      <c r="B1221" s="69">
        <v>1500000</v>
      </c>
      <c r="C1221" s="70">
        <v>3.75</v>
      </c>
      <c r="D1221" s="71">
        <v>47484</v>
      </c>
      <c r="E1221" s="72">
        <v>47484</v>
      </c>
      <c r="F1221" s="73">
        <v>1503252.0092</v>
      </c>
    </row>
    <row r="1222" spans="1:6" s="21" customFormat="1" ht="11.25" customHeight="1" x14ac:dyDescent="0.2">
      <c r="A1222" s="57" t="s">
        <v>1024</v>
      </c>
      <c r="B1222" s="69">
        <v>1200000</v>
      </c>
      <c r="C1222" s="70">
        <v>5</v>
      </c>
      <c r="D1222" s="71">
        <v>44501</v>
      </c>
      <c r="E1222" s="72">
        <v>44501</v>
      </c>
      <c r="F1222" s="73">
        <v>1218276.4578</v>
      </c>
    </row>
    <row r="1223" spans="1:6" s="21" customFormat="1" ht="11.25" customHeight="1" x14ac:dyDescent="0.2">
      <c r="A1223" s="57" t="s">
        <v>1025</v>
      </c>
      <c r="B1223" s="69">
        <v>725000</v>
      </c>
      <c r="C1223" s="70">
        <v>4</v>
      </c>
      <c r="D1223" s="71">
        <v>48792</v>
      </c>
      <c r="E1223" s="72">
        <v>48792</v>
      </c>
      <c r="F1223" s="73">
        <v>789228.87479999999</v>
      </c>
    </row>
    <row r="1224" spans="1:6" s="21" customFormat="1" ht="11.25" customHeight="1" x14ac:dyDescent="0.2">
      <c r="A1224" s="57" t="s">
        <v>1026</v>
      </c>
      <c r="B1224" s="69">
        <v>4660000</v>
      </c>
      <c r="C1224" s="70">
        <v>4</v>
      </c>
      <c r="D1224" s="71">
        <v>47484</v>
      </c>
      <c r="E1224" s="72">
        <v>47484</v>
      </c>
      <c r="F1224" s="73">
        <v>4719736.6645</v>
      </c>
    </row>
    <row r="1225" spans="1:6" s="21" customFormat="1" ht="11.25" customHeight="1" x14ac:dyDescent="0.2">
      <c r="A1225" s="57" t="s">
        <v>1026</v>
      </c>
      <c r="B1225" s="69">
        <v>500000</v>
      </c>
      <c r="C1225" s="70">
        <v>5</v>
      </c>
      <c r="D1225" s="71">
        <v>45658</v>
      </c>
      <c r="E1225" s="72">
        <v>45658</v>
      </c>
      <c r="F1225" s="73">
        <v>510027.30499999999</v>
      </c>
    </row>
    <row r="1226" spans="1:6" s="21" customFormat="1" ht="11.25" customHeight="1" x14ac:dyDescent="0.2">
      <c r="A1226" s="57" t="s">
        <v>1026</v>
      </c>
      <c r="B1226" s="69">
        <v>1000000</v>
      </c>
      <c r="C1226" s="70">
        <v>3</v>
      </c>
      <c r="D1226" s="71">
        <v>49675</v>
      </c>
      <c r="E1226" s="72">
        <v>49675</v>
      </c>
      <c r="F1226" s="73">
        <v>985717.83570000005</v>
      </c>
    </row>
    <row r="1227" spans="1:6" s="21" customFormat="1" ht="11.25" customHeight="1" x14ac:dyDescent="0.2">
      <c r="A1227" s="57" t="s">
        <v>2845</v>
      </c>
      <c r="B1227" s="69">
        <v>1230000</v>
      </c>
      <c r="C1227" s="70">
        <v>3</v>
      </c>
      <c r="D1227" s="71">
        <v>51471</v>
      </c>
      <c r="E1227" s="72">
        <v>51471</v>
      </c>
      <c r="F1227" s="73">
        <v>1317865.3877999999</v>
      </c>
    </row>
    <row r="1228" spans="1:6" s="21" customFormat="1" ht="11.25" customHeight="1" x14ac:dyDescent="0.2">
      <c r="A1228" s="57" t="s">
        <v>454</v>
      </c>
      <c r="B1228" s="69">
        <v>850000</v>
      </c>
      <c r="C1228" s="70">
        <v>3</v>
      </c>
      <c r="D1228" s="71">
        <v>50526</v>
      </c>
      <c r="E1228" s="72">
        <v>50526</v>
      </c>
      <c r="F1228" s="73">
        <v>855050.49060000002</v>
      </c>
    </row>
    <row r="1229" spans="1:6" s="21" customFormat="1" ht="11.25" customHeight="1" x14ac:dyDescent="0.2">
      <c r="A1229" s="57" t="s">
        <v>454</v>
      </c>
      <c r="B1229" s="69">
        <v>825000</v>
      </c>
      <c r="C1229" s="70">
        <v>3</v>
      </c>
      <c r="D1229" s="71">
        <v>50161</v>
      </c>
      <c r="E1229" s="72">
        <v>50161</v>
      </c>
      <c r="F1229" s="73">
        <v>832616.43969999999</v>
      </c>
    </row>
    <row r="1230" spans="1:6" s="21" customFormat="1" ht="11.25" customHeight="1" x14ac:dyDescent="0.2">
      <c r="A1230" s="57" t="s">
        <v>1028</v>
      </c>
      <c r="B1230" s="69">
        <v>1655000</v>
      </c>
      <c r="C1230" s="70">
        <v>4</v>
      </c>
      <c r="D1230" s="71">
        <v>44348</v>
      </c>
      <c r="E1230" s="72">
        <v>44348</v>
      </c>
      <c r="F1230" s="73">
        <v>1659597.3541999999</v>
      </c>
    </row>
    <row r="1231" spans="1:6" s="21" customFormat="1" ht="11.25" customHeight="1" x14ac:dyDescent="0.2">
      <c r="A1231" s="57" t="s">
        <v>1028</v>
      </c>
      <c r="B1231" s="69">
        <v>100000</v>
      </c>
      <c r="C1231" s="70">
        <v>4</v>
      </c>
      <c r="D1231" s="71">
        <v>44348</v>
      </c>
      <c r="E1231" s="72">
        <v>44348</v>
      </c>
      <c r="F1231" s="73">
        <v>100277.78569999999</v>
      </c>
    </row>
    <row r="1232" spans="1:6" s="21" customFormat="1" ht="11.25" customHeight="1" x14ac:dyDescent="0.2">
      <c r="A1232" s="57" t="s">
        <v>1029</v>
      </c>
      <c r="B1232" s="69">
        <v>2415000</v>
      </c>
      <c r="C1232" s="70">
        <v>4</v>
      </c>
      <c r="D1232" s="71">
        <v>46539</v>
      </c>
      <c r="E1232" s="72">
        <v>46539</v>
      </c>
      <c r="F1232" s="73">
        <v>2471463.7431000001</v>
      </c>
    </row>
    <row r="1233" spans="1:6" s="21" customFormat="1" ht="11.25" customHeight="1" x14ac:dyDescent="0.2">
      <c r="A1233" s="57" t="s">
        <v>1029</v>
      </c>
      <c r="B1233" s="69">
        <v>2870000</v>
      </c>
      <c r="C1233" s="70">
        <v>5</v>
      </c>
      <c r="D1233" s="71">
        <v>44835</v>
      </c>
      <c r="E1233" s="72">
        <v>44835</v>
      </c>
      <c r="F1233" s="73">
        <v>2958620.3110000002</v>
      </c>
    </row>
    <row r="1234" spans="1:6" s="21" customFormat="1" ht="11.25" customHeight="1" x14ac:dyDescent="0.2">
      <c r="A1234" s="57" t="s">
        <v>1029</v>
      </c>
      <c r="B1234" s="69">
        <v>5000000</v>
      </c>
      <c r="C1234" s="70">
        <v>4</v>
      </c>
      <c r="D1234" s="71">
        <v>47696</v>
      </c>
      <c r="E1234" s="72">
        <v>47696</v>
      </c>
      <c r="F1234" s="73">
        <v>5041771.3772</v>
      </c>
    </row>
    <row r="1235" spans="1:6" s="21" customFormat="1" ht="11.25" customHeight="1" x14ac:dyDescent="0.2">
      <c r="A1235" s="57" t="s">
        <v>1030</v>
      </c>
      <c r="B1235" s="69">
        <v>1640000</v>
      </c>
      <c r="C1235" s="70">
        <v>4</v>
      </c>
      <c r="D1235" s="71">
        <v>49430</v>
      </c>
      <c r="E1235" s="72">
        <v>49430</v>
      </c>
      <c r="F1235" s="73">
        <v>1690860.8259999999</v>
      </c>
    </row>
    <row r="1236" spans="1:6" s="21" customFormat="1" ht="11.25" customHeight="1" x14ac:dyDescent="0.2">
      <c r="A1236" s="57" t="s">
        <v>1030</v>
      </c>
      <c r="B1236" s="69">
        <v>1600000</v>
      </c>
      <c r="C1236" s="70">
        <v>4</v>
      </c>
      <c r="D1236" s="71">
        <v>49065</v>
      </c>
      <c r="E1236" s="72">
        <v>49065</v>
      </c>
      <c r="F1236" s="73">
        <v>1654219.2283999999</v>
      </c>
    </row>
    <row r="1237" spans="1:6" s="21" customFormat="1" ht="11.25" customHeight="1" x14ac:dyDescent="0.2">
      <c r="A1237" s="57" t="s">
        <v>1838</v>
      </c>
      <c r="B1237" s="69">
        <v>660000</v>
      </c>
      <c r="C1237" s="70">
        <v>4.0759999999999996</v>
      </c>
      <c r="D1237" s="71">
        <v>48792</v>
      </c>
      <c r="E1237" s="72">
        <v>48792</v>
      </c>
      <c r="F1237" s="73">
        <v>660000</v>
      </c>
    </row>
    <row r="1238" spans="1:6" s="21" customFormat="1" ht="11.25" customHeight="1" x14ac:dyDescent="0.2">
      <c r="A1238" s="57" t="s">
        <v>1838</v>
      </c>
      <c r="B1238" s="69">
        <v>1500000</v>
      </c>
      <c r="C1238" s="70">
        <v>4.202</v>
      </c>
      <c r="D1238" s="71">
        <v>50253</v>
      </c>
      <c r="E1238" s="72">
        <v>50253</v>
      </c>
      <c r="F1238" s="73">
        <v>1500000</v>
      </c>
    </row>
    <row r="1239" spans="1:6" s="21" customFormat="1" ht="11.25" customHeight="1" x14ac:dyDescent="0.2">
      <c r="A1239" s="57" t="s">
        <v>1031</v>
      </c>
      <c r="B1239" s="69">
        <v>3110000</v>
      </c>
      <c r="C1239" s="70">
        <v>4</v>
      </c>
      <c r="D1239" s="71">
        <v>48122</v>
      </c>
      <c r="E1239" s="72">
        <v>48122</v>
      </c>
      <c r="F1239" s="73">
        <v>3186197.7601000001</v>
      </c>
    </row>
    <row r="1240" spans="1:6" s="21" customFormat="1" ht="11.25" customHeight="1" x14ac:dyDescent="0.2">
      <c r="A1240" s="57" t="s">
        <v>1032</v>
      </c>
      <c r="B1240" s="69">
        <v>345000</v>
      </c>
      <c r="C1240" s="70">
        <v>3.125</v>
      </c>
      <c r="D1240" s="71">
        <v>47392</v>
      </c>
      <c r="E1240" s="72">
        <v>47392</v>
      </c>
      <c r="F1240" s="73">
        <v>340702.05479999998</v>
      </c>
    </row>
    <row r="1241" spans="1:6" s="21" customFormat="1" ht="11.25" customHeight="1" x14ac:dyDescent="0.2">
      <c r="A1241" s="57" t="s">
        <v>1032</v>
      </c>
      <c r="B1241" s="69">
        <v>440000</v>
      </c>
      <c r="C1241" s="70">
        <v>3.375</v>
      </c>
      <c r="D1241" s="71">
        <v>48488</v>
      </c>
      <c r="E1241" s="72">
        <v>48488</v>
      </c>
      <c r="F1241" s="73">
        <v>431823.45789999998</v>
      </c>
    </row>
    <row r="1242" spans="1:6" s="21" customFormat="1" ht="11.25" customHeight="1" x14ac:dyDescent="0.2">
      <c r="A1242" s="57" t="s">
        <v>1033</v>
      </c>
      <c r="B1242" s="69">
        <v>2500000</v>
      </c>
      <c r="C1242" s="70">
        <v>3</v>
      </c>
      <c r="D1242" s="71">
        <v>48122</v>
      </c>
      <c r="E1242" s="72">
        <v>48122</v>
      </c>
      <c r="F1242" s="73">
        <v>2463827.1910000001</v>
      </c>
    </row>
    <row r="1243" spans="1:6" s="21" customFormat="1" ht="11.25" customHeight="1" x14ac:dyDescent="0.2">
      <c r="A1243" s="57" t="s">
        <v>1034</v>
      </c>
      <c r="B1243" s="69">
        <v>1160000</v>
      </c>
      <c r="C1243" s="70">
        <v>5</v>
      </c>
      <c r="D1243" s="71">
        <v>50375</v>
      </c>
      <c r="E1243" s="72">
        <v>50375</v>
      </c>
      <c r="F1243" s="73">
        <v>1307058.3909</v>
      </c>
    </row>
    <row r="1244" spans="1:6" s="21" customFormat="1" ht="11.25" customHeight="1" x14ac:dyDescent="0.2">
      <c r="A1244" s="57" t="s">
        <v>1035</v>
      </c>
      <c r="B1244" s="69">
        <v>2715000</v>
      </c>
      <c r="C1244" s="70">
        <v>3.25</v>
      </c>
      <c r="D1244" s="71">
        <v>46722</v>
      </c>
      <c r="E1244" s="72">
        <v>46722</v>
      </c>
      <c r="F1244" s="73">
        <v>2686790.7729000002</v>
      </c>
    </row>
    <row r="1245" spans="1:6" s="21" customFormat="1" ht="11.25" customHeight="1" x14ac:dyDescent="0.2">
      <c r="A1245" s="57" t="s">
        <v>1035</v>
      </c>
      <c r="B1245" s="69">
        <v>5000000</v>
      </c>
      <c r="C1245" s="70">
        <v>3</v>
      </c>
      <c r="D1245" s="71">
        <v>49644</v>
      </c>
      <c r="E1245" s="72">
        <v>49644</v>
      </c>
      <c r="F1245" s="73">
        <v>4970029.0470000003</v>
      </c>
    </row>
    <row r="1246" spans="1:6" s="21" customFormat="1" ht="11.25" customHeight="1" x14ac:dyDescent="0.2">
      <c r="A1246" s="57" t="s">
        <v>1036</v>
      </c>
      <c r="B1246" s="69">
        <v>1360000</v>
      </c>
      <c r="C1246" s="70">
        <v>4</v>
      </c>
      <c r="D1246" s="71">
        <v>44317</v>
      </c>
      <c r="E1246" s="72">
        <v>44317</v>
      </c>
      <c r="F1246" s="73">
        <v>1367129.9604</v>
      </c>
    </row>
    <row r="1247" spans="1:6" s="21" customFormat="1" ht="11.25" customHeight="1" x14ac:dyDescent="0.2">
      <c r="A1247" s="57" t="s">
        <v>2005</v>
      </c>
      <c r="B1247" s="69">
        <v>3400000</v>
      </c>
      <c r="C1247" s="70">
        <v>3.5</v>
      </c>
      <c r="D1247" s="71">
        <v>49583</v>
      </c>
      <c r="E1247" s="72">
        <v>49583</v>
      </c>
      <c r="F1247" s="73">
        <v>3353681.3616999998</v>
      </c>
    </row>
    <row r="1248" spans="1:6" s="21" customFormat="1" ht="11.25" customHeight="1" x14ac:dyDescent="0.2">
      <c r="A1248" s="57" t="s">
        <v>1037</v>
      </c>
      <c r="B1248" s="69">
        <v>1335000</v>
      </c>
      <c r="C1248" s="70">
        <v>3.25</v>
      </c>
      <c r="D1248" s="71">
        <v>48153</v>
      </c>
      <c r="E1248" s="72">
        <v>48153</v>
      </c>
      <c r="F1248" s="73">
        <v>1326537.9950999999</v>
      </c>
    </row>
    <row r="1249" spans="1:6" s="21" customFormat="1" ht="11.25" customHeight="1" x14ac:dyDescent="0.2">
      <c r="A1249" s="57" t="s">
        <v>1037</v>
      </c>
      <c r="B1249" s="69">
        <v>1370000</v>
      </c>
      <c r="C1249" s="70">
        <v>3.125</v>
      </c>
      <c r="D1249" s="71">
        <v>47788</v>
      </c>
      <c r="E1249" s="72">
        <v>47788</v>
      </c>
      <c r="F1249" s="73">
        <v>1358987.8722999999</v>
      </c>
    </row>
    <row r="1250" spans="1:6" s="21" customFormat="1" ht="11.25" customHeight="1" x14ac:dyDescent="0.2">
      <c r="A1250" s="57" t="s">
        <v>1038</v>
      </c>
      <c r="B1250" s="69">
        <v>1165000</v>
      </c>
      <c r="C1250" s="70">
        <v>3</v>
      </c>
      <c r="D1250" s="71">
        <v>46419</v>
      </c>
      <c r="E1250" s="72">
        <v>46419</v>
      </c>
      <c r="F1250" s="73">
        <v>1156018.9883999999</v>
      </c>
    </row>
    <row r="1251" spans="1:6" s="21" customFormat="1" ht="11.25" customHeight="1" x14ac:dyDescent="0.2">
      <c r="A1251" s="57" t="s">
        <v>1039</v>
      </c>
      <c r="B1251" s="69">
        <v>2000000</v>
      </c>
      <c r="C1251" s="70">
        <v>3.5</v>
      </c>
      <c r="D1251" s="71">
        <v>47453</v>
      </c>
      <c r="E1251" s="72">
        <v>47453</v>
      </c>
      <c r="F1251" s="73">
        <v>2000000</v>
      </c>
    </row>
    <row r="1252" spans="1:6" s="21" customFormat="1" ht="11.25" customHeight="1" x14ac:dyDescent="0.2">
      <c r="A1252" s="57" t="s">
        <v>2250</v>
      </c>
      <c r="B1252" s="69">
        <v>1500000</v>
      </c>
      <c r="C1252" s="70">
        <v>3</v>
      </c>
      <c r="D1252" s="71">
        <v>51105</v>
      </c>
      <c r="E1252" s="72">
        <v>51105</v>
      </c>
      <c r="F1252" s="73">
        <v>1497777.8606</v>
      </c>
    </row>
    <row r="1253" spans="1:6" s="21" customFormat="1" ht="11.25" customHeight="1" x14ac:dyDescent="0.2">
      <c r="A1253" s="57" t="s">
        <v>1040</v>
      </c>
      <c r="B1253" s="69">
        <v>3000000</v>
      </c>
      <c r="C1253" s="70">
        <v>4</v>
      </c>
      <c r="D1253" s="71">
        <v>47088</v>
      </c>
      <c r="E1253" s="72">
        <v>47088</v>
      </c>
      <c r="F1253" s="73">
        <v>3082101.4119000002</v>
      </c>
    </row>
    <row r="1254" spans="1:6" s="21" customFormat="1" ht="11.25" customHeight="1" x14ac:dyDescent="0.2">
      <c r="A1254" s="57" t="s">
        <v>1041</v>
      </c>
      <c r="B1254" s="69">
        <v>1120000</v>
      </c>
      <c r="C1254" s="70">
        <v>3</v>
      </c>
      <c r="D1254" s="71">
        <v>44805</v>
      </c>
      <c r="E1254" s="72">
        <v>44805</v>
      </c>
      <c r="F1254" s="73">
        <v>1124462.5972</v>
      </c>
    </row>
    <row r="1255" spans="1:6" s="21" customFormat="1" ht="11.25" customHeight="1" x14ac:dyDescent="0.2">
      <c r="A1255" s="57" t="s">
        <v>1042</v>
      </c>
      <c r="B1255" s="69">
        <v>1120000</v>
      </c>
      <c r="C1255" s="70">
        <v>3.75</v>
      </c>
      <c r="D1255" s="71">
        <v>49522</v>
      </c>
      <c r="E1255" s="72">
        <v>49522</v>
      </c>
      <c r="F1255" s="73">
        <v>1117644.8922999999</v>
      </c>
    </row>
    <row r="1256" spans="1:6" s="21" customFormat="1" ht="11.25" customHeight="1" x14ac:dyDescent="0.2">
      <c r="A1256" s="57" t="s">
        <v>2060</v>
      </c>
      <c r="B1256" s="69">
        <v>700000</v>
      </c>
      <c r="C1256" s="70">
        <v>4</v>
      </c>
      <c r="D1256" s="71">
        <v>49004</v>
      </c>
      <c r="E1256" s="72">
        <v>49004</v>
      </c>
      <c r="F1256" s="73">
        <v>717054.47600000002</v>
      </c>
    </row>
    <row r="1257" spans="1:6" s="21" customFormat="1" ht="11.25" customHeight="1" x14ac:dyDescent="0.2">
      <c r="A1257" s="57" t="s">
        <v>1043</v>
      </c>
      <c r="B1257" s="69">
        <v>750000</v>
      </c>
      <c r="C1257" s="70">
        <v>5</v>
      </c>
      <c r="D1257" s="71">
        <v>45658</v>
      </c>
      <c r="E1257" s="72">
        <v>45658</v>
      </c>
      <c r="F1257" s="73">
        <v>787094.23710000003</v>
      </c>
    </row>
    <row r="1258" spans="1:6" s="21" customFormat="1" ht="11.25" customHeight="1" x14ac:dyDescent="0.2">
      <c r="A1258" s="57" t="s">
        <v>1044</v>
      </c>
      <c r="B1258" s="69">
        <v>1000000</v>
      </c>
      <c r="C1258" s="70">
        <v>5</v>
      </c>
      <c r="D1258" s="71">
        <v>47239</v>
      </c>
      <c r="E1258" s="72">
        <v>47239</v>
      </c>
      <c r="F1258" s="73">
        <v>1063297.6765000001</v>
      </c>
    </row>
    <row r="1259" spans="1:6" s="21" customFormat="1" ht="11.25" customHeight="1" x14ac:dyDescent="0.2">
      <c r="A1259" s="57" t="s">
        <v>1045</v>
      </c>
      <c r="B1259" s="69">
        <v>1000000</v>
      </c>
      <c r="C1259" s="70">
        <v>5</v>
      </c>
      <c r="D1259" s="71">
        <v>48274</v>
      </c>
      <c r="E1259" s="72">
        <v>48274</v>
      </c>
      <c r="F1259" s="73">
        <v>1073765.348</v>
      </c>
    </row>
    <row r="1260" spans="1:6" s="21" customFormat="1" ht="11.25" customHeight="1" x14ac:dyDescent="0.2">
      <c r="A1260" s="57" t="s">
        <v>1046</v>
      </c>
      <c r="B1260" s="69">
        <v>2440000</v>
      </c>
      <c r="C1260" s="70">
        <v>3.125</v>
      </c>
      <c r="D1260" s="71">
        <v>47665</v>
      </c>
      <c r="E1260" s="72">
        <v>47665</v>
      </c>
      <c r="F1260" s="73">
        <v>2434941.1789000002</v>
      </c>
    </row>
    <row r="1261" spans="1:6" s="21" customFormat="1" ht="11.25" customHeight="1" x14ac:dyDescent="0.2">
      <c r="A1261" s="57" t="s">
        <v>1047</v>
      </c>
      <c r="B1261" s="69">
        <v>2000000</v>
      </c>
      <c r="C1261" s="70">
        <v>5</v>
      </c>
      <c r="D1261" s="71">
        <v>45108</v>
      </c>
      <c r="E1261" s="72">
        <v>45108</v>
      </c>
      <c r="F1261" s="73">
        <v>2066862.8125</v>
      </c>
    </row>
    <row r="1262" spans="1:6" s="21" customFormat="1" ht="11.25" customHeight="1" x14ac:dyDescent="0.2">
      <c r="A1262" s="57" t="s">
        <v>2524</v>
      </c>
      <c r="B1262" s="69">
        <v>3000000</v>
      </c>
      <c r="C1262" s="70">
        <v>4</v>
      </c>
      <c r="D1262" s="71">
        <v>51318</v>
      </c>
      <c r="E1262" s="72">
        <v>51318</v>
      </c>
      <c r="F1262" s="73">
        <v>3342486.5847999998</v>
      </c>
    </row>
    <row r="1263" spans="1:6" s="21" customFormat="1" ht="11.25" customHeight="1" x14ac:dyDescent="0.2">
      <c r="A1263" s="57" t="s">
        <v>2438</v>
      </c>
      <c r="B1263" s="69">
        <v>750000</v>
      </c>
      <c r="C1263" s="70">
        <v>3.056</v>
      </c>
      <c r="D1263" s="71">
        <v>51044</v>
      </c>
      <c r="E1263" s="72">
        <v>51044</v>
      </c>
      <c r="F1263" s="73">
        <v>750000</v>
      </c>
    </row>
    <row r="1264" spans="1:6" s="21" customFormat="1" ht="11.25" customHeight="1" x14ac:dyDescent="0.2">
      <c r="A1264" s="57" t="s">
        <v>2438</v>
      </c>
      <c r="B1264" s="69">
        <v>850000</v>
      </c>
      <c r="C1264" s="70">
        <v>3.0059999999999998</v>
      </c>
      <c r="D1264" s="71">
        <v>51044</v>
      </c>
      <c r="E1264" s="72">
        <v>51044</v>
      </c>
      <c r="F1264" s="73">
        <v>850000</v>
      </c>
    </row>
    <row r="1265" spans="1:6" s="21" customFormat="1" ht="11.25" customHeight="1" x14ac:dyDescent="0.2">
      <c r="A1265" s="57" t="s">
        <v>1048</v>
      </c>
      <c r="B1265" s="69">
        <v>5000000</v>
      </c>
      <c r="C1265" s="70">
        <v>5</v>
      </c>
      <c r="D1265" s="71">
        <v>49126</v>
      </c>
      <c r="E1265" s="72">
        <v>49126</v>
      </c>
      <c r="F1265" s="73">
        <v>5471428.2949999999</v>
      </c>
    </row>
    <row r="1266" spans="1:6" s="21" customFormat="1" ht="11.25" customHeight="1" x14ac:dyDescent="0.2">
      <c r="A1266" s="57" t="s">
        <v>1048</v>
      </c>
      <c r="B1266" s="69">
        <v>2000000</v>
      </c>
      <c r="C1266" s="70">
        <v>4</v>
      </c>
      <c r="D1266" s="71">
        <v>49126</v>
      </c>
      <c r="E1266" s="72">
        <v>49126</v>
      </c>
      <c r="F1266" s="73">
        <v>2042497.8169</v>
      </c>
    </row>
    <row r="1267" spans="1:6" s="21" customFormat="1" ht="11.25" customHeight="1" x14ac:dyDescent="0.2">
      <c r="A1267" s="57" t="s">
        <v>2525</v>
      </c>
      <c r="B1267" s="69">
        <v>840000</v>
      </c>
      <c r="C1267" s="70">
        <v>5</v>
      </c>
      <c r="D1267" s="71">
        <v>49857</v>
      </c>
      <c r="E1267" s="72">
        <v>49857</v>
      </c>
      <c r="F1267" s="73">
        <v>990928.41740000003</v>
      </c>
    </row>
    <row r="1268" spans="1:6" s="21" customFormat="1" ht="11.25" customHeight="1" x14ac:dyDescent="0.2">
      <c r="A1268" s="57" t="s">
        <v>1049</v>
      </c>
      <c r="B1268" s="69">
        <v>1860000</v>
      </c>
      <c r="C1268" s="70">
        <v>4</v>
      </c>
      <c r="D1268" s="71">
        <v>47314</v>
      </c>
      <c r="E1268" s="72">
        <v>47314</v>
      </c>
      <c r="F1268" s="73">
        <v>1901214.973</v>
      </c>
    </row>
    <row r="1269" spans="1:6" s="21" customFormat="1" ht="11.25" customHeight="1" x14ac:dyDescent="0.2">
      <c r="A1269" s="57" t="s">
        <v>1050</v>
      </c>
      <c r="B1269" s="69">
        <v>500000</v>
      </c>
      <c r="C1269" s="70">
        <v>5</v>
      </c>
      <c r="D1269" s="71">
        <v>46113</v>
      </c>
      <c r="E1269" s="72">
        <v>46113</v>
      </c>
      <c r="F1269" s="73">
        <v>529116.46340000001</v>
      </c>
    </row>
    <row r="1270" spans="1:6" s="21" customFormat="1" ht="11.25" customHeight="1" x14ac:dyDescent="0.2">
      <c r="A1270" s="57" t="s">
        <v>2156</v>
      </c>
      <c r="B1270" s="69">
        <v>1000000</v>
      </c>
      <c r="C1270" s="70">
        <v>3</v>
      </c>
      <c r="D1270" s="71">
        <v>50253</v>
      </c>
      <c r="E1270" s="72">
        <v>50253</v>
      </c>
      <c r="F1270" s="73">
        <v>993543.8872</v>
      </c>
    </row>
    <row r="1271" spans="1:6" s="21" customFormat="1" ht="11.25" customHeight="1" x14ac:dyDescent="0.2">
      <c r="A1271" s="57" t="s">
        <v>1051</v>
      </c>
      <c r="B1271" s="69">
        <v>1000000</v>
      </c>
      <c r="C1271" s="70">
        <v>4</v>
      </c>
      <c r="D1271" s="71">
        <v>48914</v>
      </c>
      <c r="E1271" s="72">
        <v>48914</v>
      </c>
      <c r="F1271" s="73">
        <v>1001653.7173</v>
      </c>
    </row>
    <row r="1272" spans="1:6" s="21" customFormat="1" ht="11.25" customHeight="1" x14ac:dyDescent="0.2">
      <c r="A1272" s="57" t="s">
        <v>1052</v>
      </c>
      <c r="B1272" s="69">
        <v>1780000</v>
      </c>
      <c r="C1272" s="70">
        <v>3.5</v>
      </c>
      <c r="D1272" s="71">
        <v>48853</v>
      </c>
      <c r="E1272" s="72">
        <v>48853</v>
      </c>
      <c r="F1272" s="73">
        <v>1763717.1068</v>
      </c>
    </row>
    <row r="1273" spans="1:6" s="21" customFormat="1" ht="11.25" customHeight="1" x14ac:dyDescent="0.2">
      <c r="A1273" s="57" t="s">
        <v>2006</v>
      </c>
      <c r="B1273" s="69">
        <v>3370000</v>
      </c>
      <c r="C1273" s="70">
        <v>4.0199999999999996</v>
      </c>
      <c r="D1273" s="71">
        <v>49188</v>
      </c>
      <c r="E1273" s="72">
        <v>49188</v>
      </c>
      <c r="F1273" s="73">
        <v>3371984.2925999998</v>
      </c>
    </row>
    <row r="1274" spans="1:6" s="21" customFormat="1" ht="11.25" customHeight="1" x14ac:dyDescent="0.2">
      <c r="A1274" s="57" t="s">
        <v>1053</v>
      </c>
      <c r="B1274" s="69">
        <v>3215000</v>
      </c>
      <c r="C1274" s="70">
        <v>4</v>
      </c>
      <c r="D1274" s="71">
        <v>47453</v>
      </c>
      <c r="E1274" s="72">
        <v>47453</v>
      </c>
      <c r="F1274" s="73">
        <v>3241439.5200999998</v>
      </c>
    </row>
    <row r="1275" spans="1:6" s="21" customFormat="1" ht="11.25" customHeight="1" x14ac:dyDescent="0.2">
      <c r="A1275" s="57" t="s">
        <v>1054</v>
      </c>
      <c r="B1275" s="69">
        <v>1070000</v>
      </c>
      <c r="C1275" s="70">
        <v>5</v>
      </c>
      <c r="D1275" s="71">
        <v>47635</v>
      </c>
      <c r="E1275" s="72">
        <v>47635</v>
      </c>
      <c r="F1275" s="73">
        <v>1132872.6916</v>
      </c>
    </row>
    <row r="1276" spans="1:6" s="21" customFormat="1" ht="11.25" customHeight="1" x14ac:dyDescent="0.2">
      <c r="A1276" s="57" t="s">
        <v>1054</v>
      </c>
      <c r="B1276" s="69">
        <v>2250000</v>
      </c>
      <c r="C1276" s="70">
        <v>5</v>
      </c>
      <c r="D1276" s="71">
        <v>48000</v>
      </c>
      <c r="E1276" s="72">
        <v>48000</v>
      </c>
      <c r="F1276" s="73">
        <v>2375617.219</v>
      </c>
    </row>
    <row r="1277" spans="1:6" s="21" customFormat="1" ht="11.25" customHeight="1" x14ac:dyDescent="0.2">
      <c r="A1277" s="57" t="s">
        <v>2328</v>
      </c>
      <c r="B1277" s="69">
        <v>1000000</v>
      </c>
      <c r="C1277" s="70">
        <v>3.3740000000000001</v>
      </c>
      <c r="D1277" s="71">
        <v>49096</v>
      </c>
      <c r="E1277" s="72">
        <v>49096</v>
      </c>
      <c r="F1277" s="73">
        <v>1000000</v>
      </c>
    </row>
    <row r="1278" spans="1:6" s="21" customFormat="1" ht="11.25" customHeight="1" x14ac:dyDescent="0.2">
      <c r="A1278" s="57" t="s">
        <v>1055</v>
      </c>
      <c r="B1278" s="69">
        <v>1000000</v>
      </c>
      <c r="C1278" s="70">
        <v>4</v>
      </c>
      <c r="D1278" s="71">
        <v>48549</v>
      </c>
      <c r="E1278" s="72">
        <v>48549</v>
      </c>
      <c r="F1278" s="73">
        <v>1077395.9782</v>
      </c>
    </row>
    <row r="1279" spans="1:6" s="21" customFormat="1" ht="11.25" customHeight="1" x14ac:dyDescent="0.2">
      <c r="A1279" s="57" t="s">
        <v>1056</v>
      </c>
      <c r="B1279" s="69">
        <v>1000000</v>
      </c>
      <c r="C1279" s="70">
        <v>5</v>
      </c>
      <c r="D1279" s="71">
        <v>45261</v>
      </c>
      <c r="E1279" s="72">
        <v>45261</v>
      </c>
      <c r="F1279" s="73">
        <v>1054242.0305999999</v>
      </c>
    </row>
    <row r="1280" spans="1:6" s="21" customFormat="1" ht="11.25" customHeight="1" x14ac:dyDescent="0.2">
      <c r="A1280" s="57" t="s">
        <v>1057</v>
      </c>
      <c r="B1280" s="69">
        <v>1000000</v>
      </c>
      <c r="C1280" s="70">
        <v>3</v>
      </c>
      <c r="D1280" s="71">
        <v>44757</v>
      </c>
      <c r="E1280" s="72">
        <v>44757</v>
      </c>
      <c r="F1280" s="73">
        <v>1005661.2572</v>
      </c>
    </row>
    <row r="1281" spans="1:6" s="21" customFormat="1" ht="11.25" customHeight="1" x14ac:dyDescent="0.2">
      <c r="A1281" s="57" t="s">
        <v>1057</v>
      </c>
      <c r="B1281" s="69">
        <v>2000000</v>
      </c>
      <c r="C1281" s="70">
        <v>4</v>
      </c>
      <c r="D1281" s="71">
        <v>49140</v>
      </c>
      <c r="E1281" s="72">
        <v>49140</v>
      </c>
      <c r="F1281" s="73">
        <v>2041762.6368</v>
      </c>
    </row>
    <row r="1282" spans="1:6" s="21" customFormat="1" ht="11.25" customHeight="1" x14ac:dyDescent="0.2">
      <c r="A1282" s="57" t="s">
        <v>1058</v>
      </c>
      <c r="B1282" s="69">
        <v>8720000</v>
      </c>
      <c r="C1282" s="70">
        <v>3</v>
      </c>
      <c r="D1282" s="71">
        <v>49522</v>
      </c>
      <c r="E1282" s="72">
        <v>49522</v>
      </c>
      <c r="F1282" s="73">
        <v>8557728.8629999999</v>
      </c>
    </row>
    <row r="1283" spans="1:6" s="21" customFormat="1" ht="11.25" customHeight="1" x14ac:dyDescent="0.2">
      <c r="A1283" s="57" t="s">
        <v>1059</v>
      </c>
      <c r="B1283" s="69">
        <v>1470000</v>
      </c>
      <c r="C1283" s="70">
        <v>5</v>
      </c>
      <c r="D1283" s="71">
        <v>50314</v>
      </c>
      <c r="E1283" s="72">
        <v>50314</v>
      </c>
      <c r="F1283" s="73">
        <v>1595909.3063999999</v>
      </c>
    </row>
    <row r="1284" spans="1:6" s="21" customFormat="1" ht="11.25" customHeight="1" x14ac:dyDescent="0.2">
      <c r="A1284" s="57" t="s">
        <v>1060</v>
      </c>
      <c r="B1284" s="69">
        <v>1225000</v>
      </c>
      <c r="C1284" s="70">
        <v>3.125</v>
      </c>
      <c r="D1284" s="71">
        <v>47239</v>
      </c>
      <c r="E1284" s="72">
        <v>47239</v>
      </c>
      <c r="F1284" s="73">
        <v>1209494.5895</v>
      </c>
    </row>
    <row r="1285" spans="1:6" s="21" customFormat="1" ht="11.25" customHeight="1" x14ac:dyDescent="0.2">
      <c r="A1285" s="57" t="s">
        <v>1060</v>
      </c>
      <c r="B1285" s="69">
        <v>1500000</v>
      </c>
      <c r="C1285" s="70">
        <v>3</v>
      </c>
      <c r="D1285" s="71">
        <v>46966</v>
      </c>
      <c r="E1285" s="72">
        <v>46966</v>
      </c>
      <c r="F1285" s="73">
        <v>1500000</v>
      </c>
    </row>
    <row r="1286" spans="1:6" s="21" customFormat="1" ht="11.25" customHeight="1" x14ac:dyDescent="0.2">
      <c r="A1286" s="57" t="s">
        <v>1060</v>
      </c>
      <c r="B1286" s="69">
        <v>2000000</v>
      </c>
      <c r="C1286" s="70">
        <v>2.5</v>
      </c>
      <c r="D1286" s="71">
        <v>44713</v>
      </c>
      <c r="E1286" s="72">
        <v>44713</v>
      </c>
      <c r="F1286" s="73">
        <v>2000000</v>
      </c>
    </row>
    <row r="1287" spans="1:6" s="21" customFormat="1" ht="11.25" customHeight="1" x14ac:dyDescent="0.2">
      <c r="A1287" s="57" t="s">
        <v>2526</v>
      </c>
      <c r="B1287" s="69">
        <v>455000</v>
      </c>
      <c r="C1287" s="70">
        <v>5</v>
      </c>
      <c r="D1287" s="71">
        <v>44788</v>
      </c>
      <c r="E1287" s="72">
        <v>44788</v>
      </c>
      <c r="F1287" s="73">
        <v>476449.92800000001</v>
      </c>
    </row>
    <row r="1288" spans="1:6" s="21" customFormat="1" ht="11.25" customHeight="1" x14ac:dyDescent="0.2">
      <c r="A1288" s="57" t="s">
        <v>1061</v>
      </c>
      <c r="B1288" s="69">
        <v>1750000</v>
      </c>
      <c r="C1288" s="70">
        <v>4</v>
      </c>
      <c r="D1288" s="71">
        <v>48945</v>
      </c>
      <c r="E1288" s="72">
        <v>48945</v>
      </c>
      <c r="F1288" s="73">
        <v>1892465.477</v>
      </c>
    </row>
    <row r="1289" spans="1:6" s="21" customFormat="1" ht="11.25" customHeight="1" x14ac:dyDescent="0.2">
      <c r="A1289" s="57" t="s">
        <v>2846</v>
      </c>
      <c r="B1289" s="69">
        <v>1425000</v>
      </c>
      <c r="C1289" s="70">
        <v>3</v>
      </c>
      <c r="D1289" s="71">
        <v>49400</v>
      </c>
      <c r="E1289" s="72">
        <v>49400</v>
      </c>
      <c r="F1289" s="73">
        <v>1520712.5046000001</v>
      </c>
    </row>
    <row r="1290" spans="1:6" s="21" customFormat="1" ht="11.25" customHeight="1" x14ac:dyDescent="0.2">
      <c r="A1290" s="57" t="s">
        <v>1062</v>
      </c>
      <c r="B1290" s="69">
        <v>1025000</v>
      </c>
      <c r="C1290" s="70">
        <v>4</v>
      </c>
      <c r="D1290" s="71">
        <v>46874</v>
      </c>
      <c r="E1290" s="72">
        <v>46874</v>
      </c>
      <c r="F1290" s="73">
        <v>1052034.1642</v>
      </c>
    </row>
    <row r="1291" spans="1:6" s="21" customFormat="1" ht="11.25" customHeight="1" x14ac:dyDescent="0.2">
      <c r="A1291" s="57" t="s">
        <v>1064</v>
      </c>
      <c r="B1291" s="69">
        <v>400000</v>
      </c>
      <c r="C1291" s="70">
        <v>3.25</v>
      </c>
      <c r="D1291" s="71">
        <v>48700</v>
      </c>
      <c r="E1291" s="72">
        <v>48700</v>
      </c>
      <c r="F1291" s="73">
        <v>390053.51730000001</v>
      </c>
    </row>
    <row r="1292" spans="1:6" s="21" customFormat="1" ht="11.25" customHeight="1" x14ac:dyDescent="0.2">
      <c r="A1292" s="57" t="s">
        <v>1065</v>
      </c>
      <c r="B1292" s="69">
        <v>900000</v>
      </c>
      <c r="C1292" s="70">
        <v>3.74</v>
      </c>
      <c r="D1292" s="71">
        <v>48853</v>
      </c>
      <c r="E1292" s="72">
        <v>48853</v>
      </c>
      <c r="F1292" s="73">
        <v>881249.15599999996</v>
      </c>
    </row>
    <row r="1293" spans="1:6" s="21" customFormat="1" ht="11.25" customHeight="1" x14ac:dyDescent="0.2">
      <c r="A1293" s="57" t="s">
        <v>1066</v>
      </c>
      <c r="B1293" s="69">
        <v>2000000</v>
      </c>
      <c r="C1293" s="70">
        <v>5</v>
      </c>
      <c r="D1293" s="71">
        <v>44774</v>
      </c>
      <c r="E1293" s="72">
        <v>44774</v>
      </c>
      <c r="F1293" s="73">
        <v>2051745.9818</v>
      </c>
    </row>
    <row r="1294" spans="1:6" s="21" customFormat="1" ht="11.25" customHeight="1" x14ac:dyDescent="0.2">
      <c r="A1294" s="57" t="s">
        <v>2920</v>
      </c>
      <c r="B1294" s="69">
        <v>1000000</v>
      </c>
      <c r="C1294" s="70">
        <v>4.2670000000000003</v>
      </c>
      <c r="D1294" s="71">
        <v>51349</v>
      </c>
      <c r="E1294" s="72">
        <v>51349</v>
      </c>
      <c r="F1294" s="73">
        <v>1000000</v>
      </c>
    </row>
    <row r="1295" spans="1:6" s="21" customFormat="1" ht="11.25" customHeight="1" x14ac:dyDescent="0.2">
      <c r="A1295" s="57" t="s">
        <v>2921</v>
      </c>
      <c r="B1295" s="69">
        <v>2005000</v>
      </c>
      <c r="C1295" s="70">
        <v>3</v>
      </c>
      <c r="D1295" s="71">
        <v>51410</v>
      </c>
      <c r="E1295" s="72">
        <v>51410</v>
      </c>
      <c r="F1295" s="73">
        <v>2080644.6052000001</v>
      </c>
    </row>
    <row r="1296" spans="1:6" s="21" customFormat="1" ht="11.25" customHeight="1" x14ac:dyDescent="0.2">
      <c r="A1296" s="57" t="s">
        <v>1067</v>
      </c>
      <c r="B1296" s="69">
        <v>3180000</v>
      </c>
      <c r="C1296" s="70">
        <v>3.25</v>
      </c>
      <c r="D1296" s="71">
        <v>49491</v>
      </c>
      <c r="E1296" s="72">
        <v>49491</v>
      </c>
      <c r="F1296" s="73">
        <v>3165286.7343000001</v>
      </c>
    </row>
    <row r="1297" spans="1:6" s="21" customFormat="1" ht="11.25" customHeight="1" x14ac:dyDescent="0.2">
      <c r="A1297" s="57" t="s">
        <v>1068</v>
      </c>
      <c r="B1297" s="69">
        <v>3000000</v>
      </c>
      <c r="C1297" s="70">
        <v>4</v>
      </c>
      <c r="D1297" s="71">
        <v>44607</v>
      </c>
      <c r="E1297" s="72">
        <v>44607</v>
      </c>
      <c r="F1297" s="73">
        <v>3064226.5258999998</v>
      </c>
    </row>
    <row r="1298" spans="1:6" s="21" customFormat="1" ht="11.25" customHeight="1" x14ac:dyDescent="0.2">
      <c r="A1298" s="57" t="s">
        <v>1069</v>
      </c>
      <c r="B1298" s="69">
        <v>1000000</v>
      </c>
      <c r="C1298" s="70">
        <v>5</v>
      </c>
      <c r="D1298" s="71">
        <v>47362</v>
      </c>
      <c r="E1298" s="72">
        <v>47362</v>
      </c>
      <c r="F1298" s="73">
        <v>1053264.7688</v>
      </c>
    </row>
    <row r="1299" spans="1:6" s="21" customFormat="1" ht="11.25" customHeight="1" x14ac:dyDescent="0.2">
      <c r="A1299" s="57" t="s">
        <v>1070</v>
      </c>
      <c r="B1299" s="69">
        <v>1000000</v>
      </c>
      <c r="C1299" s="70">
        <v>4</v>
      </c>
      <c r="D1299" s="71">
        <v>45245</v>
      </c>
      <c r="E1299" s="72">
        <v>45245</v>
      </c>
      <c r="F1299" s="73">
        <v>1050363.1950000001</v>
      </c>
    </row>
    <row r="1300" spans="1:6" s="21" customFormat="1" ht="11.25" customHeight="1" x14ac:dyDescent="0.2">
      <c r="A1300" s="57" t="s">
        <v>1070</v>
      </c>
      <c r="B1300" s="69">
        <v>1000000</v>
      </c>
      <c r="C1300" s="70">
        <v>5</v>
      </c>
      <c r="D1300" s="71">
        <v>46341</v>
      </c>
      <c r="E1300" s="72">
        <v>46341</v>
      </c>
      <c r="F1300" s="73">
        <v>1074809.1721999999</v>
      </c>
    </row>
    <row r="1301" spans="1:6" s="21" customFormat="1" ht="11.25" customHeight="1" x14ac:dyDescent="0.2">
      <c r="A1301" s="57" t="s">
        <v>1070</v>
      </c>
      <c r="B1301" s="69">
        <v>640000</v>
      </c>
      <c r="C1301" s="70">
        <v>4.0730000000000004</v>
      </c>
      <c r="D1301" s="71">
        <v>48533</v>
      </c>
      <c r="E1301" s="72">
        <v>48533</v>
      </c>
      <c r="F1301" s="73">
        <v>640000</v>
      </c>
    </row>
    <row r="1302" spans="1:6" s="21" customFormat="1" ht="11.25" customHeight="1" x14ac:dyDescent="0.2">
      <c r="A1302" s="57" t="s">
        <v>1070</v>
      </c>
      <c r="B1302" s="69">
        <v>540000</v>
      </c>
      <c r="C1302" s="70">
        <v>4.1230000000000002</v>
      </c>
      <c r="D1302" s="71">
        <v>48898</v>
      </c>
      <c r="E1302" s="72">
        <v>48898</v>
      </c>
      <c r="F1302" s="73">
        <v>540000</v>
      </c>
    </row>
    <row r="1303" spans="1:6" s="21" customFormat="1" ht="11.25" customHeight="1" x14ac:dyDescent="0.2">
      <c r="A1303" s="57" t="s">
        <v>1071</v>
      </c>
      <c r="B1303" s="69">
        <v>1410000</v>
      </c>
      <c r="C1303" s="70">
        <v>3.25</v>
      </c>
      <c r="D1303" s="71">
        <v>47453</v>
      </c>
      <c r="E1303" s="72">
        <v>47453</v>
      </c>
      <c r="F1303" s="73">
        <v>1388484.257</v>
      </c>
    </row>
    <row r="1304" spans="1:6" s="21" customFormat="1" ht="11.25" customHeight="1" x14ac:dyDescent="0.2">
      <c r="A1304" s="57" t="s">
        <v>2922</v>
      </c>
      <c r="B1304" s="69">
        <v>2000000</v>
      </c>
      <c r="C1304" s="70">
        <v>3</v>
      </c>
      <c r="D1304" s="71">
        <v>51044</v>
      </c>
      <c r="E1304" s="72">
        <v>51044</v>
      </c>
      <c r="F1304" s="73">
        <v>2109042.8021</v>
      </c>
    </row>
    <row r="1305" spans="1:6" s="21" customFormat="1" ht="11.25" customHeight="1" x14ac:dyDescent="0.2">
      <c r="A1305" s="57" t="s">
        <v>1072</v>
      </c>
      <c r="B1305" s="69">
        <v>875000</v>
      </c>
      <c r="C1305" s="70">
        <v>4.1900000000000004</v>
      </c>
      <c r="D1305" s="71">
        <v>50618</v>
      </c>
      <c r="E1305" s="72">
        <v>50618</v>
      </c>
      <c r="F1305" s="73">
        <v>875000</v>
      </c>
    </row>
    <row r="1306" spans="1:6" s="21" customFormat="1" ht="11.25" customHeight="1" x14ac:dyDescent="0.2">
      <c r="A1306" s="57" t="s">
        <v>1073</v>
      </c>
      <c r="B1306" s="69">
        <v>1030000</v>
      </c>
      <c r="C1306" s="70">
        <v>4</v>
      </c>
      <c r="D1306" s="71">
        <v>46767</v>
      </c>
      <c r="E1306" s="72">
        <v>46767</v>
      </c>
      <c r="F1306" s="73">
        <v>1085548.6402</v>
      </c>
    </row>
    <row r="1307" spans="1:6" s="21" customFormat="1" ht="11.25" customHeight="1" x14ac:dyDescent="0.2">
      <c r="A1307" s="57" t="s">
        <v>1073</v>
      </c>
      <c r="B1307" s="69">
        <v>1275000</v>
      </c>
      <c r="C1307" s="70">
        <v>3.915</v>
      </c>
      <c r="D1307" s="71">
        <v>49583</v>
      </c>
      <c r="E1307" s="72">
        <v>49583</v>
      </c>
      <c r="F1307" s="73">
        <v>1275000</v>
      </c>
    </row>
    <row r="1308" spans="1:6" s="21" customFormat="1" ht="11.25" customHeight="1" x14ac:dyDescent="0.2">
      <c r="A1308" s="57" t="s">
        <v>1073</v>
      </c>
      <c r="B1308" s="69">
        <v>2775000</v>
      </c>
      <c r="C1308" s="70">
        <v>3</v>
      </c>
      <c r="D1308" s="71">
        <v>48580</v>
      </c>
      <c r="E1308" s="72">
        <v>48580</v>
      </c>
      <c r="F1308" s="73">
        <v>2809958.8314</v>
      </c>
    </row>
    <row r="1309" spans="1:6" s="21" customFormat="1" ht="11.25" customHeight="1" x14ac:dyDescent="0.2">
      <c r="A1309" s="57" t="s">
        <v>1073</v>
      </c>
      <c r="B1309" s="69">
        <v>500000</v>
      </c>
      <c r="C1309" s="70">
        <v>4</v>
      </c>
      <c r="D1309" s="71">
        <v>49902</v>
      </c>
      <c r="E1309" s="72">
        <v>49902</v>
      </c>
      <c r="F1309" s="73">
        <v>544540.59730000002</v>
      </c>
    </row>
    <row r="1310" spans="1:6" s="21" customFormat="1" ht="11.25" customHeight="1" x14ac:dyDescent="0.2">
      <c r="A1310" s="57" t="s">
        <v>1074</v>
      </c>
      <c r="B1310" s="69">
        <v>800000</v>
      </c>
      <c r="C1310" s="70">
        <v>4</v>
      </c>
      <c r="D1310" s="71">
        <v>50771</v>
      </c>
      <c r="E1310" s="72">
        <v>50771</v>
      </c>
      <c r="F1310" s="73">
        <v>865234.86320000002</v>
      </c>
    </row>
    <row r="1311" spans="1:6" s="21" customFormat="1" ht="11.25" customHeight="1" x14ac:dyDescent="0.2">
      <c r="A1311" s="57" t="s">
        <v>2086</v>
      </c>
      <c r="B1311" s="69">
        <v>2000000</v>
      </c>
      <c r="C1311" s="70">
        <v>4</v>
      </c>
      <c r="D1311" s="71">
        <v>51318</v>
      </c>
      <c r="E1311" s="72">
        <v>51318</v>
      </c>
      <c r="F1311" s="73">
        <v>2188385.7725</v>
      </c>
    </row>
    <row r="1312" spans="1:6" s="21" customFormat="1" ht="11.25" customHeight="1" x14ac:dyDescent="0.2">
      <c r="A1312" s="57" t="s">
        <v>1075</v>
      </c>
      <c r="B1312" s="69">
        <v>1000000</v>
      </c>
      <c r="C1312" s="70">
        <v>5</v>
      </c>
      <c r="D1312" s="71">
        <v>49675</v>
      </c>
      <c r="E1312" s="72">
        <v>49675</v>
      </c>
      <c r="F1312" s="73">
        <v>1124773.3334999999</v>
      </c>
    </row>
    <row r="1313" spans="1:6" s="21" customFormat="1" ht="11.25" customHeight="1" x14ac:dyDescent="0.2">
      <c r="A1313" s="57" t="s">
        <v>1076</v>
      </c>
      <c r="B1313" s="69">
        <v>580000</v>
      </c>
      <c r="C1313" s="70">
        <v>5</v>
      </c>
      <c r="D1313" s="71">
        <v>50131</v>
      </c>
      <c r="E1313" s="72">
        <v>50131</v>
      </c>
      <c r="F1313" s="73">
        <v>639350.40280000004</v>
      </c>
    </row>
    <row r="1314" spans="1:6" s="21" customFormat="1" ht="11.25" customHeight="1" x14ac:dyDescent="0.2">
      <c r="A1314" s="57" t="s">
        <v>1076</v>
      </c>
      <c r="B1314" s="69">
        <v>795000</v>
      </c>
      <c r="C1314" s="70">
        <v>5</v>
      </c>
      <c r="D1314" s="71">
        <v>49766</v>
      </c>
      <c r="E1314" s="72">
        <v>49766</v>
      </c>
      <c r="F1314" s="73">
        <v>878246.18909999996</v>
      </c>
    </row>
    <row r="1315" spans="1:6" s="21" customFormat="1" ht="11.25" customHeight="1" x14ac:dyDescent="0.2">
      <c r="A1315" s="57" t="s">
        <v>1077</v>
      </c>
      <c r="B1315" s="69">
        <v>1000000</v>
      </c>
      <c r="C1315" s="70">
        <v>3.125</v>
      </c>
      <c r="D1315" s="71">
        <v>46054</v>
      </c>
      <c r="E1315" s="72">
        <v>46054</v>
      </c>
      <c r="F1315" s="73">
        <v>991863.56229999999</v>
      </c>
    </row>
    <row r="1316" spans="1:6" s="21" customFormat="1" ht="11.25" customHeight="1" x14ac:dyDescent="0.2">
      <c r="A1316" s="57" t="s">
        <v>1077</v>
      </c>
      <c r="B1316" s="69">
        <v>1475000</v>
      </c>
      <c r="C1316" s="70">
        <v>4</v>
      </c>
      <c r="D1316" s="71">
        <v>46600</v>
      </c>
      <c r="E1316" s="72">
        <v>46600</v>
      </c>
      <c r="F1316" s="73">
        <v>1510984.3594</v>
      </c>
    </row>
    <row r="1317" spans="1:6" s="21" customFormat="1" ht="11.25" customHeight="1" x14ac:dyDescent="0.2">
      <c r="A1317" s="57" t="s">
        <v>1078</v>
      </c>
      <c r="B1317" s="69">
        <v>10000000</v>
      </c>
      <c r="C1317" s="70">
        <v>5</v>
      </c>
      <c r="D1317" s="71">
        <v>49218</v>
      </c>
      <c r="E1317" s="72">
        <v>49218</v>
      </c>
      <c r="F1317" s="73">
        <v>11070471.899499999</v>
      </c>
    </row>
    <row r="1318" spans="1:6" s="21" customFormat="1" ht="11.25" customHeight="1" x14ac:dyDescent="0.2">
      <c r="A1318" s="57" t="s">
        <v>2923</v>
      </c>
      <c r="B1318" s="69">
        <v>1000000</v>
      </c>
      <c r="C1318" s="70">
        <v>5</v>
      </c>
      <c r="D1318" s="71">
        <v>49583</v>
      </c>
      <c r="E1318" s="72">
        <v>49583</v>
      </c>
      <c r="F1318" s="73">
        <v>1205416.3373</v>
      </c>
    </row>
    <row r="1319" spans="1:6" s="21" customFormat="1" ht="11.25" customHeight="1" x14ac:dyDescent="0.2">
      <c r="A1319" s="57" t="s">
        <v>1079</v>
      </c>
      <c r="B1319" s="69">
        <v>1000000</v>
      </c>
      <c r="C1319" s="70">
        <v>3</v>
      </c>
      <c r="D1319" s="71">
        <v>47300</v>
      </c>
      <c r="E1319" s="72">
        <v>47300</v>
      </c>
      <c r="F1319" s="73">
        <v>988913.50820000004</v>
      </c>
    </row>
    <row r="1320" spans="1:6" s="21" customFormat="1" ht="11.25" customHeight="1" x14ac:dyDescent="0.2">
      <c r="A1320" s="57" t="s">
        <v>1079</v>
      </c>
      <c r="B1320" s="69">
        <v>1000000</v>
      </c>
      <c r="C1320" s="70">
        <v>3.125</v>
      </c>
      <c r="D1320" s="71">
        <v>47665</v>
      </c>
      <c r="E1320" s="72">
        <v>47665</v>
      </c>
      <c r="F1320" s="73">
        <v>993923.32779999997</v>
      </c>
    </row>
    <row r="1321" spans="1:6" s="21" customFormat="1" ht="11.25" customHeight="1" x14ac:dyDescent="0.2">
      <c r="A1321" s="57" t="s">
        <v>1080</v>
      </c>
      <c r="B1321" s="69">
        <v>750000</v>
      </c>
      <c r="C1321" s="70">
        <v>5</v>
      </c>
      <c r="D1321" s="71">
        <v>49188</v>
      </c>
      <c r="E1321" s="72">
        <v>49188</v>
      </c>
      <c r="F1321" s="73">
        <v>787244.18850000005</v>
      </c>
    </row>
    <row r="1322" spans="1:6" s="21" customFormat="1" ht="11.25" customHeight="1" x14ac:dyDescent="0.2">
      <c r="A1322" s="57" t="s">
        <v>1081</v>
      </c>
      <c r="B1322" s="69">
        <v>2500000</v>
      </c>
      <c r="C1322" s="70">
        <v>4</v>
      </c>
      <c r="D1322" s="71">
        <v>44423</v>
      </c>
      <c r="E1322" s="72">
        <v>44423</v>
      </c>
      <c r="F1322" s="73">
        <v>2530754.3738000002</v>
      </c>
    </row>
    <row r="1323" spans="1:6" s="21" customFormat="1" ht="11.25" customHeight="1" x14ac:dyDescent="0.2">
      <c r="A1323" s="57" t="s">
        <v>1081</v>
      </c>
      <c r="B1323" s="69">
        <v>1080000</v>
      </c>
      <c r="C1323" s="70">
        <v>3</v>
      </c>
      <c r="D1323" s="71">
        <v>50632</v>
      </c>
      <c r="E1323" s="72">
        <v>50632</v>
      </c>
      <c r="F1323" s="73">
        <v>1084081.7652</v>
      </c>
    </row>
    <row r="1324" spans="1:6" s="21" customFormat="1" ht="11.25" customHeight="1" x14ac:dyDescent="0.2">
      <c r="A1324" s="57" t="s">
        <v>1081</v>
      </c>
      <c r="B1324" s="69">
        <v>1110000</v>
      </c>
      <c r="C1324" s="70">
        <v>3</v>
      </c>
      <c r="D1324" s="71">
        <v>50997</v>
      </c>
      <c r="E1324" s="72">
        <v>50997</v>
      </c>
      <c r="F1324" s="73">
        <v>1110000</v>
      </c>
    </row>
    <row r="1325" spans="1:6" s="21" customFormat="1" ht="11.25" customHeight="1" x14ac:dyDescent="0.2">
      <c r="A1325" s="57" t="s">
        <v>1082</v>
      </c>
      <c r="B1325" s="69">
        <v>1455000</v>
      </c>
      <c r="C1325" s="70">
        <v>3</v>
      </c>
      <c r="D1325" s="71">
        <v>49857</v>
      </c>
      <c r="E1325" s="72">
        <v>49857</v>
      </c>
      <c r="F1325" s="73">
        <v>1424960.5262</v>
      </c>
    </row>
    <row r="1326" spans="1:6" s="21" customFormat="1" ht="11.25" customHeight="1" x14ac:dyDescent="0.2">
      <c r="A1326" s="57" t="s">
        <v>1083</v>
      </c>
      <c r="B1326" s="69">
        <v>1120000</v>
      </c>
      <c r="C1326" s="70">
        <v>4</v>
      </c>
      <c r="D1326" s="71">
        <v>49888</v>
      </c>
      <c r="E1326" s="72">
        <v>49888</v>
      </c>
      <c r="F1326" s="73">
        <v>1152148.9432999999</v>
      </c>
    </row>
    <row r="1327" spans="1:6" s="21" customFormat="1" ht="11.25" customHeight="1" x14ac:dyDescent="0.2">
      <c r="A1327" s="57" t="s">
        <v>1083</v>
      </c>
      <c r="B1327" s="69">
        <v>1150000</v>
      </c>
      <c r="C1327" s="70">
        <v>4</v>
      </c>
      <c r="D1327" s="71">
        <v>49157</v>
      </c>
      <c r="E1327" s="72">
        <v>49157</v>
      </c>
      <c r="F1327" s="73">
        <v>1188920.0251</v>
      </c>
    </row>
    <row r="1328" spans="1:6" s="21" customFormat="1" ht="11.25" customHeight="1" x14ac:dyDescent="0.2">
      <c r="A1328" s="57" t="s">
        <v>1084</v>
      </c>
      <c r="B1328" s="69">
        <v>700000</v>
      </c>
      <c r="C1328" s="70">
        <v>5</v>
      </c>
      <c r="D1328" s="71">
        <v>48823</v>
      </c>
      <c r="E1328" s="72">
        <v>48823</v>
      </c>
      <c r="F1328" s="73">
        <v>761432.20030000003</v>
      </c>
    </row>
    <row r="1329" spans="1:6" s="21" customFormat="1" ht="11.25" customHeight="1" x14ac:dyDescent="0.2">
      <c r="A1329" s="57" t="s">
        <v>1085</v>
      </c>
      <c r="B1329" s="69">
        <v>6880000</v>
      </c>
      <c r="C1329" s="70">
        <v>3</v>
      </c>
      <c r="D1329" s="71">
        <v>47757</v>
      </c>
      <c r="E1329" s="72">
        <v>47757</v>
      </c>
      <c r="F1329" s="73">
        <v>6855471.0244000005</v>
      </c>
    </row>
    <row r="1330" spans="1:6" s="21" customFormat="1" ht="11.25" customHeight="1" x14ac:dyDescent="0.2">
      <c r="A1330" s="57" t="s">
        <v>1086</v>
      </c>
      <c r="B1330" s="69">
        <v>3000000</v>
      </c>
      <c r="C1330" s="70">
        <v>5</v>
      </c>
      <c r="D1330" s="71">
        <v>48122</v>
      </c>
      <c r="E1330" s="72">
        <v>48122</v>
      </c>
      <c r="F1330" s="73">
        <v>3205644.6121</v>
      </c>
    </row>
    <row r="1331" spans="1:6" s="21" customFormat="1" ht="11.25" customHeight="1" x14ac:dyDescent="0.2">
      <c r="A1331" s="57" t="s">
        <v>1086</v>
      </c>
      <c r="B1331" s="69">
        <v>4945000</v>
      </c>
      <c r="C1331" s="70">
        <v>4</v>
      </c>
      <c r="D1331" s="71">
        <v>48488</v>
      </c>
      <c r="E1331" s="72">
        <v>48488</v>
      </c>
      <c r="F1331" s="73">
        <v>5317869.5417999998</v>
      </c>
    </row>
    <row r="1332" spans="1:6" s="21" customFormat="1" ht="11.25" customHeight="1" x14ac:dyDescent="0.2">
      <c r="A1332" s="57" t="s">
        <v>2847</v>
      </c>
      <c r="B1332" s="69">
        <v>1000000</v>
      </c>
      <c r="C1332" s="70">
        <v>3</v>
      </c>
      <c r="D1332" s="71">
        <v>51410</v>
      </c>
      <c r="E1332" s="72">
        <v>51410</v>
      </c>
      <c r="F1332" s="73">
        <v>1054547.9861000001</v>
      </c>
    </row>
    <row r="1333" spans="1:6" s="21" customFormat="1" ht="11.25" customHeight="1" x14ac:dyDescent="0.2">
      <c r="A1333" s="57" t="s">
        <v>1087</v>
      </c>
      <c r="B1333" s="69">
        <v>5000000</v>
      </c>
      <c r="C1333" s="70">
        <v>3.25</v>
      </c>
      <c r="D1333" s="71">
        <v>46661</v>
      </c>
      <c r="E1333" s="72">
        <v>46661</v>
      </c>
      <c r="F1333" s="73">
        <v>4966998.6025999999</v>
      </c>
    </row>
    <row r="1334" spans="1:6" s="21" customFormat="1" ht="11.25" customHeight="1" x14ac:dyDescent="0.2">
      <c r="A1334" s="57" t="s">
        <v>1088</v>
      </c>
      <c r="B1334" s="69">
        <v>2000000</v>
      </c>
      <c r="C1334" s="70">
        <v>2.25</v>
      </c>
      <c r="D1334" s="71">
        <v>45108</v>
      </c>
      <c r="E1334" s="72">
        <v>45108</v>
      </c>
      <c r="F1334" s="73">
        <v>2002408.4350000001</v>
      </c>
    </row>
    <row r="1335" spans="1:6" s="21" customFormat="1" ht="11.25" customHeight="1" x14ac:dyDescent="0.2">
      <c r="A1335" s="57" t="s">
        <v>1088</v>
      </c>
      <c r="B1335" s="69">
        <v>4530000</v>
      </c>
      <c r="C1335" s="70">
        <v>3.25</v>
      </c>
      <c r="D1335" s="71">
        <v>47239</v>
      </c>
      <c r="E1335" s="72">
        <v>47239</v>
      </c>
      <c r="F1335" s="73">
        <v>4470503.5793000003</v>
      </c>
    </row>
    <row r="1336" spans="1:6" s="21" customFormat="1" ht="11.25" customHeight="1" x14ac:dyDescent="0.2">
      <c r="A1336" s="57" t="s">
        <v>1088</v>
      </c>
      <c r="B1336" s="69">
        <v>1175000</v>
      </c>
      <c r="C1336" s="70">
        <v>3</v>
      </c>
      <c r="D1336" s="71">
        <v>44835</v>
      </c>
      <c r="E1336" s="72">
        <v>44835</v>
      </c>
      <c r="F1336" s="73">
        <v>1189409.2165000001</v>
      </c>
    </row>
    <row r="1337" spans="1:6" s="21" customFormat="1" ht="11.25" customHeight="1" x14ac:dyDescent="0.2">
      <c r="A1337" s="57" t="s">
        <v>1089</v>
      </c>
      <c r="B1337" s="69">
        <v>1000000</v>
      </c>
      <c r="C1337" s="70">
        <v>4.5</v>
      </c>
      <c r="D1337" s="71">
        <v>44593</v>
      </c>
      <c r="E1337" s="72">
        <v>44593</v>
      </c>
      <c r="F1337" s="73">
        <v>1024279.708</v>
      </c>
    </row>
    <row r="1338" spans="1:6" s="21" customFormat="1" ht="11.25" customHeight="1" x14ac:dyDescent="0.2">
      <c r="A1338" s="57" t="s">
        <v>1090</v>
      </c>
      <c r="B1338" s="69">
        <v>1125000</v>
      </c>
      <c r="C1338" s="70">
        <v>3.5</v>
      </c>
      <c r="D1338" s="71">
        <v>48700</v>
      </c>
      <c r="E1338" s="72">
        <v>48700</v>
      </c>
      <c r="F1338" s="73">
        <v>1125000</v>
      </c>
    </row>
    <row r="1339" spans="1:6" s="21" customFormat="1" ht="11.25" customHeight="1" x14ac:dyDescent="0.2">
      <c r="A1339" s="57" t="s">
        <v>1091</v>
      </c>
      <c r="B1339" s="69">
        <v>1130000</v>
      </c>
      <c r="C1339" s="70">
        <v>3.3</v>
      </c>
      <c r="D1339" s="71">
        <v>47727</v>
      </c>
      <c r="E1339" s="72">
        <v>47727</v>
      </c>
      <c r="F1339" s="73">
        <v>1118969.3972</v>
      </c>
    </row>
    <row r="1340" spans="1:6" s="21" customFormat="1" ht="11.25" customHeight="1" x14ac:dyDescent="0.2">
      <c r="A1340" s="57" t="s">
        <v>1092</v>
      </c>
      <c r="B1340" s="69">
        <v>2000000</v>
      </c>
      <c r="C1340" s="70">
        <v>4</v>
      </c>
      <c r="D1340" s="71">
        <v>46388</v>
      </c>
      <c r="E1340" s="72">
        <v>46388</v>
      </c>
      <c r="F1340" s="73">
        <v>2040787.8022</v>
      </c>
    </row>
    <row r="1341" spans="1:6" s="21" customFormat="1" ht="11.25" customHeight="1" x14ac:dyDescent="0.2">
      <c r="A1341" s="57" t="s">
        <v>1093</v>
      </c>
      <c r="B1341" s="69">
        <v>500000</v>
      </c>
      <c r="C1341" s="70">
        <v>3</v>
      </c>
      <c r="D1341" s="71">
        <v>50131</v>
      </c>
      <c r="E1341" s="72">
        <v>50131</v>
      </c>
      <c r="F1341" s="73">
        <v>487394.53889999999</v>
      </c>
    </row>
    <row r="1342" spans="1:6" s="21" customFormat="1" ht="11.25" customHeight="1" x14ac:dyDescent="0.2">
      <c r="A1342" s="57" t="s">
        <v>1094</v>
      </c>
      <c r="B1342" s="69">
        <v>2820000</v>
      </c>
      <c r="C1342" s="70">
        <v>5</v>
      </c>
      <c r="D1342" s="71">
        <v>44743</v>
      </c>
      <c r="E1342" s="72">
        <v>44743</v>
      </c>
      <c r="F1342" s="73">
        <v>2895009.3432</v>
      </c>
    </row>
    <row r="1343" spans="1:6" s="21" customFormat="1" ht="11.25" customHeight="1" x14ac:dyDescent="0.2">
      <c r="A1343" s="57" t="s">
        <v>1095</v>
      </c>
      <c r="B1343" s="69">
        <v>3925000</v>
      </c>
      <c r="C1343" s="70">
        <v>4</v>
      </c>
      <c r="D1343" s="71">
        <v>50679</v>
      </c>
      <c r="E1343" s="72">
        <v>50679</v>
      </c>
      <c r="F1343" s="73">
        <v>4087310.0011999998</v>
      </c>
    </row>
    <row r="1344" spans="1:6" s="21" customFormat="1" ht="11.25" customHeight="1" x14ac:dyDescent="0.2">
      <c r="A1344" s="57" t="s">
        <v>1096</v>
      </c>
      <c r="B1344" s="69">
        <v>755000</v>
      </c>
      <c r="C1344" s="70">
        <v>5</v>
      </c>
      <c r="D1344" s="71">
        <v>47727</v>
      </c>
      <c r="E1344" s="72">
        <v>47727</v>
      </c>
      <c r="F1344" s="73">
        <v>795724.70369999995</v>
      </c>
    </row>
    <row r="1345" spans="1:6" s="21" customFormat="1" ht="11.25" customHeight="1" x14ac:dyDescent="0.2">
      <c r="A1345" s="57" t="s">
        <v>2061</v>
      </c>
      <c r="B1345" s="69">
        <v>2600000</v>
      </c>
      <c r="C1345" s="70">
        <v>4.43</v>
      </c>
      <c r="D1345" s="71">
        <v>49218</v>
      </c>
      <c r="E1345" s="72">
        <v>49218</v>
      </c>
      <c r="F1345" s="73">
        <v>2600000</v>
      </c>
    </row>
    <row r="1346" spans="1:6" s="21" customFormat="1" ht="11.25" customHeight="1" x14ac:dyDescent="0.2">
      <c r="A1346" s="57" t="s">
        <v>1097</v>
      </c>
      <c r="B1346" s="69">
        <v>1500000</v>
      </c>
      <c r="C1346" s="70">
        <v>4</v>
      </c>
      <c r="D1346" s="71">
        <v>48580</v>
      </c>
      <c r="E1346" s="72">
        <v>48580</v>
      </c>
      <c r="F1346" s="73">
        <v>1557826.7830999999</v>
      </c>
    </row>
    <row r="1347" spans="1:6" s="21" customFormat="1" ht="11.25" customHeight="1" x14ac:dyDescent="0.2">
      <c r="A1347" s="57" t="s">
        <v>1098</v>
      </c>
      <c r="B1347" s="69">
        <v>1000000</v>
      </c>
      <c r="C1347" s="70">
        <v>4.2839999999999998</v>
      </c>
      <c r="D1347" s="71">
        <v>48670</v>
      </c>
      <c r="E1347" s="72">
        <v>48670</v>
      </c>
      <c r="F1347" s="73">
        <v>1000000</v>
      </c>
    </row>
    <row r="1348" spans="1:6" s="21" customFormat="1" ht="11.25" customHeight="1" x14ac:dyDescent="0.2">
      <c r="A1348" s="57" t="s">
        <v>1761</v>
      </c>
      <c r="B1348" s="69">
        <v>1715000</v>
      </c>
      <c r="C1348" s="70">
        <v>3</v>
      </c>
      <c r="D1348" s="71">
        <v>50526</v>
      </c>
      <c r="E1348" s="72">
        <v>50526</v>
      </c>
      <c r="F1348" s="73">
        <v>1719828.5526999999</v>
      </c>
    </row>
    <row r="1349" spans="1:6" s="21" customFormat="1" ht="11.25" customHeight="1" x14ac:dyDescent="0.2">
      <c r="A1349" s="57" t="s">
        <v>1761</v>
      </c>
      <c r="B1349" s="69">
        <v>1665000</v>
      </c>
      <c r="C1349" s="70">
        <v>3</v>
      </c>
      <c r="D1349" s="71">
        <v>50161</v>
      </c>
      <c r="E1349" s="72">
        <v>50161</v>
      </c>
      <c r="F1349" s="73">
        <v>1674480.4238</v>
      </c>
    </row>
    <row r="1350" spans="1:6" s="21" customFormat="1" ht="11.25" customHeight="1" x14ac:dyDescent="0.2">
      <c r="A1350" s="57" t="s">
        <v>1099</v>
      </c>
      <c r="B1350" s="69">
        <v>1300000</v>
      </c>
      <c r="C1350" s="70">
        <v>3.25</v>
      </c>
      <c r="D1350" s="71">
        <v>50375</v>
      </c>
      <c r="E1350" s="72">
        <v>50375</v>
      </c>
      <c r="F1350" s="73">
        <v>1280103.3742</v>
      </c>
    </row>
    <row r="1351" spans="1:6" s="21" customFormat="1" ht="11.25" customHeight="1" x14ac:dyDescent="0.2">
      <c r="A1351" s="57" t="s">
        <v>2110</v>
      </c>
      <c r="B1351" s="69">
        <v>845000</v>
      </c>
      <c r="C1351" s="70">
        <v>4.3259999999999996</v>
      </c>
      <c r="D1351" s="71">
        <v>48945</v>
      </c>
      <c r="E1351" s="72">
        <v>48945</v>
      </c>
      <c r="F1351" s="73">
        <v>845000</v>
      </c>
    </row>
    <row r="1352" spans="1:6" s="21" customFormat="1" ht="11.25" customHeight="1" x14ac:dyDescent="0.2">
      <c r="A1352" s="57" t="s">
        <v>2110</v>
      </c>
      <c r="B1352" s="69">
        <v>865000</v>
      </c>
      <c r="C1352" s="70">
        <v>4.226</v>
      </c>
      <c r="D1352" s="71">
        <v>48580</v>
      </c>
      <c r="E1352" s="72">
        <v>48580</v>
      </c>
      <c r="F1352" s="73">
        <v>865000</v>
      </c>
    </row>
    <row r="1353" spans="1:6" s="21" customFormat="1" ht="11.25" customHeight="1" x14ac:dyDescent="0.2">
      <c r="A1353" s="57" t="s">
        <v>1100</v>
      </c>
      <c r="B1353" s="69">
        <v>1485000</v>
      </c>
      <c r="C1353" s="70">
        <v>2.375</v>
      </c>
      <c r="D1353" s="71">
        <v>44958</v>
      </c>
      <c r="E1353" s="72">
        <v>44958</v>
      </c>
      <c r="F1353" s="73">
        <v>1483356.371</v>
      </c>
    </row>
    <row r="1354" spans="1:6" s="21" customFormat="1" ht="11.25" customHeight="1" x14ac:dyDescent="0.2">
      <c r="A1354" s="57" t="s">
        <v>1101</v>
      </c>
      <c r="B1354" s="69">
        <v>250000</v>
      </c>
      <c r="C1354" s="70">
        <v>4</v>
      </c>
      <c r="D1354" s="71">
        <v>50192</v>
      </c>
      <c r="E1354" s="72">
        <v>50192</v>
      </c>
      <c r="F1354" s="73">
        <v>246464.65640000001</v>
      </c>
    </row>
    <row r="1355" spans="1:6" s="21" customFormat="1" ht="11.25" customHeight="1" x14ac:dyDescent="0.2">
      <c r="A1355" s="57" t="s">
        <v>2007</v>
      </c>
      <c r="B1355" s="69">
        <v>500000</v>
      </c>
      <c r="C1355" s="70">
        <v>3.992</v>
      </c>
      <c r="D1355" s="71">
        <v>46539</v>
      </c>
      <c r="E1355" s="72">
        <v>46539</v>
      </c>
      <c r="F1355" s="73">
        <v>500000</v>
      </c>
    </row>
    <row r="1356" spans="1:6" s="21" customFormat="1" ht="11.25" customHeight="1" x14ac:dyDescent="0.2">
      <c r="A1356" s="57" t="s">
        <v>2007</v>
      </c>
      <c r="B1356" s="69">
        <v>500000</v>
      </c>
      <c r="C1356" s="70">
        <v>4.0419999999999998</v>
      </c>
      <c r="D1356" s="71">
        <v>46905</v>
      </c>
      <c r="E1356" s="72">
        <v>46905</v>
      </c>
      <c r="F1356" s="73">
        <v>500000</v>
      </c>
    </row>
    <row r="1357" spans="1:6" s="21" customFormat="1" ht="11.25" customHeight="1" x14ac:dyDescent="0.2">
      <c r="A1357" s="57" t="s">
        <v>1102</v>
      </c>
      <c r="B1357" s="69">
        <v>1000000</v>
      </c>
      <c r="C1357" s="70">
        <v>3.5</v>
      </c>
      <c r="D1357" s="71">
        <v>48319</v>
      </c>
      <c r="E1357" s="72">
        <v>48319</v>
      </c>
      <c r="F1357" s="73">
        <v>986243.62569999998</v>
      </c>
    </row>
    <row r="1358" spans="1:6" s="21" customFormat="1" ht="11.25" customHeight="1" x14ac:dyDescent="0.2">
      <c r="A1358" s="57" t="s">
        <v>1103</v>
      </c>
      <c r="B1358" s="69">
        <v>2500000</v>
      </c>
      <c r="C1358" s="70">
        <v>5</v>
      </c>
      <c r="D1358" s="71">
        <v>48092</v>
      </c>
      <c r="E1358" s="72">
        <v>48092</v>
      </c>
      <c r="F1358" s="73">
        <v>2746297.9248000002</v>
      </c>
    </row>
    <row r="1359" spans="1:6" s="21" customFormat="1" ht="11.25" customHeight="1" x14ac:dyDescent="0.2">
      <c r="A1359" s="57" t="s">
        <v>1104</v>
      </c>
      <c r="B1359" s="69">
        <v>5000000</v>
      </c>
      <c r="C1359" s="70">
        <v>5</v>
      </c>
      <c r="D1359" s="71">
        <v>48305</v>
      </c>
      <c r="E1359" s="72">
        <v>48305</v>
      </c>
      <c r="F1359" s="73">
        <v>5371360.3859999999</v>
      </c>
    </row>
    <row r="1360" spans="1:6" s="21" customFormat="1" ht="11.25" customHeight="1" x14ac:dyDescent="0.2">
      <c r="A1360" s="57" t="s">
        <v>1104</v>
      </c>
      <c r="B1360" s="69">
        <v>500000</v>
      </c>
      <c r="C1360" s="70">
        <v>5</v>
      </c>
      <c r="D1360" s="71">
        <v>48700</v>
      </c>
      <c r="E1360" s="72">
        <v>48700</v>
      </c>
      <c r="F1360" s="73">
        <v>552170.86129999999</v>
      </c>
    </row>
    <row r="1361" spans="1:6" s="21" customFormat="1" ht="11.25" customHeight="1" x14ac:dyDescent="0.2">
      <c r="A1361" s="57" t="s">
        <v>1105</v>
      </c>
      <c r="B1361" s="69">
        <v>5000000</v>
      </c>
      <c r="C1361" s="70">
        <v>4</v>
      </c>
      <c r="D1361" s="71">
        <v>49249</v>
      </c>
      <c r="E1361" s="72">
        <v>49249</v>
      </c>
      <c r="F1361" s="73">
        <v>5000000</v>
      </c>
    </row>
    <row r="1362" spans="1:6" s="21" customFormat="1" ht="11.25" customHeight="1" x14ac:dyDescent="0.2">
      <c r="A1362" s="57" t="s">
        <v>1106</v>
      </c>
      <c r="B1362" s="69">
        <v>2330000</v>
      </c>
      <c r="C1362" s="70">
        <v>3.625</v>
      </c>
      <c r="D1362" s="71">
        <v>48700</v>
      </c>
      <c r="E1362" s="72">
        <v>48700</v>
      </c>
      <c r="F1362" s="73">
        <v>2324216.1228</v>
      </c>
    </row>
    <row r="1363" spans="1:6" s="21" customFormat="1" ht="11.25" customHeight="1" x14ac:dyDescent="0.2">
      <c r="A1363" s="57" t="s">
        <v>1107</v>
      </c>
      <c r="B1363" s="69">
        <v>3050000</v>
      </c>
      <c r="C1363" s="70">
        <v>4</v>
      </c>
      <c r="D1363" s="71">
        <v>49491</v>
      </c>
      <c r="E1363" s="72">
        <v>49491</v>
      </c>
      <c r="F1363" s="73">
        <v>3098480.3108999999</v>
      </c>
    </row>
    <row r="1364" spans="1:6" s="21" customFormat="1" ht="11.25" customHeight="1" x14ac:dyDescent="0.2">
      <c r="A1364" s="57" t="s">
        <v>1108</v>
      </c>
      <c r="B1364" s="69">
        <v>1000000</v>
      </c>
      <c r="C1364" s="70">
        <v>3.125</v>
      </c>
      <c r="D1364" s="71">
        <v>49218</v>
      </c>
      <c r="E1364" s="72">
        <v>49218</v>
      </c>
      <c r="F1364" s="73">
        <v>990658.30130000005</v>
      </c>
    </row>
    <row r="1365" spans="1:6" s="21" customFormat="1" ht="11.25" customHeight="1" x14ac:dyDescent="0.2">
      <c r="A1365" s="57" t="s">
        <v>1109</v>
      </c>
      <c r="B1365" s="69">
        <v>500000</v>
      </c>
      <c r="C1365" s="70">
        <v>5</v>
      </c>
      <c r="D1365" s="71">
        <v>50055</v>
      </c>
      <c r="E1365" s="72">
        <v>50055</v>
      </c>
      <c r="F1365" s="73">
        <v>543222.47210000001</v>
      </c>
    </row>
    <row r="1366" spans="1:6" s="21" customFormat="1" ht="11.25" customHeight="1" x14ac:dyDescent="0.2">
      <c r="A1366" s="57" t="s">
        <v>1109</v>
      </c>
      <c r="B1366" s="69">
        <v>695000</v>
      </c>
      <c r="C1366" s="70">
        <v>3</v>
      </c>
      <c r="D1366" s="71">
        <v>50236</v>
      </c>
      <c r="E1366" s="72">
        <v>50236</v>
      </c>
      <c r="F1366" s="73">
        <v>717837.18220000004</v>
      </c>
    </row>
    <row r="1367" spans="1:6" s="21" customFormat="1" ht="11.25" customHeight="1" x14ac:dyDescent="0.2">
      <c r="A1367" s="57" t="s">
        <v>1110</v>
      </c>
      <c r="B1367" s="69">
        <v>1985000</v>
      </c>
      <c r="C1367" s="70">
        <v>3.25</v>
      </c>
      <c r="D1367" s="71">
        <v>50055</v>
      </c>
      <c r="E1367" s="72">
        <v>50055</v>
      </c>
      <c r="F1367" s="73">
        <v>1973210.4656</v>
      </c>
    </row>
    <row r="1368" spans="1:6" s="21" customFormat="1" ht="11.25" customHeight="1" x14ac:dyDescent="0.2">
      <c r="A1368" s="57" t="s">
        <v>2008</v>
      </c>
      <c r="B1368" s="69">
        <v>2055000</v>
      </c>
      <c r="C1368" s="70">
        <v>4.1890000000000001</v>
      </c>
      <c r="D1368" s="71">
        <v>48731</v>
      </c>
      <c r="E1368" s="72">
        <v>48731</v>
      </c>
      <c r="F1368" s="73">
        <v>2055000</v>
      </c>
    </row>
    <row r="1369" spans="1:6" s="21" customFormat="1" ht="11.25" customHeight="1" x14ac:dyDescent="0.2">
      <c r="A1369" s="57" t="s">
        <v>1111</v>
      </c>
      <c r="B1369" s="69">
        <v>500000</v>
      </c>
      <c r="C1369" s="70">
        <v>4</v>
      </c>
      <c r="D1369" s="71">
        <v>49614</v>
      </c>
      <c r="E1369" s="72">
        <v>49614</v>
      </c>
      <c r="F1369" s="73">
        <v>510507.8996</v>
      </c>
    </row>
    <row r="1370" spans="1:6" s="21" customFormat="1" ht="11.25" customHeight="1" x14ac:dyDescent="0.2">
      <c r="A1370" s="57" t="s">
        <v>1112</v>
      </c>
      <c r="B1370" s="69">
        <v>1250000</v>
      </c>
      <c r="C1370" s="70">
        <v>5</v>
      </c>
      <c r="D1370" s="71">
        <v>47058</v>
      </c>
      <c r="E1370" s="72">
        <v>47058</v>
      </c>
      <c r="F1370" s="73">
        <v>1339520.0678999999</v>
      </c>
    </row>
    <row r="1371" spans="1:6" s="21" customFormat="1" ht="11.25" customHeight="1" x14ac:dyDescent="0.2">
      <c r="A1371" s="57" t="s">
        <v>1113</v>
      </c>
      <c r="B1371" s="69">
        <v>880000</v>
      </c>
      <c r="C1371" s="70">
        <v>3</v>
      </c>
      <c r="D1371" s="71">
        <v>47908</v>
      </c>
      <c r="E1371" s="72">
        <v>47908</v>
      </c>
      <c r="F1371" s="73">
        <v>877717.57400000002</v>
      </c>
    </row>
    <row r="1372" spans="1:6" s="21" customFormat="1" ht="11.25" customHeight="1" x14ac:dyDescent="0.2">
      <c r="A1372" s="57" t="s">
        <v>1114</v>
      </c>
      <c r="B1372" s="69">
        <v>750000</v>
      </c>
      <c r="C1372" s="70">
        <v>4</v>
      </c>
      <c r="D1372" s="71">
        <v>49614</v>
      </c>
      <c r="E1372" s="72">
        <v>49614</v>
      </c>
      <c r="F1372" s="73">
        <v>793652.96129999997</v>
      </c>
    </row>
    <row r="1373" spans="1:6" s="21" customFormat="1" ht="11.25" customHeight="1" x14ac:dyDescent="0.2">
      <c r="A1373" s="57" t="s">
        <v>1115</v>
      </c>
      <c r="B1373" s="69">
        <v>1330000</v>
      </c>
      <c r="C1373" s="70">
        <v>4</v>
      </c>
      <c r="D1373" s="71">
        <v>48092</v>
      </c>
      <c r="E1373" s="72">
        <v>48092</v>
      </c>
      <c r="F1373" s="73">
        <v>1426605.1882</v>
      </c>
    </row>
    <row r="1374" spans="1:6" s="21" customFormat="1" ht="11.25" customHeight="1" x14ac:dyDescent="0.2">
      <c r="A1374" s="57" t="s">
        <v>1116</v>
      </c>
      <c r="B1374" s="69">
        <v>840000</v>
      </c>
      <c r="C1374" s="70">
        <v>5</v>
      </c>
      <c r="D1374" s="71">
        <v>44757</v>
      </c>
      <c r="E1374" s="72">
        <v>44757</v>
      </c>
      <c r="F1374" s="73">
        <v>875505.77949999995</v>
      </c>
    </row>
    <row r="1375" spans="1:6" s="21" customFormat="1" ht="11.25" customHeight="1" x14ac:dyDescent="0.2">
      <c r="A1375" s="57" t="s">
        <v>1117</v>
      </c>
      <c r="B1375" s="69">
        <v>3875000</v>
      </c>
      <c r="C1375" s="70">
        <v>5</v>
      </c>
      <c r="D1375" s="71">
        <v>47270</v>
      </c>
      <c r="E1375" s="72">
        <v>47270</v>
      </c>
      <c r="F1375" s="73">
        <v>4136835.8990000002</v>
      </c>
    </row>
    <row r="1376" spans="1:6" s="21" customFormat="1" ht="11.25" customHeight="1" x14ac:dyDescent="0.2">
      <c r="A1376" s="57" t="s">
        <v>1118</v>
      </c>
      <c r="B1376" s="69">
        <v>500000</v>
      </c>
      <c r="C1376" s="70">
        <v>4</v>
      </c>
      <c r="D1376" s="71">
        <v>50465</v>
      </c>
      <c r="E1376" s="72">
        <v>50465</v>
      </c>
      <c r="F1376" s="73">
        <v>490837.97149999999</v>
      </c>
    </row>
    <row r="1377" spans="1:6" s="21" customFormat="1" ht="11.25" customHeight="1" x14ac:dyDescent="0.2">
      <c r="A1377" s="57" t="s">
        <v>1118</v>
      </c>
      <c r="B1377" s="69">
        <v>1400000</v>
      </c>
      <c r="C1377" s="70">
        <v>3.875</v>
      </c>
      <c r="D1377" s="71">
        <v>48274</v>
      </c>
      <c r="E1377" s="72">
        <v>48274</v>
      </c>
      <c r="F1377" s="73">
        <v>1373197.4431</v>
      </c>
    </row>
    <row r="1378" spans="1:6" s="21" customFormat="1" ht="11.25" customHeight="1" x14ac:dyDescent="0.2">
      <c r="A1378" s="57" t="s">
        <v>2924</v>
      </c>
      <c r="B1378" s="69">
        <v>1000000</v>
      </c>
      <c r="C1378" s="70">
        <v>3</v>
      </c>
      <c r="D1378" s="71">
        <v>51410</v>
      </c>
      <c r="E1378" s="72">
        <v>51410</v>
      </c>
      <c r="F1378" s="73">
        <v>1048293.8143</v>
      </c>
    </row>
    <row r="1379" spans="1:6" s="21" customFormat="1" ht="11.25" customHeight="1" x14ac:dyDescent="0.2">
      <c r="A1379" s="57" t="s">
        <v>1119</v>
      </c>
      <c r="B1379" s="69">
        <v>1000000</v>
      </c>
      <c r="C1379" s="70">
        <v>5</v>
      </c>
      <c r="D1379" s="71">
        <v>48853</v>
      </c>
      <c r="E1379" s="72">
        <v>48853</v>
      </c>
      <c r="F1379" s="73">
        <v>1114429.4140999999</v>
      </c>
    </row>
    <row r="1380" spans="1:6" s="21" customFormat="1" ht="11.25" customHeight="1" x14ac:dyDescent="0.2">
      <c r="A1380" s="57" t="s">
        <v>1120</v>
      </c>
      <c r="B1380" s="69">
        <v>750000</v>
      </c>
      <c r="C1380" s="70">
        <v>5</v>
      </c>
      <c r="D1380" s="71">
        <v>48396</v>
      </c>
      <c r="E1380" s="72">
        <v>48396</v>
      </c>
      <c r="F1380" s="73">
        <v>840303.09290000005</v>
      </c>
    </row>
    <row r="1381" spans="1:6" s="21" customFormat="1" ht="11.25" customHeight="1" x14ac:dyDescent="0.2">
      <c r="A1381" s="57" t="s">
        <v>1121</v>
      </c>
      <c r="B1381" s="69">
        <v>2675000</v>
      </c>
      <c r="C1381" s="70">
        <v>3.88</v>
      </c>
      <c r="D1381" s="71">
        <v>49749</v>
      </c>
      <c r="E1381" s="72">
        <v>49749</v>
      </c>
      <c r="F1381" s="73">
        <v>2623603.2609999999</v>
      </c>
    </row>
    <row r="1382" spans="1:6" s="21" customFormat="1" ht="11.25" customHeight="1" x14ac:dyDescent="0.2">
      <c r="A1382" s="57" t="s">
        <v>1123</v>
      </c>
      <c r="B1382" s="69">
        <v>300000</v>
      </c>
      <c r="C1382" s="70">
        <v>5</v>
      </c>
      <c r="D1382" s="71">
        <v>46296</v>
      </c>
      <c r="E1382" s="72">
        <v>46296</v>
      </c>
      <c r="F1382" s="73">
        <v>342158.40980000002</v>
      </c>
    </row>
    <row r="1383" spans="1:6" s="21" customFormat="1" ht="11.25" customHeight="1" x14ac:dyDescent="0.2">
      <c r="A1383" s="57" t="s">
        <v>1124</v>
      </c>
      <c r="B1383" s="69">
        <v>1750000</v>
      </c>
      <c r="C1383" s="70">
        <v>4</v>
      </c>
      <c r="D1383" s="71">
        <v>48853</v>
      </c>
      <c r="E1383" s="72">
        <v>48853</v>
      </c>
      <c r="F1383" s="73">
        <v>1849272.6399000001</v>
      </c>
    </row>
    <row r="1384" spans="1:6" s="21" customFormat="1" ht="11.25" customHeight="1" x14ac:dyDescent="0.2">
      <c r="A1384" s="57" t="s">
        <v>1125</v>
      </c>
      <c r="B1384" s="69">
        <v>1000000</v>
      </c>
      <c r="C1384" s="70">
        <v>5</v>
      </c>
      <c r="D1384" s="71">
        <v>49827</v>
      </c>
      <c r="E1384" s="72">
        <v>49827</v>
      </c>
      <c r="F1384" s="73">
        <v>1121409.8382000001</v>
      </c>
    </row>
    <row r="1385" spans="1:6" s="21" customFormat="1" ht="11.25" customHeight="1" x14ac:dyDescent="0.2">
      <c r="A1385" s="57" t="s">
        <v>1126</v>
      </c>
      <c r="B1385" s="69">
        <v>1000000</v>
      </c>
      <c r="C1385" s="70">
        <v>4</v>
      </c>
      <c r="D1385" s="71">
        <v>49096</v>
      </c>
      <c r="E1385" s="72">
        <v>49096</v>
      </c>
      <c r="F1385" s="73">
        <v>1051700.4321000001</v>
      </c>
    </row>
    <row r="1386" spans="1:6" s="21" customFormat="1" ht="11.25" customHeight="1" x14ac:dyDescent="0.2">
      <c r="A1386" s="57" t="s">
        <v>1127</v>
      </c>
      <c r="B1386" s="69">
        <v>1000000</v>
      </c>
      <c r="C1386" s="70">
        <v>3.375</v>
      </c>
      <c r="D1386" s="71">
        <v>47362</v>
      </c>
      <c r="E1386" s="72">
        <v>47362</v>
      </c>
      <c r="F1386" s="73">
        <v>987032.80039999995</v>
      </c>
    </row>
    <row r="1387" spans="1:6" s="21" customFormat="1" ht="11.25" customHeight="1" x14ac:dyDescent="0.2">
      <c r="A1387" s="57" t="s">
        <v>2329</v>
      </c>
      <c r="B1387" s="69">
        <v>1035000</v>
      </c>
      <c r="C1387" s="70">
        <v>3.2480000000000002</v>
      </c>
      <c r="D1387" s="71">
        <v>50587</v>
      </c>
      <c r="E1387" s="72">
        <v>50587</v>
      </c>
      <c r="F1387" s="73">
        <v>1035000</v>
      </c>
    </row>
    <row r="1388" spans="1:6" s="21" customFormat="1" ht="11.25" customHeight="1" x14ac:dyDescent="0.2">
      <c r="A1388" s="57" t="s">
        <v>1128</v>
      </c>
      <c r="B1388" s="69">
        <v>490000</v>
      </c>
      <c r="C1388" s="70">
        <v>3</v>
      </c>
      <c r="D1388" s="71">
        <v>47300</v>
      </c>
      <c r="E1388" s="72">
        <v>47300</v>
      </c>
      <c r="F1388" s="73">
        <v>482747.13459999999</v>
      </c>
    </row>
    <row r="1389" spans="1:6" s="21" customFormat="1" ht="11.25" customHeight="1" x14ac:dyDescent="0.2">
      <c r="A1389" s="57" t="s">
        <v>1129</v>
      </c>
      <c r="B1389" s="69">
        <v>1000000</v>
      </c>
      <c r="C1389" s="70">
        <v>5</v>
      </c>
      <c r="D1389" s="71">
        <v>48458</v>
      </c>
      <c r="E1389" s="72">
        <v>48458</v>
      </c>
      <c r="F1389" s="73">
        <v>1058480.5142000001</v>
      </c>
    </row>
    <row r="1390" spans="1:6" s="21" customFormat="1" ht="11.25" customHeight="1" x14ac:dyDescent="0.2">
      <c r="A1390" s="57" t="s">
        <v>1130</v>
      </c>
      <c r="B1390" s="69">
        <v>1000000</v>
      </c>
      <c r="C1390" s="70">
        <v>2.7</v>
      </c>
      <c r="D1390" s="71">
        <v>45170</v>
      </c>
      <c r="E1390" s="72">
        <v>45170</v>
      </c>
      <c r="F1390" s="73">
        <v>1000000</v>
      </c>
    </row>
    <row r="1391" spans="1:6" s="21" customFormat="1" ht="11.25" customHeight="1" x14ac:dyDescent="0.2">
      <c r="A1391" s="57" t="s">
        <v>2157</v>
      </c>
      <c r="B1391" s="69">
        <v>585000</v>
      </c>
      <c r="C1391" s="70">
        <v>4</v>
      </c>
      <c r="D1391" s="71">
        <v>49827</v>
      </c>
      <c r="E1391" s="72">
        <v>49827</v>
      </c>
      <c r="F1391" s="73">
        <v>618542.42830000003</v>
      </c>
    </row>
    <row r="1392" spans="1:6" s="21" customFormat="1" ht="11.25" customHeight="1" x14ac:dyDescent="0.2">
      <c r="A1392" s="57" t="s">
        <v>2251</v>
      </c>
      <c r="B1392" s="69">
        <v>1400000</v>
      </c>
      <c r="C1392" s="70">
        <v>3</v>
      </c>
      <c r="D1392" s="71">
        <v>50922</v>
      </c>
      <c r="E1392" s="72">
        <v>50922</v>
      </c>
      <c r="F1392" s="73">
        <v>1400000</v>
      </c>
    </row>
    <row r="1393" spans="1:6" s="21" customFormat="1" ht="11.25" customHeight="1" x14ac:dyDescent="0.2">
      <c r="A1393" s="57" t="s">
        <v>1131</v>
      </c>
      <c r="B1393" s="69">
        <v>765000</v>
      </c>
      <c r="C1393" s="70">
        <v>5.9829999999999997</v>
      </c>
      <c r="D1393" s="71">
        <v>44896</v>
      </c>
      <c r="E1393" s="72">
        <v>44896</v>
      </c>
      <c r="F1393" s="73">
        <v>766040.61459999997</v>
      </c>
    </row>
    <row r="1394" spans="1:6" s="21" customFormat="1" ht="11.25" customHeight="1" x14ac:dyDescent="0.2">
      <c r="A1394" s="57" t="s">
        <v>1132</v>
      </c>
      <c r="B1394" s="69">
        <v>1490000</v>
      </c>
      <c r="C1394" s="70">
        <v>3</v>
      </c>
      <c r="D1394" s="71">
        <v>49126</v>
      </c>
      <c r="E1394" s="72">
        <v>49126</v>
      </c>
      <c r="F1394" s="73">
        <v>1496729.2305000001</v>
      </c>
    </row>
    <row r="1395" spans="1:6" s="21" customFormat="1" ht="11.25" customHeight="1" x14ac:dyDescent="0.2">
      <c r="A1395" s="57" t="s">
        <v>1133</v>
      </c>
      <c r="B1395" s="69">
        <v>1230000</v>
      </c>
      <c r="C1395" s="70">
        <v>3.25</v>
      </c>
      <c r="D1395" s="71">
        <v>48441</v>
      </c>
      <c r="E1395" s="72">
        <v>48441</v>
      </c>
      <c r="F1395" s="73">
        <v>1267325.3721</v>
      </c>
    </row>
    <row r="1396" spans="1:6" s="21" customFormat="1" ht="11.25" customHeight="1" x14ac:dyDescent="0.2">
      <c r="A1396" s="57" t="s">
        <v>1134</v>
      </c>
      <c r="B1396" s="69">
        <v>2000000</v>
      </c>
      <c r="C1396" s="70">
        <v>5</v>
      </c>
      <c r="D1396" s="71">
        <v>49188</v>
      </c>
      <c r="E1396" s="72">
        <v>49188</v>
      </c>
      <c r="F1396" s="73">
        <v>2213402.35</v>
      </c>
    </row>
    <row r="1397" spans="1:6" s="21" customFormat="1" ht="11.25" customHeight="1" x14ac:dyDescent="0.2">
      <c r="A1397" s="57" t="s">
        <v>1135</v>
      </c>
      <c r="B1397" s="69">
        <v>1605000</v>
      </c>
      <c r="C1397" s="70">
        <v>3.25</v>
      </c>
      <c r="D1397" s="71">
        <v>48153</v>
      </c>
      <c r="E1397" s="72">
        <v>48153</v>
      </c>
      <c r="F1397" s="73">
        <v>1576252.8840999999</v>
      </c>
    </row>
    <row r="1398" spans="1:6" s="21" customFormat="1" ht="11.25" customHeight="1" x14ac:dyDescent="0.2">
      <c r="A1398" s="57" t="s">
        <v>1136</v>
      </c>
      <c r="B1398" s="69">
        <v>1000000</v>
      </c>
      <c r="C1398" s="70">
        <v>5</v>
      </c>
      <c r="D1398" s="71">
        <v>49279</v>
      </c>
      <c r="E1398" s="72">
        <v>49279</v>
      </c>
      <c r="F1398" s="73">
        <v>1100602.8171999999</v>
      </c>
    </row>
    <row r="1399" spans="1:6" s="21" customFormat="1" ht="11.25" customHeight="1" x14ac:dyDescent="0.2">
      <c r="A1399" s="57" t="s">
        <v>1137</v>
      </c>
      <c r="B1399" s="69">
        <v>1625000</v>
      </c>
      <c r="C1399" s="70">
        <v>5</v>
      </c>
      <c r="D1399" s="71">
        <v>46997</v>
      </c>
      <c r="E1399" s="72">
        <v>46997</v>
      </c>
      <c r="F1399" s="73">
        <v>1717864.7693</v>
      </c>
    </row>
    <row r="1400" spans="1:6" s="21" customFormat="1" ht="11.25" customHeight="1" x14ac:dyDescent="0.2">
      <c r="A1400" s="57" t="s">
        <v>1138</v>
      </c>
      <c r="B1400" s="69">
        <v>5000000</v>
      </c>
      <c r="C1400" s="70">
        <v>5</v>
      </c>
      <c r="D1400" s="71">
        <v>49857</v>
      </c>
      <c r="E1400" s="72">
        <v>49857</v>
      </c>
      <c r="F1400" s="73">
        <v>5439067.0871000001</v>
      </c>
    </row>
    <row r="1401" spans="1:6" s="21" customFormat="1" ht="11.25" customHeight="1" x14ac:dyDescent="0.2">
      <c r="A1401" s="57" t="s">
        <v>1139</v>
      </c>
      <c r="B1401" s="69">
        <v>1000000</v>
      </c>
      <c r="C1401" s="70">
        <v>5</v>
      </c>
      <c r="D1401" s="71">
        <v>49857</v>
      </c>
      <c r="E1401" s="72">
        <v>49857</v>
      </c>
      <c r="F1401" s="73">
        <v>1106712.3267000001</v>
      </c>
    </row>
    <row r="1402" spans="1:6" s="21" customFormat="1" ht="11.25" customHeight="1" x14ac:dyDescent="0.2">
      <c r="A1402" s="57" t="s">
        <v>1140</v>
      </c>
      <c r="B1402" s="69">
        <v>1275000</v>
      </c>
      <c r="C1402" s="70">
        <v>5</v>
      </c>
      <c r="D1402" s="71">
        <v>48853</v>
      </c>
      <c r="E1402" s="72">
        <v>48853</v>
      </c>
      <c r="F1402" s="73">
        <v>1372950.1114000001</v>
      </c>
    </row>
    <row r="1403" spans="1:6" s="21" customFormat="1" ht="11.25" customHeight="1" x14ac:dyDescent="0.2">
      <c r="A1403" s="57" t="s">
        <v>1140</v>
      </c>
      <c r="B1403" s="69">
        <v>3445000</v>
      </c>
      <c r="C1403" s="70">
        <v>3</v>
      </c>
      <c r="D1403" s="71">
        <v>47423</v>
      </c>
      <c r="E1403" s="72">
        <v>47423</v>
      </c>
      <c r="F1403" s="73">
        <v>3397528.68</v>
      </c>
    </row>
    <row r="1404" spans="1:6" s="21" customFormat="1" ht="11.25" customHeight="1" x14ac:dyDescent="0.2">
      <c r="A1404" s="57" t="s">
        <v>1140</v>
      </c>
      <c r="B1404" s="69">
        <v>2000000</v>
      </c>
      <c r="C1404" s="70">
        <v>4</v>
      </c>
      <c r="D1404" s="71">
        <v>51410</v>
      </c>
      <c r="E1404" s="72">
        <v>51410</v>
      </c>
      <c r="F1404" s="73">
        <v>2276583.4918999998</v>
      </c>
    </row>
    <row r="1405" spans="1:6" s="21" customFormat="1" ht="11.25" customHeight="1" x14ac:dyDescent="0.2">
      <c r="A1405" s="57" t="s">
        <v>1141</v>
      </c>
      <c r="B1405" s="69">
        <v>2350000</v>
      </c>
      <c r="C1405" s="70">
        <v>5</v>
      </c>
      <c r="D1405" s="71">
        <v>46188</v>
      </c>
      <c r="E1405" s="72">
        <v>46188</v>
      </c>
      <c r="F1405" s="73">
        <v>2496065.2111</v>
      </c>
    </row>
    <row r="1406" spans="1:6" s="21" customFormat="1" ht="11.25" customHeight="1" x14ac:dyDescent="0.2">
      <c r="A1406" s="57" t="s">
        <v>1142</v>
      </c>
      <c r="B1406" s="69">
        <v>1765000</v>
      </c>
      <c r="C1406" s="70">
        <v>5</v>
      </c>
      <c r="D1406" s="71">
        <v>45061</v>
      </c>
      <c r="E1406" s="72">
        <v>45061</v>
      </c>
      <c r="F1406" s="73">
        <v>1889074.9</v>
      </c>
    </row>
    <row r="1407" spans="1:6" s="21" customFormat="1" ht="11.25" customHeight="1" x14ac:dyDescent="0.2">
      <c r="A1407" s="57" t="s">
        <v>1142</v>
      </c>
      <c r="B1407" s="69">
        <v>4295000</v>
      </c>
      <c r="C1407" s="70">
        <v>3</v>
      </c>
      <c r="D1407" s="71">
        <v>49079</v>
      </c>
      <c r="E1407" s="72">
        <v>49079</v>
      </c>
      <c r="F1407" s="73">
        <v>4308270.125</v>
      </c>
    </row>
    <row r="1408" spans="1:6" s="21" customFormat="1" ht="11.25" customHeight="1" x14ac:dyDescent="0.2">
      <c r="A1408" s="57" t="s">
        <v>2848</v>
      </c>
      <c r="B1408" s="69">
        <v>600000</v>
      </c>
      <c r="C1408" s="70">
        <v>3.8450000000000002</v>
      </c>
      <c r="D1408" s="71">
        <v>49430</v>
      </c>
      <c r="E1408" s="72">
        <v>49430</v>
      </c>
      <c r="F1408" s="73">
        <v>600000</v>
      </c>
    </row>
    <row r="1409" spans="1:6" s="21" customFormat="1" ht="11.25" customHeight="1" x14ac:dyDescent="0.2">
      <c r="A1409" s="57" t="s">
        <v>2527</v>
      </c>
      <c r="B1409" s="69">
        <v>5000000</v>
      </c>
      <c r="C1409" s="70">
        <v>4</v>
      </c>
      <c r="D1409" s="71">
        <v>48714</v>
      </c>
      <c r="E1409" s="72">
        <v>48714</v>
      </c>
      <c r="F1409" s="73">
        <v>5000000</v>
      </c>
    </row>
    <row r="1410" spans="1:6" s="21" customFormat="1" ht="11.25" customHeight="1" x14ac:dyDescent="0.2">
      <c r="A1410" s="57" t="s">
        <v>1143</v>
      </c>
      <c r="B1410" s="69">
        <v>250000</v>
      </c>
      <c r="C1410" s="70">
        <v>5</v>
      </c>
      <c r="D1410" s="71">
        <v>46736</v>
      </c>
      <c r="E1410" s="72">
        <v>46736</v>
      </c>
      <c r="F1410" s="73">
        <v>272600.14039999997</v>
      </c>
    </row>
    <row r="1411" spans="1:6" s="21" customFormat="1" ht="11.25" customHeight="1" x14ac:dyDescent="0.2">
      <c r="A1411" s="57" t="s">
        <v>1144</v>
      </c>
      <c r="B1411" s="69">
        <v>1800000</v>
      </c>
      <c r="C1411" s="70">
        <v>3.1</v>
      </c>
      <c r="D1411" s="71">
        <v>48245</v>
      </c>
      <c r="E1411" s="72">
        <v>48245</v>
      </c>
      <c r="F1411" s="73">
        <v>1770240.9029999999</v>
      </c>
    </row>
    <row r="1412" spans="1:6" s="21" customFormat="1" ht="11.25" customHeight="1" x14ac:dyDescent="0.2">
      <c r="A1412" s="57" t="s">
        <v>2849</v>
      </c>
      <c r="B1412" s="69">
        <v>1335000</v>
      </c>
      <c r="C1412" s="70">
        <v>3</v>
      </c>
      <c r="D1412" s="71">
        <v>50679</v>
      </c>
      <c r="E1412" s="72">
        <v>50679</v>
      </c>
      <c r="F1412" s="73">
        <v>1431847.4754000001</v>
      </c>
    </row>
    <row r="1413" spans="1:6" s="21" customFormat="1" ht="11.25" customHeight="1" x14ac:dyDescent="0.2">
      <c r="A1413" s="57" t="s">
        <v>1146</v>
      </c>
      <c r="B1413" s="69">
        <v>1290000</v>
      </c>
      <c r="C1413" s="70">
        <v>4</v>
      </c>
      <c r="D1413" s="71">
        <v>46388</v>
      </c>
      <c r="E1413" s="72">
        <v>46388</v>
      </c>
      <c r="F1413" s="73">
        <v>1300616.3977999999</v>
      </c>
    </row>
    <row r="1414" spans="1:6" s="21" customFormat="1" ht="11.25" customHeight="1" x14ac:dyDescent="0.2">
      <c r="A1414" s="57" t="s">
        <v>1146</v>
      </c>
      <c r="B1414" s="69">
        <v>1190000</v>
      </c>
      <c r="C1414" s="70">
        <v>4</v>
      </c>
      <c r="D1414" s="71">
        <v>46023</v>
      </c>
      <c r="E1414" s="72">
        <v>46023</v>
      </c>
      <c r="F1414" s="73">
        <v>1204153.4092999999</v>
      </c>
    </row>
    <row r="1415" spans="1:6" s="21" customFormat="1" ht="11.25" customHeight="1" x14ac:dyDescent="0.2">
      <c r="A1415" s="57" t="s">
        <v>1146</v>
      </c>
      <c r="B1415" s="69">
        <v>1135000</v>
      </c>
      <c r="C1415" s="70">
        <v>4</v>
      </c>
      <c r="D1415" s="71">
        <v>49310</v>
      </c>
      <c r="E1415" s="72">
        <v>49310</v>
      </c>
      <c r="F1415" s="73">
        <v>1181077.3391</v>
      </c>
    </row>
    <row r="1416" spans="1:6" s="21" customFormat="1" ht="11.25" customHeight="1" x14ac:dyDescent="0.2">
      <c r="A1416" s="57" t="s">
        <v>1147</v>
      </c>
      <c r="B1416" s="69">
        <v>1070000</v>
      </c>
      <c r="C1416" s="70">
        <v>3.125</v>
      </c>
      <c r="D1416" s="71">
        <v>47331</v>
      </c>
      <c r="E1416" s="72">
        <v>47331</v>
      </c>
      <c r="F1416" s="73">
        <v>1048445.0773</v>
      </c>
    </row>
    <row r="1417" spans="1:6" s="21" customFormat="1" ht="11.25" customHeight="1" x14ac:dyDescent="0.2">
      <c r="A1417" s="57" t="s">
        <v>1147</v>
      </c>
      <c r="B1417" s="69">
        <v>1000000</v>
      </c>
      <c r="C1417" s="70">
        <v>3</v>
      </c>
      <c r="D1417" s="71">
        <v>46235</v>
      </c>
      <c r="E1417" s="72">
        <v>46235</v>
      </c>
      <c r="F1417" s="73">
        <v>1000000</v>
      </c>
    </row>
    <row r="1418" spans="1:6" s="21" customFormat="1" ht="11.25" customHeight="1" x14ac:dyDescent="0.2">
      <c r="A1418" s="57" t="s">
        <v>1602</v>
      </c>
      <c r="B1418" s="69">
        <v>2760000</v>
      </c>
      <c r="C1418" s="70">
        <v>4</v>
      </c>
      <c r="D1418" s="71">
        <v>49583</v>
      </c>
      <c r="E1418" s="72">
        <v>49583</v>
      </c>
      <c r="F1418" s="73">
        <v>2835931.6888000001</v>
      </c>
    </row>
    <row r="1419" spans="1:6" s="21" customFormat="1" ht="11.25" customHeight="1" x14ac:dyDescent="0.2">
      <c r="A1419" s="57" t="s">
        <v>1148</v>
      </c>
      <c r="B1419" s="69">
        <v>2630000</v>
      </c>
      <c r="C1419" s="70">
        <v>4</v>
      </c>
      <c r="D1419" s="71">
        <v>49491</v>
      </c>
      <c r="E1419" s="72">
        <v>49491</v>
      </c>
      <c r="F1419" s="73">
        <v>2713571.5219999999</v>
      </c>
    </row>
    <row r="1420" spans="1:6" s="21" customFormat="1" ht="11.25" customHeight="1" x14ac:dyDescent="0.2">
      <c r="A1420" s="57" t="s">
        <v>1148</v>
      </c>
      <c r="B1420" s="69">
        <v>2570000</v>
      </c>
      <c r="C1420" s="70">
        <v>4</v>
      </c>
      <c r="D1420" s="71">
        <v>49126</v>
      </c>
      <c r="E1420" s="72">
        <v>49126</v>
      </c>
      <c r="F1420" s="73">
        <v>2663797.9780000001</v>
      </c>
    </row>
    <row r="1421" spans="1:6" s="21" customFormat="1" ht="11.25" customHeight="1" x14ac:dyDescent="0.2">
      <c r="A1421" s="57" t="s">
        <v>1148</v>
      </c>
      <c r="B1421" s="69">
        <v>1160000</v>
      </c>
      <c r="C1421" s="70">
        <v>4</v>
      </c>
      <c r="D1421" s="71">
        <v>48761</v>
      </c>
      <c r="E1421" s="72">
        <v>48761</v>
      </c>
      <c r="F1421" s="73">
        <v>1208534.3348999999</v>
      </c>
    </row>
    <row r="1422" spans="1:6" s="21" customFormat="1" ht="11.25" customHeight="1" x14ac:dyDescent="0.2">
      <c r="A1422" s="57" t="s">
        <v>1148</v>
      </c>
      <c r="B1422" s="69">
        <v>2800000</v>
      </c>
      <c r="C1422" s="70">
        <v>3</v>
      </c>
      <c r="D1422" s="71">
        <v>50587</v>
      </c>
      <c r="E1422" s="72">
        <v>50587</v>
      </c>
      <c r="F1422" s="73">
        <v>2777051.4367</v>
      </c>
    </row>
    <row r="1423" spans="1:6" s="21" customFormat="1" ht="11.25" customHeight="1" x14ac:dyDescent="0.2">
      <c r="A1423" s="57" t="s">
        <v>1149</v>
      </c>
      <c r="B1423" s="69">
        <v>820000</v>
      </c>
      <c r="C1423" s="70">
        <v>4</v>
      </c>
      <c r="D1423" s="71">
        <v>50222</v>
      </c>
      <c r="E1423" s="72">
        <v>50222</v>
      </c>
      <c r="F1423" s="73">
        <v>864524.41359999997</v>
      </c>
    </row>
    <row r="1424" spans="1:6" s="21" customFormat="1" ht="11.25" customHeight="1" x14ac:dyDescent="0.2">
      <c r="A1424" s="57" t="s">
        <v>1150</v>
      </c>
      <c r="B1424" s="69">
        <v>1750000</v>
      </c>
      <c r="C1424" s="70">
        <v>3</v>
      </c>
      <c r="D1424" s="71">
        <v>47757</v>
      </c>
      <c r="E1424" s="72">
        <v>47757</v>
      </c>
      <c r="F1424" s="73">
        <v>1720896.9874</v>
      </c>
    </row>
    <row r="1425" spans="1:6" s="21" customFormat="1" ht="11.25" customHeight="1" x14ac:dyDescent="0.2">
      <c r="A1425" s="57" t="s">
        <v>2439</v>
      </c>
      <c r="B1425" s="69">
        <v>575000</v>
      </c>
      <c r="C1425" s="70">
        <v>2.8130000000000002</v>
      </c>
      <c r="D1425" s="71">
        <v>49583</v>
      </c>
      <c r="E1425" s="72">
        <v>49583</v>
      </c>
      <c r="F1425" s="73">
        <v>575000</v>
      </c>
    </row>
    <row r="1426" spans="1:6" s="21" customFormat="1" ht="11.25" customHeight="1" x14ac:dyDescent="0.2">
      <c r="A1426" s="57" t="s">
        <v>1151</v>
      </c>
      <c r="B1426" s="69">
        <v>1000000</v>
      </c>
      <c r="C1426" s="70">
        <v>5</v>
      </c>
      <c r="D1426" s="71">
        <v>45839</v>
      </c>
      <c r="E1426" s="72">
        <v>45839</v>
      </c>
      <c r="F1426" s="73">
        <v>1036336.4652</v>
      </c>
    </row>
    <row r="1427" spans="1:6" s="21" customFormat="1" ht="11.25" customHeight="1" x14ac:dyDescent="0.2">
      <c r="A1427" s="57" t="s">
        <v>1152</v>
      </c>
      <c r="B1427" s="69">
        <v>750000</v>
      </c>
      <c r="C1427" s="70">
        <v>5</v>
      </c>
      <c r="D1427" s="71">
        <v>50222</v>
      </c>
      <c r="E1427" s="72">
        <v>50222</v>
      </c>
      <c r="F1427" s="73">
        <v>828643.52789999999</v>
      </c>
    </row>
    <row r="1428" spans="1:6" s="21" customFormat="1" ht="11.25" customHeight="1" x14ac:dyDescent="0.2">
      <c r="A1428" s="57" t="s">
        <v>2111</v>
      </c>
      <c r="B1428" s="69">
        <v>1000000</v>
      </c>
      <c r="C1428" s="70">
        <v>4</v>
      </c>
      <c r="D1428" s="71">
        <v>50010</v>
      </c>
      <c r="E1428" s="72">
        <v>50010</v>
      </c>
      <c r="F1428" s="73">
        <v>1021808.1089</v>
      </c>
    </row>
    <row r="1429" spans="1:6" s="21" customFormat="1" ht="11.25" customHeight="1" x14ac:dyDescent="0.2">
      <c r="A1429" s="57" t="s">
        <v>1153</v>
      </c>
      <c r="B1429" s="69">
        <v>2000000</v>
      </c>
      <c r="C1429" s="70">
        <v>3</v>
      </c>
      <c r="D1429" s="71">
        <v>46447</v>
      </c>
      <c r="E1429" s="72">
        <v>46447</v>
      </c>
      <c r="F1429" s="73">
        <v>1992171.5922999999</v>
      </c>
    </row>
    <row r="1430" spans="1:6" s="21" customFormat="1" ht="11.25" customHeight="1" x14ac:dyDescent="0.2">
      <c r="A1430" s="57" t="s">
        <v>1154</v>
      </c>
      <c r="B1430" s="69">
        <v>3500000</v>
      </c>
      <c r="C1430" s="70">
        <v>3</v>
      </c>
      <c r="D1430" s="71">
        <v>46844</v>
      </c>
      <c r="E1430" s="72">
        <v>46844</v>
      </c>
      <c r="F1430" s="73">
        <v>3477413.2401999999</v>
      </c>
    </row>
    <row r="1431" spans="1:6" s="21" customFormat="1" ht="11.25" customHeight="1" x14ac:dyDescent="0.2">
      <c r="A1431" s="57" t="s">
        <v>1155</v>
      </c>
      <c r="B1431" s="69">
        <v>1000000</v>
      </c>
      <c r="C1431" s="70">
        <v>4</v>
      </c>
      <c r="D1431" s="71">
        <v>50740</v>
      </c>
      <c r="E1431" s="72">
        <v>50740</v>
      </c>
      <c r="F1431" s="73">
        <v>993681.08440000005</v>
      </c>
    </row>
    <row r="1432" spans="1:6" s="21" customFormat="1" ht="11.25" customHeight="1" x14ac:dyDescent="0.2">
      <c r="A1432" s="57" t="s">
        <v>1155</v>
      </c>
      <c r="B1432" s="69">
        <v>1100000</v>
      </c>
      <c r="C1432" s="70">
        <v>3.75</v>
      </c>
      <c r="D1432" s="71">
        <v>50010</v>
      </c>
      <c r="E1432" s="72">
        <v>50010</v>
      </c>
      <c r="F1432" s="73">
        <v>1080586.0758</v>
      </c>
    </row>
    <row r="1433" spans="1:6" s="21" customFormat="1" ht="11.25" customHeight="1" x14ac:dyDescent="0.2">
      <c r="A1433" s="57" t="s">
        <v>1156</v>
      </c>
      <c r="B1433" s="69">
        <v>3190000</v>
      </c>
      <c r="C1433" s="70">
        <v>5</v>
      </c>
      <c r="D1433" s="71">
        <v>45778</v>
      </c>
      <c r="E1433" s="72">
        <v>45778</v>
      </c>
      <c r="F1433" s="73">
        <v>3314503.4339999999</v>
      </c>
    </row>
    <row r="1434" spans="1:6" s="21" customFormat="1" ht="11.25" customHeight="1" x14ac:dyDescent="0.2">
      <c r="A1434" s="57" t="s">
        <v>2112</v>
      </c>
      <c r="B1434" s="69">
        <v>2705000</v>
      </c>
      <c r="C1434" s="70">
        <v>4</v>
      </c>
      <c r="D1434" s="71">
        <v>49430</v>
      </c>
      <c r="E1434" s="72">
        <v>49430</v>
      </c>
      <c r="F1434" s="73">
        <v>2695982.3977000001</v>
      </c>
    </row>
    <row r="1435" spans="1:6" s="21" customFormat="1" ht="11.25" customHeight="1" x14ac:dyDescent="0.2">
      <c r="A1435" s="57" t="s">
        <v>1157</v>
      </c>
      <c r="B1435" s="69">
        <v>1000000</v>
      </c>
      <c r="C1435" s="70">
        <v>4</v>
      </c>
      <c r="D1435" s="71">
        <v>49310</v>
      </c>
      <c r="E1435" s="72">
        <v>49310</v>
      </c>
      <c r="F1435" s="73">
        <v>1048540.7712</v>
      </c>
    </row>
    <row r="1436" spans="1:6" s="21" customFormat="1" ht="11.25" customHeight="1" x14ac:dyDescent="0.2">
      <c r="A1436" s="57" t="s">
        <v>1157</v>
      </c>
      <c r="B1436" s="69">
        <v>1500000</v>
      </c>
      <c r="C1436" s="70">
        <v>4.4960000000000004</v>
      </c>
      <c r="D1436" s="71">
        <v>48761</v>
      </c>
      <c r="E1436" s="72">
        <v>48761</v>
      </c>
      <c r="F1436" s="73">
        <v>1500000</v>
      </c>
    </row>
    <row r="1437" spans="1:6" s="21" customFormat="1" ht="11.25" customHeight="1" x14ac:dyDescent="0.2">
      <c r="A1437" s="57" t="s">
        <v>1157</v>
      </c>
      <c r="B1437" s="69">
        <v>1955000</v>
      </c>
      <c r="C1437" s="70">
        <v>3</v>
      </c>
      <c r="D1437" s="71">
        <v>49583</v>
      </c>
      <c r="E1437" s="72">
        <v>49583</v>
      </c>
      <c r="F1437" s="73">
        <v>1969734.0412999999</v>
      </c>
    </row>
    <row r="1438" spans="1:6" s="21" customFormat="1" ht="11.25" customHeight="1" x14ac:dyDescent="0.2">
      <c r="A1438" s="57" t="s">
        <v>1157</v>
      </c>
      <c r="B1438" s="69">
        <v>2025000</v>
      </c>
      <c r="C1438" s="70">
        <v>3</v>
      </c>
      <c r="D1438" s="71">
        <v>49949</v>
      </c>
      <c r="E1438" s="72">
        <v>49949</v>
      </c>
      <c r="F1438" s="73">
        <v>2033412.7938999999</v>
      </c>
    </row>
    <row r="1439" spans="1:6" s="21" customFormat="1" ht="11.25" customHeight="1" x14ac:dyDescent="0.2">
      <c r="A1439" s="57" t="s">
        <v>2009</v>
      </c>
      <c r="B1439" s="69">
        <v>2500000</v>
      </c>
      <c r="C1439" s="70">
        <v>5</v>
      </c>
      <c r="D1439" s="71">
        <v>49157</v>
      </c>
      <c r="E1439" s="72">
        <v>49157</v>
      </c>
      <c r="F1439" s="73">
        <v>2885790.44</v>
      </c>
    </row>
    <row r="1440" spans="1:6" s="21" customFormat="1" ht="11.25" customHeight="1" x14ac:dyDescent="0.2">
      <c r="A1440" s="57" t="s">
        <v>1158</v>
      </c>
      <c r="B1440" s="69">
        <v>1000000</v>
      </c>
      <c r="C1440" s="70">
        <v>4</v>
      </c>
      <c r="D1440" s="71">
        <v>46722</v>
      </c>
      <c r="E1440" s="72">
        <v>46722</v>
      </c>
      <c r="F1440" s="73">
        <v>1020786.1024</v>
      </c>
    </row>
    <row r="1441" spans="1:6" s="21" customFormat="1" ht="11.25" customHeight="1" x14ac:dyDescent="0.2">
      <c r="A1441" s="57" t="s">
        <v>1159</v>
      </c>
      <c r="B1441" s="69">
        <v>1400000</v>
      </c>
      <c r="C1441" s="70">
        <v>3</v>
      </c>
      <c r="D1441" s="71">
        <v>48884</v>
      </c>
      <c r="E1441" s="72">
        <v>48884</v>
      </c>
      <c r="F1441" s="73">
        <v>1392645.1200999999</v>
      </c>
    </row>
    <row r="1442" spans="1:6" s="21" customFormat="1" ht="11.25" customHeight="1" x14ac:dyDescent="0.2">
      <c r="A1442" s="57" t="s">
        <v>1160</v>
      </c>
      <c r="B1442" s="69">
        <v>1000000</v>
      </c>
      <c r="C1442" s="70">
        <v>4</v>
      </c>
      <c r="D1442" s="71">
        <v>47088</v>
      </c>
      <c r="E1442" s="72">
        <v>47088</v>
      </c>
      <c r="F1442" s="73">
        <v>1036678.44</v>
      </c>
    </row>
    <row r="1443" spans="1:6" s="21" customFormat="1" ht="11.25" customHeight="1" x14ac:dyDescent="0.2">
      <c r="A1443" s="57" t="s">
        <v>1160</v>
      </c>
      <c r="B1443" s="69">
        <v>2215000</v>
      </c>
      <c r="C1443" s="70">
        <v>3.5</v>
      </c>
      <c r="D1443" s="71">
        <v>50010</v>
      </c>
      <c r="E1443" s="72">
        <v>50010</v>
      </c>
      <c r="F1443" s="73">
        <v>2264135.1074000001</v>
      </c>
    </row>
    <row r="1444" spans="1:6" s="21" customFormat="1" ht="11.25" customHeight="1" x14ac:dyDescent="0.2">
      <c r="A1444" s="57" t="s">
        <v>1160</v>
      </c>
      <c r="B1444" s="69">
        <v>1765000</v>
      </c>
      <c r="C1444" s="70">
        <v>3</v>
      </c>
      <c r="D1444" s="71">
        <v>51471</v>
      </c>
      <c r="E1444" s="72">
        <v>51471</v>
      </c>
      <c r="F1444" s="73">
        <v>1913018.9079</v>
      </c>
    </row>
    <row r="1445" spans="1:6" s="21" customFormat="1" ht="11.25" customHeight="1" x14ac:dyDescent="0.2">
      <c r="A1445" s="57" t="s">
        <v>1161</v>
      </c>
      <c r="B1445" s="69">
        <v>520000</v>
      </c>
      <c r="C1445" s="70">
        <v>5</v>
      </c>
      <c r="D1445" s="71">
        <v>48458</v>
      </c>
      <c r="E1445" s="72">
        <v>48458</v>
      </c>
      <c r="F1445" s="73">
        <v>553411.70050000004</v>
      </c>
    </row>
    <row r="1446" spans="1:6" s="21" customFormat="1" ht="11.25" customHeight="1" x14ac:dyDescent="0.2">
      <c r="A1446" s="57" t="s">
        <v>1162</v>
      </c>
      <c r="B1446" s="69">
        <v>2000000</v>
      </c>
      <c r="C1446" s="70">
        <v>4</v>
      </c>
      <c r="D1446" s="71">
        <v>47498</v>
      </c>
      <c r="E1446" s="72">
        <v>47498</v>
      </c>
      <c r="F1446" s="73">
        <v>2169305.6735</v>
      </c>
    </row>
    <row r="1447" spans="1:6" s="21" customFormat="1" ht="11.25" customHeight="1" x14ac:dyDescent="0.2">
      <c r="A1447" s="57" t="s">
        <v>1163</v>
      </c>
      <c r="B1447" s="69">
        <v>70000</v>
      </c>
      <c r="C1447" s="70">
        <v>3.25</v>
      </c>
      <c r="D1447" s="71">
        <v>45474</v>
      </c>
      <c r="E1447" s="72">
        <v>45474</v>
      </c>
      <c r="F1447" s="73">
        <v>69309.832299999995</v>
      </c>
    </row>
    <row r="1448" spans="1:6" s="21" customFormat="1" ht="11.25" customHeight="1" x14ac:dyDescent="0.2">
      <c r="A1448" s="57" t="s">
        <v>1163</v>
      </c>
      <c r="B1448" s="69">
        <v>5000</v>
      </c>
      <c r="C1448" s="70">
        <v>3.25</v>
      </c>
      <c r="D1448" s="71">
        <v>45474</v>
      </c>
      <c r="E1448" s="72">
        <v>45474</v>
      </c>
      <c r="F1448" s="73">
        <v>4996.6310999999996</v>
      </c>
    </row>
    <row r="1449" spans="1:6" s="21" customFormat="1" ht="11.25" customHeight="1" x14ac:dyDescent="0.2">
      <c r="A1449" s="57" t="s">
        <v>1163</v>
      </c>
      <c r="B1449" s="69">
        <v>4090000</v>
      </c>
      <c r="C1449" s="70">
        <v>3.25</v>
      </c>
      <c r="D1449" s="71">
        <v>47300</v>
      </c>
      <c r="E1449" s="72">
        <v>47300</v>
      </c>
      <c r="F1449" s="73">
        <v>4036328.0210000002</v>
      </c>
    </row>
    <row r="1450" spans="1:6" s="21" customFormat="1" ht="11.25" customHeight="1" x14ac:dyDescent="0.2">
      <c r="A1450" s="57" t="s">
        <v>1163</v>
      </c>
      <c r="B1450" s="69">
        <v>840000</v>
      </c>
      <c r="C1450" s="70">
        <v>3.25</v>
      </c>
      <c r="D1450" s="71">
        <v>45474</v>
      </c>
      <c r="E1450" s="72">
        <v>45474</v>
      </c>
      <c r="F1450" s="73">
        <v>829725.50289999996</v>
      </c>
    </row>
    <row r="1451" spans="1:6" s="21" customFormat="1" ht="11.25" customHeight="1" x14ac:dyDescent="0.2">
      <c r="A1451" s="57" t="s">
        <v>1163</v>
      </c>
      <c r="B1451" s="69">
        <v>1245000</v>
      </c>
      <c r="C1451" s="70">
        <v>3.25</v>
      </c>
      <c r="D1451" s="71">
        <v>47665</v>
      </c>
      <c r="E1451" s="72">
        <v>47665</v>
      </c>
      <c r="F1451" s="73">
        <v>1243864.1931</v>
      </c>
    </row>
    <row r="1452" spans="1:6" s="21" customFormat="1" ht="11.25" customHeight="1" x14ac:dyDescent="0.2">
      <c r="A1452" s="57" t="s">
        <v>1163</v>
      </c>
      <c r="B1452" s="69">
        <v>250000</v>
      </c>
      <c r="C1452" s="70">
        <v>3.25</v>
      </c>
      <c r="D1452" s="71">
        <v>45474</v>
      </c>
      <c r="E1452" s="72">
        <v>45474</v>
      </c>
      <c r="F1452" s="73">
        <v>249788.6464</v>
      </c>
    </row>
    <row r="1453" spans="1:6" s="21" customFormat="1" ht="11.25" customHeight="1" x14ac:dyDescent="0.2">
      <c r="A1453" s="57" t="s">
        <v>1164</v>
      </c>
      <c r="B1453" s="69">
        <v>6395000</v>
      </c>
      <c r="C1453" s="70">
        <v>3.25</v>
      </c>
      <c r="D1453" s="71">
        <v>49491</v>
      </c>
      <c r="E1453" s="72">
        <v>49491</v>
      </c>
      <c r="F1453" s="73">
        <v>6351288.9283999996</v>
      </c>
    </row>
    <row r="1454" spans="1:6" s="21" customFormat="1" ht="11.25" customHeight="1" x14ac:dyDescent="0.2">
      <c r="A1454" s="57" t="s">
        <v>1164</v>
      </c>
      <c r="B1454" s="69">
        <v>5000000</v>
      </c>
      <c r="C1454" s="70">
        <v>3.25</v>
      </c>
      <c r="D1454" s="71">
        <v>50222</v>
      </c>
      <c r="E1454" s="72">
        <v>50222</v>
      </c>
      <c r="F1454" s="73">
        <v>4961837.5398000004</v>
      </c>
    </row>
    <row r="1455" spans="1:6" s="21" customFormat="1" ht="11.25" customHeight="1" x14ac:dyDescent="0.2">
      <c r="A1455" s="57" t="s">
        <v>1165</v>
      </c>
      <c r="B1455" s="69">
        <v>4000000</v>
      </c>
      <c r="C1455" s="70">
        <v>4</v>
      </c>
      <c r="D1455" s="71">
        <v>46204</v>
      </c>
      <c r="E1455" s="72">
        <v>46204</v>
      </c>
      <c r="F1455" s="73">
        <v>4123814.4108000002</v>
      </c>
    </row>
    <row r="1456" spans="1:6" s="21" customFormat="1" ht="11.25" customHeight="1" x14ac:dyDescent="0.2">
      <c r="A1456" s="57" t="s">
        <v>1166</v>
      </c>
      <c r="B1456" s="69">
        <v>1970000</v>
      </c>
      <c r="C1456" s="70">
        <v>3</v>
      </c>
      <c r="D1456" s="71">
        <v>44910</v>
      </c>
      <c r="E1456" s="72">
        <v>44910</v>
      </c>
      <c r="F1456" s="73">
        <v>1999968.9509000001</v>
      </c>
    </row>
    <row r="1457" spans="1:6" s="21" customFormat="1" ht="11.25" customHeight="1" x14ac:dyDescent="0.2">
      <c r="A1457" s="57" t="s">
        <v>2010</v>
      </c>
      <c r="B1457" s="69">
        <v>1000000</v>
      </c>
      <c r="C1457" s="70">
        <v>3.8279999999999998</v>
      </c>
      <c r="D1457" s="71">
        <v>47027</v>
      </c>
      <c r="E1457" s="72">
        <v>47027</v>
      </c>
      <c r="F1457" s="73">
        <v>1000000</v>
      </c>
    </row>
    <row r="1458" spans="1:6" s="21" customFormat="1" ht="11.25" customHeight="1" x14ac:dyDescent="0.2">
      <c r="A1458" s="57" t="s">
        <v>1167</v>
      </c>
      <c r="B1458" s="69">
        <v>2000000</v>
      </c>
      <c r="C1458" s="70">
        <v>4</v>
      </c>
      <c r="D1458" s="71">
        <v>48245</v>
      </c>
      <c r="E1458" s="72">
        <v>48245</v>
      </c>
      <c r="F1458" s="73">
        <v>2009094.7453999999</v>
      </c>
    </row>
    <row r="1459" spans="1:6" s="21" customFormat="1" ht="11.25" customHeight="1" x14ac:dyDescent="0.2">
      <c r="A1459" s="57" t="s">
        <v>1168</v>
      </c>
      <c r="B1459" s="69">
        <v>6500000</v>
      </c>
      <c r="C1459" s="70">
        <v>3</v>
      </c>
      <c r="D1459" s="71">
        <v>48670</v>
      </c>
      <c r="E1459" s="72">
        <v>48670</v>
      </c>
      <c r="F1459" s="73">
        <v>6495199.0137</v>
      </c>
    </row>
    <row r="1460" spans="1:6" s="21" customFormat="1" ht="11.25" customHeight="1" x14ac:dyDescent="0.2">
      <c r="A1460" s="57" t="s">
        <v>1169</v>
      </c>
      <c r="B1460" s="69">
        <v>2000000</v>
      </c>
      <c r="C1460" s="70">
        <v>5</v>
      </c>
      <c r="D1460" s="71">
        <v>47665</v>
      </c>
      <c r="E1460" s="72">
        <v>47665</v>
      </c>
      <c r="F1460" s="73">
        <v>2131630.0704000001</v>
      </c>
    </row>
    <row r="1461" spans="1:6" s="21" customFormat="1" ht="11.25" customHeight="1" x14ac:dyDescent="0.2">
      <c r="A1461" s="57" t="s">
        <v>1170</v>
      </c>
      <c r="B1461" s="69">
        <v>1000000</v>
      </c>
      <c r="C1461" s="70">
        <v>4</v>
      </c>
      <c r="D1461" s="71">
        <v>50010</v>
      </c>
      <c r="E1461" s="72">
        <v>50010</v>
      </c>
      <c r="F1461" s="73">
        <v>1046719.2598999999</v>
      </c>
    </row>
    <row r="1462" spans="1:6" s="21" customFormat="1" ht="11.25" customHeight="1" x14ac:dyDescent="0.2">
      <c r="A1462" s="57" t="s">
        <v>1171</v>
      </c>
      <c r="B1462" s="69">
        <v>1700000</v>
      </c>
      <c r="C1462" s="70">
        <v>5</v>
      </c>
      <c r="D1462" s="71">
        <v>44713</v>
      </c>
      <c r="E1462" s="72">
        <v>44713</v>
      </c>
      <c r="F1462" s="73">
        <v>1712146.5686999999</v>
      </c>
    </row>
    <row r="1463" spans="1:6" s="21" customFormat="1" ht="11.25" customHeight="1" x14ac:dyDescent="0.2">
      <c r="A1463" s="57" t="s">
        <v>1171</v>
      </c>
      <c r="B1463" s="69">
        <v>1660000</v>
      </c>
      <c r="C1463" s="70">
        <v>5</v>
      </c>
      <c r="D1463" s="71">
        <v>45809</v>
      </c>
      <c r="E1463" s="72">
        <v>45809</v>
      </c>
      <c r="F1463" s="73">
        <v>1732422.6054</v>
      </c>
    </row>
    <row r="1464" spans="1:6" s="21" customFormat="1" ht="11.25" customHeight="1" x14ac:dyDescent="0.2">
      <c r="A1464" s="57" t="s">
        <v>1172</v>
      </c>
      <c r="B1464" s="69">
        <v>1000000</v>
      </c>
      <c r="C1464" s="70">
        <v>3</v>
      </c>
      <c r="D1464" s="71">
        <v>44593</v>
      </c>
      <c r="E1464" s="72">
        <v>44593</v>
      </c>
      <c r="F1464" s="73">
        <v>999478.11809999996</v>
      </c>
    </row>
    <row r="1465" spans="1:6" s="21" customFormat="1" ht="11.25" customHeight="1" x14ac:dyDescent="0.2">
      <c r="A1465" s="57" t="s">
        <v>1173</v>
      </c>
      <c r="B1465" s="69">
        <v>330000</v>
      </c>
      <c r="C1465" s="70">
        <v>3.625</v>
      </c>
      <c r="D1465" s="71">
        <v>48396</v>
      </c>
      <c r="E1465" s="72">
        <v>48396</v>
      </c>
      <c r="F1465" s="73">
        <v>330000</v>
      </c>
    </row>
    <row r="1466" spans="1:6" s="21" customFormat="1" ht="11.25" customHeight="1" x14ac:dyDescent="0.2">
      <c r="A1466" s="57" t="s">
        <v>1173</v>
      </c>
      <c r="B1466" s="69">
        <v>560000</v>
      </c>
      <c r="C1466" s="70">
        <v>4.2</v>
      </c>
      <c r="D1466" s="71">
        <v>48761</v>
      </c>
      <c r="E1466" s="72">
        <v>48761</v>
      </c>
      <c r="F1466" s="73">
        <v>560000</v>
      </c>
    </row>
    <row r="1467" spans="1:6" s="21" customFormat="1" ht="11.25" customHeight="1" x14ac:dyDescent="0.2">
      <c r="A1467" s="57" t="s">
        <v>1173</v>
      </c>
      <c r="B1467" s="69">
        <v>1200000</v>
      </c>
      <c r="C1467" s="70">
        <v>3.9710000000000001</v>
      </c>
      <c r="D1467" s="71">
        <v>49126</v>
      </c>
      <c r="E1467" s="72">
        <v>49126</v>
      </c>
      <c r="F1467" s="73">
        <v>1200000</v>
      </c>
    </row>
    <row r="1468" spans="1:6" s="21" customFormat="1" ht="11.25" customHeight="1" x14ac:dyDescent="0.2">
      <c r="A1468" s="57" t="s">
        <v>628</v>
      </c>
      <c r="B1468" s="69">
        <v>1000000</v>
      </c>
      <c r="C1468" s="70">
        <v>5</v>
      </c>
      <c r="D1468" s="71">
        <v>47818</v>
      </c>
      <c r="E1468" s="72">
        <v>47818</v>
      </c>
      <c r="F1468" s="73">
        <v>1062732.1878</v>
      </c>
    </row>
    <row r="1469" spans="1:6" s="21" customFormat="1" ht="11.25" customHeight="1" x14ac:dyDescent="0.2">
      <c r="A1469" s="57" t="s">
        <v>628</v>
      </c>
      <c r="B1469" s="69">
        <v>1000000</v>
      </c>
      <c r="C1469" s="70">
        <v>3.125</v>
      </c>
      <c r="D1469" s="71">
        <v>45261</v>
      </c>
      <c r="E1469" s="72">
        <v>45261</v>
      </c>
      <c r="F1469" s="73">
        <v>994351.16310000001</v>
      </c>
    </row>
    <row r="1470" spans="1:6" s="21" customFormat="1" ht="11.25" customHeight="1" x14ac:dyDescent="0.2">
      <c r="A1470" s="57" t="s">
        <v>628</v>
      </c>
      <c r="B1470" s="69">
        <v>1000000</v>
      </c>
      <c r="C1470" s="70">
        <v>4.5</v>
      </c>
      <c r="D1470" s="71">
        <v>47453</v>
      </c>
      <c r="E1470" s="72">
        <v>47453</v>
      </c>
      <c r="F1470" s="73">
        <v>1038100.8168</v>
      </c>
    </row>
    <row r="1471" spans="1:6" s="21" customFormat="1" ht="11.25" customHeight="1" x14ac:dyDescent="0.2">
      <c r="A1471" s="57" t="s">
        <v>628</v>
      </c>
      <c r="B1471" s="69">
        <v>500000</v>
      </c>
      <c r="C1471" s="70">
        <v>5</v>
      </c>
      <c r="D1471" s="71">
        <v>46844</v>
      </c>
      <c r="E1471" s="72">
        <v>46844</v>
      </c>
      <c r="F1471" s="73">
        <v>548457.81539999996</v>
      </c>
    </row>
    <row r="1472" spans="1:6" s="21" customFormat="1" ht="11.25" customHeight="1" x14ac:dyDescent="0.2">
      <c r="A1472" s="57" t="s">
        <v>1174</v>
      </c>
      <c r="B1472" s="69">
        <v>700000</v>
      </c>
      <c r="C1472" s="70">
        <v>3.5</v>
      </c>
      <c r="D1472" s="71">
        <v>50253</v>
      </c>
      <c r="E1472" s="72">
        <v>50253</v>
      </c>
      <c r="F1472" s="73">
        <v>693004.23030000005</v>
      </c>
    </row>
    <row r="1473" spans="1:6" s="21" customFormat="1" ht="11.25" customHeight="1" x14ac:dyDescent="0.2">
      <c r="A1473" s="57" t="s">
        <v>1175</v>
      </c>
      <c r="B1473" s="69">
        <v>1000000</v>
      </c>
      <c r="C1473" s="70">
        <v>5</v>
      </c>
      <c r="D1473" s="71">
        <v>47119</v>
      </c>
      <c r="E1473" s="72">
        <v>47119</v>
      </c>
      <c r="F1473" s="73">
        <v>1053704.3306</v>
      </c>
    </row>
    <row r="1474" spans="1:6" s="21" customFormat="1" ht="11.25" customHeight="1" x14ac:dyDescent="0.2">
      <c r="A1474" s="57" t="s">
        <v>1176</v>
      </c>
      <c r="B1474" s="69">
        <v>595000</v>
      </c>
      <c r="C1474" s="70">
        <v>5</v>
      </c>
      <c r="D1474" s="71">
        <v>47484</v>
      </c>
      <c r="E1474" s="72">
        <v>47484</v>
      </c>
      <c r="F1474" s="73">
        <v>631005.11930000002</v>
      </c>
    </row>
    <row r="1475" spans="1:6" s="21" customFormat="1" ht="11.25" customHeight="1" x14ac:dyDescent="0.2">
      <c r="A1475" s="57" t="s">
        <v>1177</v>
      </c>
      <c r="B1475" s="69">
        <v>750000</v>
      </c>
      <c r="C1475" s="70">
        <v>4</v>
      </c>
      <c r="D1475" s="71">
        <v>49994</v>
      </c>
      <c r="E1475" s="72">
        <v>49994</v>
      </c>
      <c r="F1475" s="73">
        <v>777374.61490000004</v>
      </c>
    </row>
    <row r="1476" spans="1:6" s="21" customFormat="1" ht="11.25" customHeight="1" x14ac:dyDescent="0.2">
      <c r="A1476" s="57" t="s">
        <v>1177</v>
      </c>
      <c r="B1476" s="69">
        <v>1000000</v>
      </c>
      <c r="C1476" s="70">
        <v>4</v>
      </c>
      <c r="D1476" s="71">
        <v>50375</v>
      </c>
      <c r="E1476" s="72">
        <v>50375</v>
      </c>
      <c r="F1476" s="73">
        <v>1078480.9047000001</v>
      </c>
    </row>
    <row r="1477" spans="1:6" s="21" customFormat="1" ht="11.25" customHeight="1" x14ac:dyDescent="0.2">
      <c r="A1477" s="57" t="s">
        <v>1178</v>
      </c>
      <c r="B1477" s="69">
        <v>2645000</v>
      </c>
      <c r="C1477" s="70">
        <v>4</v>
      </c>
      <c r="D1477" s="71">
        <v>48580</v>
      </c>
      <c r="E1477" s="72">
        <v>48580</v>
      </c>
      <c r="F1477" s="73">
        <v>2692362.2039999999</v>
      </c>
    </row>
    <row r="1478" spans="1:6" s="21" customFormat="1" ht="11.25" customHeight="1" x14ac:dyDescent="0.2">
      <c r="A1478" s="57" t="s">
        <v>1179</v>
      </c>
      <c r="B1478" s="69">
        <v>3155000</v>
      </c>
      <c r="C1478" s="70">
        <v>5</v>
      </c>
      <c r="D1478" s="71">
        <v>47757</v>
      </c>
      <c r="E1478" s="72">
        <v>47757</v>
      </c>
      <c r="F1478" s="73">
        <v>3367323.7645</v>
      </c>
    </row>
    <row r="1479" spans="1:6" s="21" customFormat="1" ht="11.25" customHeight="1" x14ac:dyDescent="0.2">
      <c r="A1479" s="57" t="s">
        <v>1180</v>
      </c>
      <c r="B1479" s="69">
        <v>500000</v>
      </c>
      <c r="C1479" s="70">
        <v>5</v>
      </c>
      <c r="D1479" s="71">
        <v>45992</v>
      </c>
      <c r="E1479" s="72">
        <v>45992</v>
      </c>
      <c r="F1479" s="73">
        <v>523288.8811</v>
      </c>
    </row>
    <row r="1480" spans="1:6" s="21" customFormat="1" ht="11.25" customHeight="1" x14ac:dyDescent="0.2">
      <c r="A1480" s="57" t="s">
        <v>1180</v>
      </c>
      <c r="B1480" s="69">
        <v>750000</v>
      </c>
      <c r="C1480" s="70">
        <v>5</v>
      </c>
      <c r="D1480" s="71">
        <v>45627</v>
      </c>
      <c r="E1480" s="72">
        <v>45627</v>
      </c>
      <c r="F1480" s="73">
        <v>788344.34030000004</v>
      </c>
    </row>
    <row r="1481" spans="1:6" s="21" customFormat="1" ht="11.25" customHeight="1" x14ac:dyDescent="0.2">
      <c r="A1481" s="57" t="s">
        <v>2330</v>
      </c>
      <c r="B1481" s="69">
        <v>1670000</v>
      </c>
      <c r="C1481" s="70">
        <v>3.3279999999999998</v>
      </c>
      <c r="D1481" s="71">
        <v>49583</v>
      </c>
      <c r="E1481" s="72">
        <v>49583</v>
      </c>
      <c r="F1481" s="73">
        <v>1670000</v>
      </c>
    </row>
    <row r="1482" spans="1:6" s="21" customFormat="1" ht="11.25" customHeight="1" x14ac:dyDescent="0.2">
      <c r="A1482" s="57" t="s">
        <v>1181</v>
      </c>
      <c r="B1482" s="69">
        <v>1025000</v>
      </c>
      <c r="C1482" s="70">
        <v>3.375</v>
      </c>
      <c r="D1482" s="71">
        <v>47209</v>
      </c>
      <c r="E1482" s="72">
        <v>47209</v>
      </c>
      <c r="F1482" s="73">
        <v>1007216.6541</v>
      </c>
    </row>
    <row r="1483" spans="1:6" s="21" customFormat="1" ht="11.25" customHeight="1" x14ac:dyDescent="0.2">
      <c r="A1483" s="57" t="s">
        <v>1181</v>
      </c>
      <c r="B1483" s="69">
        <v>1070000</v>
      </c>
      <c r="C1483" s="70">
        <v>3.5</v>
      </c>
      <c r="D1483" s="71">
        <v>47574</v>
      </c>
      <c r="E1483" s="72">
        <v>47574</v>
      </c>
      <c r="F1483" s="73">
        <v>1051704.4087</v>
      </c>
    </row>
    <row r="1484" spans="1:6" s="21" customFormat="1" ht="11.25" customHeight="1" x14ac:dyDescent="0.2">
      <c r="A1484" s="57" t="s">
        <v>1181</v>
      </c>
      <c r="B1484" s="69">
        <v>1110000</v>
      </c>
      <c r="C1484" s="70">
        <v>5</v>
      </c>
      <c r="D1484" s="71">
        <v>47939</v>
      </c>
      <c r="E1484" s="72">
        <v>47939</v>
      </c>
      <c r="F1484" s="73">
        <v>1176045.8931</v>
      </c>
    </row>
    <row r="1485" spans="1:6" s="21" customFormat="1" ht="11.25" customHeight="1" x14ac:dyDescent="0.2">
      <c r="A1485" s="57" t="s">
        <v>1182</v>
      </c>
      <c r="B1485" s="69">
        <v>1000000</v>
      </c>
      <c r="C1485" s="70">
        <v>5</v>
      </c>
      <c r="D1485" s="71">
        <v>44621</v>
      </c>
      <c r="E1485" s="72">
        <v>44621</v>
      </c>
      <c r="F1485" s="73">
        <v>1034304.548</v>
      </c>
    </row>
    <row r="1486" spans="1:6" s="21" customFormat="1" ht="11.25" customHeight="1" x14ac:dyDescent="0.2">
      <c r="A1486" s="57" t="s">
        <v>1183</v>
      </c>
      <c r="B1486" s="69">
        <v>1220000</v>
      </c>
      <c r="C1486" s="70">
        <v>3.375</v>
      </c>
      <c r="D1486" s="71">
        <v>47727</v>
      </c>
      <c r="E1486" s="72">
        <v>47727</v>
      </c>
      <c r="F1486" s="73">
        <v>1212563.3770999999</v>
      </c>
    </row>
    <row r="1487" spans="1:6" s="21" customFormat="1" ht="11.25" customHeight="1" x14ac:dyDescent="0.2">
      <c r="A1487" s="57" t="s">
        <v>1184</v>
      </c>
      <c r="B1487" s="69">
        <v>1000000</v>
      </c>
      <c r="C1487" s="70">
        <v>4</v>
      </c>
      <c r="D1487" s="71">
        <v>49096</v>
      </c>
      <c r="E1487" s="72">
        <v>49096</v>
      </c>
      <c r="F1487" s="73">
        <v>1007886.6976</v>
      </c>
    </row>
    <row r="1488" spans="1:6" s="21" customFormat="1" ht="11.25" customHeight="1" x14ac:dyDescent="0.2">
      <c r="A1488" s="57" t="s">
        <v>1185</v>
      </c>
      <c r="B1488" s="69">
        <v>1250000</v>
      </c>
      <c r="C1488" s="70">
        <v>3</v>
      </c>
      <c r="D1488" s="71">
        <v>45122</v>
      </c>
      <c r="E1488" s="72">
        <v>45122</v>
      </c>
      <c r="F1488" s="73">
        <v>1257093.3348999999</v>
      </c>
    </row>
    <row r="1489" spans="1:6" s="21" customFormat="1" ht="11.25" customHeight="1" x14ac:dyDescent="0.2">
      <c r="A1489" s="57" t="s">
        <v>2850</v>
      </c>
      <c r="B1489" s="69">
        <v>2590000</v>
      </c>
      <c r="C1489" s="70">
        <v>3</v>
      </c>
      <c r="D1489" s="71">
        <v>51105</v>
      </c>
      <c r="E1489" s="72">
        <v>51105</v>
      </c>
      <c r="F1489" s="73">
        <v>2740321.7557000001</v>
      </c>
    </row>
    <row r="1490" spans="1:6" s="21" customFormat="1" ht="11.25" customHeight="1" x14ac:dyDescent="0.2">
      <c r="A1490" s="57" t="s">
        <v>2851</v>
      </c>
      <c r="B1490" s="69">
        <v>1200000</v>
      </c>
      <c r="C1490" s="70">
        <v>3</v>
      </c>
      <c r="D1490" s="71">
        <v>50389</v>
      </c>
      <c r="E1490" s="72">
        <v>50389</v>
      </c>
      <c r="F1490" s="73">
        <v>1285041.1976000001</v>
      </c>
    </row>
    <row r="1491" spans="1:6" s="21" customFormat="1" ht="11.25" customHeight="1" x14ac:dyDescent="0.2">
      <c r="A1491" s="57" t="s">
        <v>1186</v>
      </c>
      <c r="B1491" s="69">
        <v>1000000</v>
      </c>
      <c r="C1491" s="70">
        <v>4.5</v>
      </c>
      <c r="D1491" s="71">
        <v>49827</v>
      </c>
      <c r="E1491" s="72">
        <v>49827</v>
      </c>
      <c r="F1491" s="73">
        <v>1000000</v>
      </c>
    </row>
    <row r="1492" spans="1:6" s="21" customFormat="1" ht="11.25" customHeight="1" x14ac:dyDescent="0.2">
      <c r="A1492" s="57" t="s">
        <v>1187</v>
      </c>
      <c r="B1492" s="69">
        <v>1000000</v>
      </c>
      <c r="C1492" s="70">
        <v>4</v>
      </c>
      <c r="D1492" s="71">
        <v>49096</v>
      </c>
      <c r="E1492" s="72">
        <v>49096</v>
      </c>
      <c r="F1492" s="73">
        <v>1045476.7852</v>
      </c>
    </row>
    <row r="1493" spans="1:6" s="21" customFormat="1" ht="11.25" customHeight="1" x14ac:dyDescent="0.2">
      <c r="A1493" s="57" t="s">
        <v>1188</v>
      </c>
      <c r="B1493" s="69">
        <v>2000000</v>
      </c>
      <c r="C1493" s="70">
        <v>3</v>
      </c>
      <c r="D1493" s="71">
        <v>48761</v>
      </c>
      <c r="E1493" s="72">
        <v>48761</v>
      </c>
      <c r="F1493" s="73">
        <v>1998015.7109000001</v>
      </c>
    </row>
    <row r="1494" spans="1:6" s="21" customFormat="1" ht="11.25" customHeight="1" x14ac:dyDescent="0.2">
      <c r="A1494" s="57" t="s">
        <v>2925</v>
      </c>
      <c r="B1494" s="69">
        <v>750000</v>
      </c>
      <c r="C1494" s="70">
        <v>4</v>
      </c>
      <c r="D1494" s="71">
        <v>51136</v>
      </c>
      <c r="E1494" s="72">
        <v>51136</v>
      </c>
      <c r="F1494" s="73">
        <v>848957.87509999995</v>
      </c>
    </row>
    <row r="1495" spans="1:6" s="21" customFormat="1" ht="11.25" customHeight="1" x14ac:dyDescent="0.2">
      <c r="A1495" s="57" t="s">
        <v>1190</v>
      </c>
      <c r="B1495" s="69">
        <v>3000000</v>
      </c>
      <c r="C1495" s="70">
        <v>3.9390000000000001</v>
      </c>
      <c r="D1495" s="71">
        <v>50345</v>
      </c>
      <c r="E1495" s="72">
        <v>50345</v>
      </c>
      <c r="F1495" s="73">
        <v>3000000</v>
      </c>
    </row>
    <row r="1496" spans="1:6" s="21" customFormat="1" ht="11.25" customHeight="1" x14ac:dyDescent="0.2">
      <c r="A1496" s="57" t="s">
        <v>1191</v>
      </c>
      <c r="B1496" s="69">
        <v>500000</v>
      </c>
      <c r="C1496" s="70">
        <v>5</v>
      </c>
      <c r="D1496" s="71">
        <v>48580</v>
      </c>
      <c r="E1496" s="72">
        <v>48580</v>
      </c>
      <c r="F1496" s="73">
        <v>551957.83230000001</v>
      </c>
    </row>
    <row r="1497" spans="1:6" s="21" customFormat="1" ht="11.25" customHeight="1" x14ac:dyDescent="0.2">
      <c r="A1497" s="57" t="s">
        <v>1192</v>
      </c>
      <c r="B1497" s="69">
        <v>1915000</v>
      </c>
      <c r="C1497" s="70">
        <v>3</v>
      </c>
      <c r="D1497" s="71">
        <v>47453</v>
      </c>
      <c r="E1497" s="72">
        <v>47453</v>
      </c>
      <c r="F1497" s="73">
        <v>1915000</v>
      </c>
    </row>
    <row r="1498" spans="1:6" s="21" customFormat="1" ht="11.25" customHeight="1" x14ac:dyDescent="0.2">
      <c r="A1498" s="57" t="s">
        <v>2113</v>
      </c>
      <c r="B1498" s="69">
        <v>1135000</v>
      </c>
      <c r="C1498" s="70">
        <v>3.5</v>
      </c>
      <c r="D1498" s="71">
        <v>49949</v>
      </c>
      <c r="E1498" s="72">
        <v>49949</v>
      </c>
      <c r="F1498" s="73">
        <v>1128227.7764000001</v>
      </c>
    </row>
    <row r="1499" spans="1:6" s="21" customFormat="1" ht="11.25" customHeight="1" x14ac:dyDescent="0.2">
      <c r="A1499" s="57" t="s">
        <v>1193</v>
      </c>
      <c r="B1499" s="69">
        <v>4740000</v>
      </c>
      <c r="C1499" s="70">
        <v>3.25</v>
      </c>
      <c r="D1499" s="71">
        <v>50222</v>
      </c>
      <c r="E1499" s="72">
        <v>50222</v>
      </c>
      <c r="F1499" s="73">
        <v>4710231.0892000003</v>
      </c>
    </row>
    <row r="1500" spans="1:6" s="21" customFormat="1" ht="11.25" customHeight="1" x14ac:dyDescent="0.2">
      <c r="A1500" s="57" t="s">
        <v>1194</v>
      </c>
      <c r="B1500" s="69">
        <v>2500000</v>
      </c>
      <c r="C1500" s="70">
        <v>5</v>
      </c>
      <c r="D1500" s="71">
        <v>49505</v>
      </c>
      <c r="E1500" s="72">
        <v>49505</v>
      </c>
      <c r="F1500" s="73">
        <v>2696056.9712</v>
      </c>
    </row>
    <row r="1501" spans="1:6" s="21" customFormat="1" ht="11.25" customHeight="1" x14ac:dyDescent="0.2">
      <c r="A1501" s="57" t="s">
        <v>1195</v>
      </c>
      <c r="B1501" s="69">
        <v>1250000</v>
      </c>
      <c r="C1501" s="70">
        <v>3</v>
      </c>
      <c r="D1501" s="71">
        <v>48396</v>
      </c>
      <c r="E1501" s="72">
        <v>48396</v>
      </c>
      <c r="F1501" s="73">
        <v>1228429.5011</v>
      </c>
    </row>
    <row r="1502" spans="1:6" s="21" customFormat="1" ht="11.25" customHeight="1" x14ac:dyDescent="0.2">
      <c r="A1502" s="57" t="s">
        <v>2852</v>
      </c>
      <c r="B1502" s="69">
        <v>1000000</v>
      </c>
      <c r="C1502" s="70">
        <v>3.82</v>
      </c>
      <c r="D1502" s="71">
        <v>50649</v>
      </c>
      <c r="E1502" s="72">
        <v>50649</v>
      </c>
      <c r="F1502" s="73">
        <v>1000000</v>
      </c>
    </row>
    <row r="1503" spans="1:6" s="21" customFormat="1" ht="11.25" customHeight="1" x14ac:dyDescent="0.2">
      <c r="A1503" s="57" t="s">
        <v>1196</v>
      </c>
      <c r="B1503" s="69">
        <v>1265000</v>
      </c>
      <c r="C1503" s="70">
        <v>4</v>
      </c>
      <c r="D1503" s="71">
        <v>47270</v>
      </c>
      <c r="E1503" s="72">
        <v>47270</v>
      </c>
      <c r="F1503" s="73">
        <v>1301625.6658000001</v>
      </c>
    </row>
    <row r="1504" spans="1:6" s="21" customFormat="1" ht="11.25" customHeight="1" x14ac:dyDescent="0.2">
      <c r="A1504" s="57" t="s">
        <v>1197</v>
      </c>
      <c r="B1504" s="69">
        <v>250000</v>
      </c>
      <c r="C1504" s="70">
        <v>4.3</v>
      </c>
      <c r="D1504" s="71">
        <v>45474</v>
      </c>
      <c r="E1504" s="72">
        <v>45474</v>
      </c>
      <c r="F1504" s="73">
        <v>250000</v>
      </c>
    </row>
    <row r="1505" spans="1:6" s="21" customFormat="1" ht="11.25" customHeight="1" x14ac:dyDescent="0.2">
      <c r="A1505" s="57" t="s">
        <v>2528</v>
      </c>
      <c r="B1505" s="69">
        <v>625000</v>
      </c>
      <c r="C1505" s="70">
        <v>3.9079999999999999</v>
      </c>
      <c r="D1505" s="71">
        <v>51318</v>
      </c>
      <c r="E1505" s="72">
        <v>51318</v>
      </c>
      <c r="F1505" s="73">
        <v>625000</v>
      </c>
    </row>
    <row r="1506" spans="1:6" s="21" customFormat="1" ht="11.25" customHeight="1" x14ac:dyDescent="0.2">
      <c r="A1506" s="57" t="s">
        <v>1198</v>
      </c>
      <c r="B1506" s="69">
        <v>2760000</v>
      </c>
      <c r="C1506" s="70">
        <v>3.7</v>
      </c>
      <c r="D1506" s="71">
        <v>47027</v>
      </c>
      <c r="E1506" s="72">
        <v>47027</v>
      </c>
      <c r="F1506" s="73">
        <v>2760000</v>
      </c>
    </row>
    <row r="1507" spans="1:6" s="21" customFormat="1" ht="11.25" customHeight="1" x14ac:dyDescent="0.2">
      <c r="A1507" s="57" t="s">
        <v>1199</v>
      </c>
      <c r="B1507" s="69">
        <v>2500000</v>
      </c>
      <c r="C1507" s="70">
        <v>5</v>
      </c>
      <c r="D1507" s="71">
        <v>46753</v>
      </c>
      <c r="E1507" s="72">
        <v>46753</v>
      </c>
      <c r="F1507" s="73">
        <v>2644497.0320000001</v>
      </c>
    </row>
    <row r="1508" spans="1:6" s="21" customFormat="1" ht="11.25" customHeight="1" x14ac:dyDescent="0.2">
      <c r="A1508" s="57" t="s">
        <v>1199</v>
      </c>
      <c r="B1508" s="69">
        <v>3000000</v>
      </c>
      <c r="C1508" s="70">
        <v>5</v>
      </c>
      <c r="D1508" s="71">
        <v>48214</v>
      </c>
      <c r="E1508" s="72">
        <v>48214</v>
      </c>
      <c r="F1508" s="73">
        <v>3398446.7088000001</v>
      </c>
    </row>
    <row r="1509" spans="1:6" s="21" customFormat="1" ht="11.25" customHeight="1" x14ac:dyDescent="0.2">
      <c r="A1509" s="57" t="s">
        <v>1199</v>
      </c>
      <c r="B1509" s="69">
        <v>4000000</v>
      </c>
      <c r="C1509" s="70">
        <v>3.25</v>
      </c>
      <c r="D1509" s="71">
        <v>50406</v>
      </c>
      <c r="E1509" s="72">
        <v>50406</v>
      </c>
      <c r="F1509" s="73">
        <v>3897775.4948</v>
      </c>
    </row>
    <row r="1510" spans="1:6" s="21" customFormat="1" ht="11.25" customHeight="1" x14ac:dyDescent="0.2">
      <c r="A1510" s="57" t="s">
        <v>1200</v>
      </c>
      <c r="B1510" s="69">
        <v>1500000</v>
      </c>
      <c r="C1510" s="70">
        <v>5</v>
      </c>
      <c r="D1510" s="71">
        <v>48380</v>
      </c>
      <c r="E1510" s="72">
        <v>48380</v>
      </c>
      <c r="F1510" s="73">
        <v>1551585.5256000001</v>
      </c>
    </row>
    <row r="1511" spans="1:6" s="21" customFormat="1" ht="11.25" customHeight="1" x14ac:dyDescent="0.2">
      <c r="A1511" s="57" t="s">
        <v>1200</v>
      </c>
      <c r="B1511" s="69">
        <v>5000000</v>
      </c>
      <c r="C1511" s="70">
        <v>4</v>
      </c>
      <c r="D1511" s="71">
        <v>48197</v>
      </c>
      <c r="E1511" s="72">
        <v>48197</v>
      </c>
      <c r="F1511" s="73">
        <v>4945507.0104</v>
      </c>
    </row>
    <row r="1512" spans="1:6" s="21" customFormat="1" ht="11.25" customHeight="1" x14ac:dyDescent="0.2">
      <c r="A1512" s="57" t="s">
        <v>1200</v>
      </c>
      <c r="B1512" s="69">
        <v>2500000</v>
      </c>
      <c r="C1512" s="70">
        <v>4.0810000000000004</v>
      </c>
      <c r="D1512" s="71">
        <v>50936</v>
      </c>
      <c r="E1512" s="72">
        <v>50936</v>
      </c>
      <c r="F1512" s="73">
        <v>2500000</v>
      </c>
    </row>
    <row r="1513" spans="1:6" s="21" customFormat="1" ht="11.25" customHeight="1" x14ac:dyDescent="0.2">
      <c r="A1513" s="57" t="s">
        <v>1201</v>
      </c>
      <c r="B1513" s="69">
        <v>1830000</v>
      </c>
      <c r="C1513" s="70">
        <v>4</v>
      </c>
      <c r="D1513" s="71">
        <v>46919</v>
      </c>
      <c r="E1513" s="72">
        <v>46919</v>
      </c>
      <c r="F1513" s="73">
        <v>1880524.4132999999</v>
      </c>
    </row>
    <row r="1514" spans="1:6" s="21" customFormat="1" ht="11.25" customHeight="1" x14ac:dyDescent="0.2">
      <c r="A1514" s="57" t="s">
        <v>2853</v>
      </c>
      <c r="B1514" s="69">
        <v>500000</v>
      </c>
      <c r="C1514" s="70">
        <v>4</v>
      </c>
      <c r="D1514" s="71">
        <v>49461</v>
      </c>
      <c r="E1514" s="72">
        <v>49461</v>
      </c>
      <c r="F1514" s="73">
        <v>548451.01500000001</v>
      </c>
    </row>
    <row r="1515" spans="1:6" s="21" customFormat="1" ht="11.25" customHeight="1" x14ac:dyDescent="0.2">
      <c r="A1515" s="57" t="s">
        <v>2011</v>
      </c>
      <c r="B1515" s="69">
        <v>500000</v>
      </c>
      <c r="C1515" s="70">
        <v>5</v>
      </c>
      <c r="D1515" s="71">
        <v>48853</v>
      </c>
      <c r="E1515" s="72">
        <v>48853</v>
      </c>
      <c r="F1515" s="73">
        <v>549073.62679999997</v>
      </c>
    </row>
    <row r="1516" spans="1:6" s="21" customFormat="1" ht="11.25" customHeight="1" x14ac:dyDescent="0.2">
      <c r="A1516" s="57" t="s">
        <v>1202</v>
      </c>
      <c r="B1516" s="69">
        <v>500000</v>
      </c>
      <c r="C1516" s="70">
        <v>5</v>
      </c>
      <c r="D1516" s="71">
        <v>46722</v>
      </c>
      <c r="E1516" s="72">
        <v>46722</v>
      </c>
      <c r="F1516" s="73">
        <v>520332.7365</v>
      </c>
    </row>
    <row r="1517" spans="1:6" s="21" customFormat="1" ht="11.25" customHeight="1" x14ac:dyDescent="0.2">
      <c r="A1517" s="57" t="s">
        <v>2854</v>
      </c>
      <c r="B1517" s="69">
        <v>3000000</v>
      </c>
      <c r="C1517" s="70">
        <v>2.15</v>
      </c>
      <c r="D1517" s="71">
        <v>51441</v>
      </c>
      <c r="E1517" s="72">
        <v>51441</v>
      </c>
      <c r="F1517" s="73">
        <v>3000000</v>
      </c>
    </row>
    <row r="1518" spans="1:6" s="21" customFormat="1" ht="11.25" customHeight="1" x14ac:dyDescent="0.2">
      <c r="A1518" s="57" t="s">
        <v>1203</v>
      </c>
      <c r="B1518" s="69">
        <v>2000000</v>
      </c>
      <c r="C1518" s="70">
        <v>4</v>
      </c>
      <c r="D1518" s="71">
        <v>48745</v>
      </c>
      <c r="E1518" s="72">
        <v>48745</v>
      </c>
      <c r="F1518" s="73">
        <v>2104869.4257</v>
      </c>
    </row>
    <row r="1519" spans="1:6" s="21" customFormat="1" ht="11.25" customHeight="1" x14ac:dyDescent="0.2">
      <c r="A1519" s="57" t="s">
        <v>1204</v>
      </c>
      <c r="B1519" s="69">
        <v>3500000</v>
      </c>
      <c r="C1519" s="70">
        <v>5</v>
      </c>
      <c r="D1519" s="71">
        <v>49706</v>
      </c>
      <c r="E1519" s="72">
        <v>49706</v>
      </c>
      <c r="F1519" s="73">
        <v>3863915.6085999999</v>
      </c>
    </row>
    <row r="1520" spans="1:6" s="21" customFormat="1" ht="11.25" customHeight="1" x14ac:dyDescent="0.2">
      <c r="A1520" s="57" t="s">
        <v>1204</v>
      </c>
      <c r="B1520" s="69">
        <v>1000000</v>
      </c>
      <c r="C1520" s="70">
        <v>3</v>
      </c>
      <c r="D1520" s="71">
        <v>51075</v>
      </c>
      <c r="E1520" s="72">
        <v>51075</v>
      </c>
      <c r="F1520" s="73">
        <v>1079524.5995</v>
      </c>
    </row>
    <row r="1521" spans="1:6" s="21" customFormat="1" ht="11.25" customHeight="1" x14ac:dyDescent="0.2">
      <c r="A1521" s="57" t="s">
        <v>1205</v>
      </c>
      <c r="B1521" s="69">
        <v>1500000</v>
      </c>
      <c r="C1521" s="70">
        <v>5</v>
      </c>
      <c r="D1521" s="71">
        <v>48653</v>
      </c>
      <c r="E1521" s="72">
        <v>48653</v>
      </c>
      <c r="F1521" s="73">
        <v>1658704.8714000001</v>
      </c>
    </row>
    <row r="1522" spans="1:6" s="21" customFormat="1" ht="11.25" customHeight="1" x14ac:dyDescent="0.2">
      <c r="A1522" s="57" t="s">
        <v>1205</v>
      </c>
      <c r="B1522" s="69">
        <v>5000000</v>
      </c>
      <c r="C1522" s="70">
        <v>5</v>
      </c>
      <c r="D1522" s="71">
        <v>46096</v>
      </c>
      <c r="E1522" s="72">
        <v>46096</v>
      </c>
      <c r="F1522" s="73">
        <v>5171420.983</v>
      </c>
    </row>
    <row r="1523" spans="1:6" s="21" customFormat="1" ht="11.25" customHeight="1" x14ac:dyDescent="0.2">
      <c r="A1523" s="57" t="s">
        <v>1205</v>
      </c>
      <c r="B1523" s="69">
        <v>1000000</v>
      </c>
      <c r="C1523" s="70">
        <v>3</v>
      </c>
      <c r="D1523" s="71">
        <v>51210</v>
      </c>
      <c r="E1523" s="72">
        <v>51210</v>
      </c>
      <c r="F1523" s="73">
        <v>1065021.4757999999</v>
      </c>
    </row>
    <row r="1524" spans="1:6" s="21" customFormat="1" ht="11.25" customHeight="1" x14ac:dyDescent="0.2">
      <c r="A1524" s="57" t="s">
        <v>2062</v>
      </c>
      <c r="B1524" s="69">
        <v>1000000</v>
      </c>
      <c r="C1524" s="70">
        <v>5</v>
      </c>
      <c r="D1524" s="71">
        <v>46296</v>
      </c>
      <c r="E1524" s="72">
        <v>46296</v>
      </c>
      <c r="F1524" s="73">
        <v>1078513.2593</v>
      </c>
    </row>
    <row r="1525" spans="1:6" s="21" customFormat="1" ht="11.25" customHeight="1" x14ac:dyDescent="0.2">
      <c r="A1525" s="57" t="s">
        <v>2062</v>
      </c>
      <c r="B1525" s="69">
        <v>1040000</v>
      </c>
      <c r="C1525" s="70">
        <v>3.1</v>
      </c>
      <c r="D1525" s="71">
        <v>49126</v>
      </c>
      <c r="E1525" s="72">
        <v>49126</v>
      </c>
      <c r="F1525" s="73">
        <v>1040000</v>
      </c>
    </row>
    <row r="1526" spans="1:6" s="21" customFormat="1" ht="11.25" customHeight="1" x14ac:dyDescent="0.2">
      <c r="A1526" s="57" t="s">
        <v>2062</v>
      </c>
      <c r="B1526" s="69">
        <v>4375000</v>
      </c>
      <c r="C1526" s="70">
        <v>5</v>
      </c>
      <c r="D1526" s="71">
        <v>48990</v>
      </c>
      <c r="E1526" s="72">
        <v>48990</v>
      </c>
      <c r="F1526" s="73">
        <v>4913418.8276000004</v>
      </c>
    </row>
    <row r="1527" spans="1:6" s="21" customFormat="1" ht="11.25" customHeight="1" x14ac:dyDescent="0.2">
      <c r="A1527" s="57" t="s">
        <v>2062</v>
      </c>
      <c r="B1527" s="69">
        <v>1000000</v>
      </c>
      <c r="C1527" s="70">
        <v>5</v>
      </c>
      <c r="D1527" s="71">
        <v>47027</v>
      </c>
      <c r="E1527" s="72">
        <v>47027</v>
      </c>
      <c r="F1527" s="73">
        <v>1058439.9531</v>
      </c>
    </row>
    <row r="1528" spans="1:6" s="21" customFormat="1" ht="11.25" customHeight="1" x14ac:dyDescent="0.2">
      <c r="A1528" s="57" t="s">
        <v>2062</v>
      </c>
      <c r="B1528" s="69">
        <v>5000000</v>
      </c>
      <c r="C1528" s="70">
        <v>5</v>
      </c>
      <c r="D1528" s="71">
        <v>48259</v>
      </c>
      <c r="E1528" s="72">
        <v>48259</v>
      </c>
      <c r="F1528" s="73">
        <v>5648939.6238000002</v>
      </c>
    </row>
    <row r="1529" spans="1:6" s="21" customFormat="1" ht="11.25" customHeight="1" x14ac:dyDescent="0.2">
      <c r="A1529" s="57" t="s">
        <v>2062</v>
      </c>
      <c r="B1529" s="69">
        <v>1000000</v>
      </c>
      <c r="C1529" s="70">
        <v>5</v>
      </c>
      <c r="D1529" s="71">
        <v>46661</v>
      </c>
      <c r="E1529" s="72">
        <v>46661</v>
      </c>
      <c r="F1529" s="73">
        <v>1077331.1868</v>
      </c>
    </row>
    <row r="1530" spans="1:6" s="21" customFormat="1" ht="11.25" customHeight="1" x14ac:dyDescent="0.2">
      <c r="A1530" s="57" t="s">
        <v>2062</v>
      </c>
      <c r="B1530" s="69">
        <v>3000000</v>
      </c>
      <c r="C1530" s="70">
        <v>5</v>
      </c>
      <c r="D1530" s="71">
        <v>44972</v>
      </c>
      <c r="E1530" s="72">
        <v>44972</v>
      </c>
      <c r="F1530" s="73">
        <v>3116358.0027000001</v>
      </c>
    </row>
    <row r="1531" spans="1:6" s="21" customFormat="1" ht="11.25" customHeight="1" x14ac:dyDescent="0.2">
      <c r="A1531" s="57" t="s">
        <v>2062</v>
      </c>
      <c r="B1531" s="69">
        <v>2500000</v>
      </c>
      <c r="C1531" s="70">
        <v>4</v>
      </c>
      <c r="D1531" s="71">
        <v>49355</v>
      </c>
      <c r="E1531" s="72">
        <v>49355</v>
      </c>
      <c r="F1531" s="73">
        <v>2613470.3065999998</v>
      </c>
    </row>
    <row r="1532" spans="1:6" s="21" customFormat="1" ht="11.25" customHeight="1" x14ac:dyDescent="0.2">
      <c r="A1532" s="57" t="s">
        <v>2252</v>
      </c>
      <c r="B1532" s="69">
        <v>3000000</v>
      </c>
      <c r="C1532" s="70">
        <v>3</v>
      </c>
      <c r="D1532" s="71">
        <v>50526</v>
      </c>
      <c r="E1532" s="72">
        <v>50526</v>
      </c>
      <c r="F1532" s="73">
        <v>3000000</v>
      </c>
    </row>
    <row r="1533" spans="1:6" s="21" customFormat="1" ht="11.25" customHeight="1" x14ac:dyDescent="0.2">
      <c r="A1533" s="57" t="s">
        <v>1206</v>
      </c>
      <c r="B1533" s="69">
        <v>1000000</v>
      </c>
      <c r="C1533" s="70">
        <v>4.1630000000000003</v>
      </c>
      <c r="D1533" s="71">
        <v>48853</v>
      </c>
      <c r="E1533" s="72">
        <v>48853</v>
      </c>
      <c r="F1533" s="73">
        <v>1000000</v>
      </c>
    </row>
    <row r="1534" spans="1:6" s="21" customFormat="1" ht="11.25" customHeight="1" x14ac:dyDescent="0.2">
      <c r="A1534" s="57" t="s">
        <v>2114</v>
      </c>
      <c r="B1534" s="69">
        <v>1185000</v>
      </c>
      <c r="C1534" s="70">
        <v>4.1900000000000004</v>
      </c>
      <c r="D1534" s="71">
        <v>48775</v>
      </c>
      <c r="E1534" s="72">
        <v>48775</v>
      </c>
      <c r="F1534" s="73">
        <v>1185000</v>
      </c>
    </row>
    <row r="1535" spans="1:6" s="21" customFormat="1" ht="11.25" customHeight="1" x14ac:dyDescent="0.2">
      <c r="A1535" s="57" t="s">
        <v>1207</v>
      </c>
      <c r="B1535" s="69">
        <v>2620000</v>
      </c>
      <c r="C1535" s="70">
        <v>3.125</v>
      </c>
      <c r="D1535" s="71">
        <v>49735</v>
      </c>
      <c r="E1535" s="72">
        <v>49735</v>
      </c>
      <c r="F1535" s="73">
        <v>2597136.6482000002</v>
      </c>
    </row>
    <row r="1536" spans="1:6" s="21" customFormat="1" ht="11.25" customHeight="1" x14ac:dyDescent="0.2">
      <c r="A1536" s="57" t="s">
        <v>2331</v>
      </c>
      <c r="B1536" s="69">
        <v>750000</v>
      </c>
      <c r="C1536" s="70">
        <v>3.25</v>
      </c>
      <c r="D1536" s="71">
        <v>50649</v>
      </c>
      <c r="E1536" s="72">
        <v>50649</v>
      </c>
      <c r="F1536" s="73">
        <v>745952.18489999999</v>
      </c>
    </row>
    <row r="1537" spans="1:6" s="21" customFormat="1" ht="11.25" customHeight="1" x14ac:dyDescent="0.2">
      <c r="A1537" s="57" t="s">
        <v>1208</v>
      </c>
      <c r="B1537" s="69">
        <v>1045000</v>
      </c>
      <c r="C1537" s="70">
        <v>5</v>
      </c>
      <c r="D1537" s="71">
        <v>44835</v>
      </c>
      <c r="E1537" s="72">
        <v>44835</v>
      </c>
      <c r="F1537" s="73">
        <v>1098546.4955</v>
      </c>
    </row>
    <row r="1538" spans="1:6" s="21" customFormat="1" ht="11.25" customHeight="1" x14ac:dyDescent="0.2">
      <c r="A1538" s="57" t="s">
        <v>1209</v>
      </c>
      <c r="B1538" s="69">
        <v>1000000</v>
      </c>
      <c r="C1538" s="70">
        <v>3</v>
      </c>
      <c r="D1538" s="71">
        <v>44986</v>
      </c>
      <c r="E1538" s="72">
        <v>44986</v>
      </c>
      <c r="F1538" s="73">
        <v>1007184.9141000001</v>
      </c>
    </row>
    <row r="1539" spans="1:6" s="21" customFormat="1" ht="11.25" customHeight="1" x14ac:dyDescent="0.2">
      <c r="A1539" s="57" t="s">
        <v>1210</v>
      </c>
      <c r="B1539" s="69">
        <v>2000000</v>
      </c>
      <c r="C1539" s="70">
        <v>5.25</v>
      </c>
      <c r="D1539" s="71">
        <v>44348</v>
      </c>
      <c r="E1539" s="72">
        <v>44348</v>
      </c>
      <c r="F1539" s="73">
        <v>2014457.2485</v>
      </c>
    </row>
    <row r="1540" spans="1:6" s="21" customFormat="1" ht="11.25" customHeight="1" x14ac:dyDescent="0.2">
      <c r="A1540" s="57" t="s">
        <v>1211</v>
      </c>
      <c r="B1540" s="69">
        <v>1000000</v>
      </c>
      <c r="C1540" s="70">
        <v>4</v>
      </c>
      <c r="D1540" s="71">
        <v>49675</v>
      </c>
      <c r="E1540" s="72">
        <v>49675</v>
      </c>
      <c r="F1540" s="73">
        <v>1040532.3553000001</v>
      </c>
    </row>
    <row r="1541" spans="1:6" s="21" customFormat="1" ht="11.25" customHeight="1" x14ac:dyDescent="0.2">
      <c r="A1541" s="57" t="s">
        <v>1211</v>
      </c>
      <c r="B1541" s="69">
        <v>250000</v>
      </c>
      <c r="C1541" s="70">
        <v>4</v>
      </c>
      <c r="D1541" s="71">
        <v>48945</v>
      </c>
      <c r="E1541" s="72">
        <v>48945</v>
      </c>
      <c r="F1541" s="73">
        <v>261383.37119999999</v>
      </c>
    </row>
    <row r="1542" spans="1:6" s="21" customFormat="1" ht="11.25" customHeight="1" x14ac:dyDescent="0.2">
      <c r="A1542" s="57" t="s">
        <v>1212</v>
      </c>
      <c r="B1542" s="69">
        <v>1000000</v>
      </c>
      <c r="C1542" s="70">
        <v>3</v>
      </c>
      <c r="D1542" s="71">
        <v>47679</v>
      </c>
      <c r="E1542" s="72">
        <v>47679</v>
      </c>
      <c r="F1542" s="73">
        <v>1000000</v>
      </c>
    </row>
    <row r="1543" spans="1:6" s="21" customFormat="1" ht="11.25" customHeight="1" x14ac:dyDescent="0.2">
      <c r="A1543" s="57" t="s">
        <v>1213</v>
      </c>
      <c r="B1543" s="69">
        <v>2050000</v>
      </c>
      <c r="C1543" s="70">
        <v>3</v>
      </c>
      <c r="D1543" s="71">
        <v>49263</v>
      </c>
      <c r="E1543" s="72">
        <v>49263</v>
      </c>
      <c r="F1543" s="73">
        <v>2036144.9287</v>
      </c>
    </row>
    <row r="1544" spans="1:6" s="21" customFormat="1" ht="11.25" customHeight="1" x14ac:dyDescent="0.2">
      <c r="A1544" s="57" t="s">
        <v>1214</v>
      </c>
      <c r="B1544" s="69">
        <v>650000</v>
      </c>
      <c r="C1544" s="70">
        <v>3.25</v>
      </c>
      <c r="D1544" s="71">
        <v>49126</v>
      </c>
      <c r="E1544" s="72">
        <v>49126</v>
      </c>
      <c r="F1544" s="73">
        <v>639477.31709999999</v>
      </c>
    </row>
    <row r="1545" spans="1:6" s="21" customFormat="1" ht="11.25" customHeight="1" x14ac:dyDescent="0.2">
      <c r="A1545" s="57" t="s">
        <v>1214</v>
      </c>
      <c r="B1545" s="69">
        <v>1500000</v>
      </c>
      <c r="C1545" s="70">
        <v>5</v>
      </c>
      <c r="D1545" s="71">
        <v>48761</v>
      </c>
      <c r="E1545" s="72">
        <v>48761</v>
      </c>
      <c r="F1545" s="73">
        <v>1642224.6255000001</v>
      </c>
    </row>
    <row r="1546" spans="1:6" s="21" customFormat="1" ht="11.25" customHeight="1" x14ac:dyDescent="0.2">
      <c r="A1546" s="57" t="s">
        <v>1215</v>
      </c>
      <c r="B1546" s="69">
        <v>1210000</v>
      </c>
      <c r="C1546" s="70">
        <v>5</v>
      </c>
      <c r="D1546" s="71">
        <v>45122</v>
      </c>
      <c r="E1546" s="72">
        <v>45122</v>
      </c>
      <c r="F1546" s="73">
        <v>1256309.5889999999</v>
      </c>
    </row>
    <row r="1547" spans="1:6" s="21" customFormat="1" ht="11.25" customHeight="1" x14ac:dyDescent="0.2">
      <c r="A1547" s="57" t="s">
        <v>1216</v>
      </c>
      <c r="B1547" s="69">
        <v>1000000</v>
      </c>
      <c r="C1547" s="70">
        <v>5</v>
      </c>
      <c r="D1547" s="71">
        <v>49949</v>
      </c>
      <c r="E1547" s="72">
        <v>49949</v>
      </c>
      <c r="F1547" s="73">
        <v>1099536.5984</v>
      </c>
    </row>
    <row r="1548" spans="1:6" s="21" customFormat="1" ht="11.25" customHeight="1" x14ac:dyDescent="0.2">
      <c r="A1548" s="57" t="s">
        <v>1217</v>
      </c>
      <c r="B1548" s="69">
        <v>850000</v>
      </c>
      <c r="C1548" s="70">
        <v>5</v>
      </c>
      <c r="D1548" s="71">
        <v>48853</v>
      </c>
      <c r="E1548" s="72">
        <v>48853</v>
      </c>
      <c r="F1548" s="73">
        <v>930637.29799999995</v>
      </c>
    </row>
    <row r="1549" spans="1:6" s="21" customFormat="1" ht="11.25" customHeight="1" x14ac:dyDescent="0.2">
      <c r="A1549" s="57" t="s">
        <v>1218</v>
      </c>
      <c r="B1549" s="69">
        <v>1000000</v>
      </c>
      <c r="C1549" s="70">
        <v>4.8</v>
      </c>
      <c r="D1549" s="71">
        <v>49735</v>
      </c>
      <c r="E1549" s="72">
        <v>49735</v>
      </c>
      <c r="F1549" s="73">
        <v>980962.65610000002</v>
      </c>
    </row>
    <row r="1550" spans="1:6" s="21" customFormat="1" ht="11.25" customHeight="1" x14ac:dyDescent="0.2">
      <c r="A1550" s="57" t="s">
        <v>1219</v>
      </c>
      <c r="B1550" s="69">
        <v>1000000</v>
      </c>
      <c r="C1550" s="70">
        <v>4</v>
      </c>
      <c r="D1550" s="71">
        <v>49675</v>
      </c>
      <c r="E1550" s="72">
        <v>49675</v>
      </c>
      <c r="F1550" s="73">
        <v>1044018.3713999999</v>
      </c>
    </row>
    <row r="1551" spans="1:6" s="21" customFormat="1" ht="11.25" customHeight="1" x14ac:dyDescent="0.2">
      <c r="A1551" s="57" t="s">
        <v>1220</v>
      </c>
      <c r="B1551" s="69">
        <v>345000</v>
      </c>
      <c r="C1551" s="70">
        <v>6.02</v>
      </c>
      <c r="D1551" s="71">
        <v>44696</v>
      </c>
      <c r="E1551" s="72">
        <v>44696</v>
      </c>
      <c r="F1551" s="73">
        <v>345000</v>
      </c>
    </row>
    <row r="1552" spans="1:6" s="21" customFormat="1" ht="11.25" customHeight="1" x14ac:dyDescent="0.2">
      <c r="A1552" s="57" t="s">
        <v>1221</v>
      </c>
      <c r="B1552" s="69">
        <v>2500000</v>
      </c>
      <c r="C1552" s="70">
        <v>5</v>
      </c>
      <c r="D1552" s="71">
        <v>44531</v>
      </c>
      <c r="E1552" s="72">
        <v>44531</v>
      </c>
      <c r="F1552" s="73">
        <v>2544778.8760000002</v>
      </c>
    </row>
    <row r="1553" spans="1:6" s="21" customFormat="1" ht="11.25" customHeight="1" x14ac:dyDescent="0.2">
      <c r="A1553" s="57" t="s">
        <v>2926</v>
      </c>
      <c r="B1553" s="69">
        <v>330000</v>
      </c>
      <c r="C1553" s="70">
        <v>4</v>
      </c>
      <c r="D1553" s="71">
        <v>51471</v>
      </c>
      <c r="E1553" s="72">
        <v>51471</v>
      </c>
      <c r="F1553" s="73">
        <v>377589.0526</v>
      </c>
    </row>
    <row r="1554" spans="1:6" s="21" customFormat="1" ht="11.25" customHeight="1" x14ac:dyDescent="0.2">
      <c r="A1554" s="57" t="s">
        <v>2013</v>
      </c>
      <c r="B1554" s="69">
        <v>1500000</v>
      </c>
      <c r="C1554" s="70">
        <v>4.1289999999999996</v>
      </c>
      <c r="D1554" s="71">
        <v>48823</v>
      </c>
      <c r="E1554" s="72">
        <v>48823</v>
      </c>
      <c r="F1554" s="73">
        <v>1500000</v>
      </c>
    </row>
    <row r="1555" spans="1:6" s="21" customFormat="1" ht="11.25" customHeight="1" x14ac:dyDescent="0.2">
      <c r="A1555" s="57" t="s">
        <v>1222</v>
      </c>
      <c r="B1555" s="69">
        <v>325000</v>
      </c>
      <c r="C1555" s="70">
        <v>5.45</v>
      </c>
      <c r="D1555" s="71">
        <v>46980</v>
      </c>
      <c r="E1555" s="72">
        <v>46980</v>
      </c>
      <c r="F1555" s="73">
        <v>325000</v>
      </c>
    </row>
    <row r="1556" spans="1:6" s="21" customFormat="1" ht="11.25" customHeight="1" x14ac:dyDescent="0.2">
      <c r="A1556" s="57" t="s">
        <v>1222</v>
      </c>
      <c r="B1556" s="69">
        <v>250000</v>
      </c>
      <c r="C1556" s="70">
        <v>4.6500000000000004</v>
      </c>
      <c r="D1556" s="71">
        <v>47710</v>
      </c>
      <c r="E1556" s="72">
        <v>47710</v>
      </c>
      <c r="F1556" s="73">
        <v>250000</v>
      </c>
    </row>
    <row r="1557" spans="1:6" s="21" customFormat="1" ht="11.25" customHeight="1" x14ac:dyDescent="0.2">
      <c r="A1557" s="57" t="s">
        <v>2158</v>
      </c>
      <c r="B1557" s="69">
        <v>750000</v>
      </c>
      <c r="C1557" s="70">
        <v>3</v>
      </c>
      <c r="D1557" s="71">
        <v>49126</v>
      </c>
      <c r="E1557" s="72">
        <v>49126</v>
      </c>
      <c r="F1557" s="73">
        <v>748348.86369999999</v>
      </c>
    </row>
    <row r="1558" spans="1:6" s="21" customFormat="1" ht="11.25" customHeight="1" x14ac:dyDescent="0.2">
      <c r="A1558" s="57" t="s">
        <v>1223</v>
      </c>
      <c r="B1558" s="69">
        <v>4570000</v>
      </c>
      <c r="C1558" s="70">
        <v>3.125</v>
      </c>
      <c r="D1558" s="71">
        <v>50041</v>
      </c>
      <c r="E1558" s="72">
        <v>50041</v>
      </c>
      <c r="F1558" s="73">
        <v>4570000</v>
      </c>
    </row>
    <row r="1559" spans="1:6" s="21" customFormat="1" ht="11.25" customHeight="1" x14ac:dyDescent="0.2">
      <c r="A1559" s="57" t="s">
        <v>1224</v>
      </c>
      <c r="B1559" s="69">
        <v>2000000</v>
      </c>
      <c r="C1559" s="70">
        <v>2.2999999999999998</v>
      </c>
      <c r="D1559" s="71">
        <v>44835</v>
      </c>
      <c r="E1559" s="72">
        <v>44835</v>
      </c>
      <c r="F1559" s="73">
        <v>1998642.0847</v>
      </c>
    </row>
    <row r="1560" spans="1:6" s="21" customFormat="1" ht="11.25" customHeight="1" x14ac:dyDescent="0.2">
      <c r="A1560" s="57" t="s">
        <v>1225</v>
      </c>
      <c r="B1560" s="69">
        <v>1625000</v>
      </c>
      <c r="C1560" s="70">
        <v>4</v>
      </c>
      <c r="D1560" s="71">
        <v>45245</v>
      </c>
      <c r="E1560" s="72">
        <v>45245</v>
      </c>
      <c r="F1560" s="73">
        <v>1637037.5795</v>
      </c>
    </row>
    <row r="1561" spans="1:6" s="21" customFormat="1" ht="11.25" customHeight="1" x14ac:dyDescent="0.2">
      <c r="A1561" s="57" t="s">
        <v>1226</v>
      </c>
      <c r="B1561" s="69">
        <v>1630000</v>
      </c>
      <c r="C1561" s="70">
        <v>4</v>
      </c>
      <c r="D1561" s="71">
        <v>48976</v>
      </c>
      <c r="E1561" s="72">
        <v>48976</v>
      </c>
      <c r="F1561" s="73">
        <v>1753288.3810000001</v>
      </c>
    </row>
    <row r="1562" spans="1:6" s="21" customFormat="1" ht="11.25" customHeight="1" x14ac:dyDescent="0.2">
      <c r="A1562" s="57" t="s">
        <v>1226</v>
      </c>
      <c r="B1562" s="69">
        <v>1455000</v>
      </c>
      <c r="C1562" s="70">
        <v>4</v>
      </c>
      <c r="D1562" s="71">
        <v>47880</v>
      </c>
      <c r="E1562" s="72">
        <v>47880</v>
      </c>
      <c r="F1562" s="73">
        <v>1495396.5123000001</v>
      </c>
    </row>
    <row r="1563" spans="1:6" s="21" customFormat="1" ht="11.25" customHeight="1" x14ac:dyDescent="0.2">
      <c r="A1563" s="57" t="s">
        <v>1227</v>
      </c>
      <c r="B1563" s="69">
        <v>3905000</v>
      </c>
      <c r="C1563" s="70">
        <v>5</v>
      </c>
      <c r="D1563" s="71">
        <v>47515</v>
      </c>
      <c r="E1563" s="72">
        <v>47515</v>
      </c>
      <c r="F1563" s="73">
        <v>4221730.8142999997</v>
      </c>
    </row>
    <row r="1564" spans="1:6" s="21" customFormat="1" ht="11.25" customHeight="1" x14ac:dyDescent="0.2">
      <c r="A1564" s="57" t="s">
        <v>1228</v>
      </c>
      <c r="B1564" s="69">
        <v>1000000</v>
      </c>
      <c r="C1564" s="70">
        <v>5</v>
      </c>
      <c r="D1564" s="71">
        <v>46722</v>
      </c>
      <c r="E1564" s="72">
        <v>46722</v>
      </c>
      <c r="F1564" s="73">
        <v>1077835.4143999999</v>
      </c>
    </row>
    <row r="1565" spans="1:6" s="21" customFormat="1" ht="11.25" customHeight="1" x14ac:dyDescent="0.2">
      <c r="A1565" s="57" t="s">
        <v>2529</v>
      </c>
      <c r="B1565" s="69">
        <v>1000000</v>
      </c>
      <c r="C1565" s="70">
        <v>3.7789999999999999</v>
      </c>
      <c r="D1565" s="71">
        <v>50557</v>
      </c>
      <c r="E1565" s="72">
        <v>50557</v>
      </c>
      <c r="F1565" s="73">
        <v>1000000</v>
      </c>
    </row>
    <row r="1566" spans="1:6" s="21" customFormat="1" ht="11.25" customHeight="1" x14ac:dyDescent="0.2">
      <c r="A1566" s="57" t="s">
        <v>1229</v>
      </c>
      <c r="B1566" s="69">
        <v>1100000</v>
      </c>
      <c r="C1566" s="70">
        <v>5</v>
      </c>
      <c r="D1566" s="71">
        <v>49980</v>
      </c>
      <c r="E1566" s="72">
        <v>49980</v>
      </c>
      <c r="F1566" s="73">
        <v>1232964.4705999999</v>
      </c>
    </row>
    <row r="1567" spans="1:6" s="21" customFormat="1" ht="11.25" customHeight="1" x14ac:dyDescent="0.2">
      <c r="A1567" s="57" t="s">
        <v>1230</v>
      </c>
      <c r="B1567" s="69">
        <v>5000000</v>
      </c>
      <c r="C1567" s="70">
        <v>4</v>
      </c>
      <c r="D1567" s="71">
        <v>49218</v>
      </c>
      <c r="E1567" s="72">
        <v>49218</v>
      </c>
      <c r="F1567" s="73">
        <v>4973622.6886</v>
      </c>
    </row>
    <row r="1568" spans="1:6" s="21" customFormat="1" ht="11.25" customHeight="1" x14ac:dyDescent="0.2">
      <c r="A1568" s="57" t="s">
        <v>1231</v>
      </c>
      <c r="B1568" s="69">
        <v>5485000</v>
      </c>
      <c r="C1568" s="70">
        <v>3</v>
      </c>
      <c r="D1568" s="71">
        <v>48853</v>
      </c>
      <c r="E1568" s="72">
        <v>48853</v>
      </c>
      <c r="F1568" s="73">
        <v>5494460.3853000002</v>
      </c>
    </row>
    <row r="1569" spans="1:6" s="21" customFormat="1" ht="11.25" customHeight="1" x14ac:dyDescent="0.2">
      <c r="A1569" s="57" t="s">
        <v>1232</v>
      </c>
      <c r="B1569" s="69">
        <v>1000000</v>
      </c>
      <c r="C1569" s="70">
        <v>3.5</v>
      </c>
      <c r="D1569" s="71">
        <v>50375</v>
      </c>
      <c r="E1569" s="72">
        <v>50375</v>
      </c>
      <c r="F1569" s="73">
        <v>993673.48439999996</v>
      </c>
    </row>
    <row r="1570" spans="1:6" s="21" customFormat="1" ht="11.25" customHeight="1" x14ac:dyDescent="0.2">
      <c r="A1570" s="57" t="s">
        <v>2855</v>
      </c>
      <c r="B1570" s="69">
        <v>2150000</v>
      </c>
      <c r="C1570" s="70">
        <v>3</v>
      </c>
      <c r="D1570" s="71">
        <v>51227</v>
      </c>
      <c r="E1570" s="72">
        <v>51227</v>
      </c>
      <c r="F1570" s="73">
        <v>2241059.0417999998</v>
      </c>
    </row>
    <row r="1571" spans="1:6" s="21" customFormat="1" ht="11.25" customHeight="1" x14ac:dyDescent="0.2">
      <c r="A1571" s="57" t="s">
        <v>1233</v>
      </c>
      <c r="B1571" s="69">
        <v>1000000</v>
      </c>
      <c r="C1571" s="70">
        <v>5</v>
      </c>
      <c r="D1571" s="71">
        <v>45245</v>
      </c>
      <c r="E1571" s="72">
        <v>45245</v>
      </c>
      <c r="F1571" s="73">
        <v>1049552.1919</v>
      </c>
    </row>
    <row r="1572" spans="1:6" s="21" customFormat="1" ht="11.25" customHeight="1" x14ac:dyDescent="0.2">
      <c r="A1572" s="57" t="s">
        <v>1234</v>
      </c>
      <c r="B1572" s="69">
        <v>690000</v>
      </c>
      <c r="C1572" s="70">
        <v>3</v>
      </c>
      <c r="D1572" s="71">
        <v>44317</v>
      </c>
      <c r="E1572" s="72">
        <v>44317</v>
      </c>
      <c r="F1572" s="73">
        <v>691020.37650000001</v>
      </c>
    </row>
    <row r="1573" spans="1:6" s="21" customFormat="1" ht="11.25" customHeight="1" x14ac:dyDescent="0.2">
      <c r="A1573" s="57" t="s">
        <v>1234</v>
      </c>
      <c r="B1573" s="69">
        <v>710000</v>
      </c>
      <c r="C1573" s="70">
        <v>3</v>
      </c>
      <c r="D1573" s="71">
        <v>44682</v>
      </c>
      <c r="E1573" s="72">
        <v>44682</v>
      </c>
      <c r="F1573" s="73">
        <v>711397.60450000002</v>
      </c>
    </row>
    <row r="1574" spans="1:6" s="21" customFormat="1" ht="11.25" customHeight="1" x14ac:dyDescent="0.2">
      <c r="A1574" s="57" t="s">
        <v>1235</v>
      </c>
      <c r="B1574" s="69">
        <v>1535000</v>
      </c>
      <c r="C1574" s="70">
        <v>3.5</v>
      </c>
      <c r="D1574" s="71">
        <v>47727</v>
      </c>
      <c r="E1574" s="72">
        <v>47727</v>
      </c>
      <c r="F1574" s="73">
        <v>1526325.0255</v>
      </c>
    </row>
    <row r="1575" spans="1:6" s="21" customFormat="1" ht="11.25" customHeight="1" x14ac:dyDescent="0.2">
      <c r="A1575" s="57" t="s">
        <v>1236</v>
      </c>
      <c r="B1575" s="69">
        <v>2000000</v>
      </c>
      <c r="C1575" s="70">
        <v>5</v>
      </c>
      <c r="D1575" s="71">
        <v>46905</v>
      </c>
      <c r="E1575" s="72">
        <v>46905</v>
      </c>
      <c r="F1575" s="73">
        <v>2098408.3215999999</v>
      </c>
    </row>
    <row r="1576" spans="1:6" s="21" customFormat="1" ht="11.25" customHeight="1" x14ac:dyDescent="0.2">
      <c r="A1576" s="57" t="s">
        <v>2856</v>
      </c>
      <c r="B1576" s="69">
        <v>500000</v>
      </c>
      <c r="C1576" s="70">
        <v>5</v>
      </c>
      <c r="D1576" s="71">
        <v>51441</v>
      </c>
      <c r="E1576" s="72">
        <v>51441</v>
      </c>
      <c r="F1576" s="73">
        <v>626150.12899999996</v>
      </c>
    </row>
    <row r="1577" spans="1:6" s="21" customFormat="1" ht="11.25" customHeight="1" x14ac:dyDescent="0.2">
      <c r="A1577" s="57" t="s">
        <v>2856</v>
      </c>
      <c r="B1577" s="69">
        <v>450000</v>
      </c>
      <c r="C1577" s="70">
        <v>5</v>
      </c>
      <c r="D1577" s="71">
        <v>51075</v>
      </c>
      <c r="E1577" s="72">
        <v>51075</v>
      </c>
      <c r="F1577" s="73">
        <v>565348.77029999997</v>
      </c>
    </row>
    <row r="1578" spans="1:6" s="21" customFormat="1" ht="11.25" customHeight="1" x14ac:dyDescent="0.2">
      <c r="A1578" s="57" t="s">
        <v>1237</v>
      </c>
      <c r="B1578" s="69">
        <v>500000</v>
      </c>
      <c r="C1578" s="70">
        <v>5</v>
      </c>
      <c r="D1578" s="71">
        <v>50375</v>
      </c>
      <c r="E1578" s="72">
        <v>50375</v>
      </c>
      <c r="F1578" s="73">
        <v>545604.48419999995</v>
      </c>
    </row>
    <row r="1579" spans="1:6" s="21" customFormat="1" ht="11.25" customHeight="1" x14ac:dyDescent="0.2">
      <c r="A1579" s="57" t="s">
        <v>1238</v>
      </c>
      <c r="B1579" s="69">
        <v>1440000</v>
      </c>
      <c r="C1579" s="70">
        <v>5</v>
      </c>
      <c r="D1579" s="71">
        <v>44501</v>
      </c>
      <c r="E1579" s="72">
        <v>44501</v>
      </c>
      <c r="F1579" s="73">
        <v>1472774.3413</v>
      </c>
    </row>
    <row r="1580" spans="1:6" s="21" customFormat="1" ht="11.25" customHeight="1" x14ac:dyDescent="0.2">
      <c r="A1580" s="57" t="s">
        <v>1239</v>
      </c>
      <c r="B1580" s="69">
        <v>2000000</v>
      </c>
      <c r="C1580" s="70">
        <v>3</v>
      </c>
      <c r="D1580" s="71">
        <v>46661</v>
      </c>
      <c r="E1580" s="72">
        <v>46661</v>
      </c>
      <c r="F1580" s="73">
        <v>2000000</v>
      </c>
    </row>
    <row r="1581" spans="1:6" s="21" customFormat="1" ht="11.25" customHeight="1" x14ac:dyDescent="0.2">
      <c r="A1581" s="57" t="s">
        <v>1240</v>
      </c>
      <c r="B1581" s="69">
        <v>5050000</v>
      </c>
      <c r="C1581" s="70">
        <v>3</v>
      </c>
      <c r="D1581" s="71">
        <v>49279</v>
      </c>
      <c r="E1581" s="72">
        <v>49279</v>
      </c>
      <c r="F1581" s="73">
        <v>5049937.1617999999</v>
      </c>
    </row>
    <row r="1582" spans="1:6" s="21" customFormat="1" ht="11.25" customHeight="1" x14ac:dyDescent="0.2">
      <c r="A1582" s="57" t="s">
        <v>1241</v>
      </c>
      <c r="B1582" s="69">
        <v>1100000</v>
      </c>
      <c r="C1582" s="70">
        <v>5</v>
      </c>
      <c r="D1582" s="71">
        <v>49644</v>
      </c>
      <c r="E1582" s="72">
        <v>49644</v>
      </c>
      <c r="F1582" s="73">
        <v>1209324.2459</v>
      </c>
    </row>
    <row r="1583" spans="1:6" s="21" customFormat="1" ht="11.25" customHeight="1" x14ac:dyDescent="0.2">
      <c r="A1583" s="57" t="s">
        <v>1242</v>
      </c>
      <c r="B1583" s="69">
        <v>1795000</v>
      </c>
      <c r="C1583" s="70">
        <v>4</v>
      </c>
      <c r="D1583" s="71">
        <v>49461</v>
      </c>
      <c r="E1583" s="72">
        <v>49461</v>
      </c>
      <c r="F1583" s="73">
        <v>1859604.0449000001</v>
      </c>
    </row>
    <row r="1584" spans="1:6" s="21" customFormat="1" ht="11.25" customHeight="1" x14ac:dyDescent="0.2">
      <c r="A1584" s="57" t="s">
        <v>1243</v>
      </c>
      <c r="B1584" s="69">
        <v>1500000</v>
      </c>
      <c r="C1584" s="70">
        <v>4</v>
      </c>
      <c r="D1584" s="71">
        <v>49628</v>
      </c>
      <c r="E1584" s="72">
        <v>49628</v>
      </c>
      <c r="F1584" s="73">
        <v>1545506.9701</v>
      </c>
    </row>
    <row r="1585" spans="1:6" s="21" customFormat="1" ht="11.25" customHeight="1" x14ac:dyDescent="0.2">
      <c r="A1585" s="57" t="s">
        <v>1244</v>
      </c>
      <c r="B1585" s="69">
        <v>840000</v>
      </c>
      <c r="C1585" s="70">
        <v>4</v>
      </c>
      <c r="D1585" s="71">
        <v>47314</v>
      </c>
      <c r="E1585" s="72">
        <v>47314</v>
      </c>
      <c r="F1585" s="73">
        <v>838158.02159999998</v>
      </c>
    </row>
    <row r="1586" spans="1:6" s="21" customFormat="1" ht="11.25" customHeight="1" x14ac:dyDescent="0.2">
      <c r="A1586" s="57" t="s">
        <v>1244</v>
      </c>
      <c r="B1586" s="69">
        <v>4885000</v>
      </c>
      <c r="C1586" s="70">
        <v>4.0999999999999996</v>
      </c>
      <c r="D1586" s="71">
        <v>48745</v>
      </c>
      <c r="E1586" s="72">
        <v>48745</v>
      </c>
      <c r="F1586" s="73">
        <v>4885000</v>
      </c>
    </row>
    <row r="1587" spans="1:6" s="21" customFormat="1" ht="11.25" customHeight="1" x14ac:dyDescent="0.2">
      <c r="A1587" s="57" t="s">
        <v>1245</v>
      </c>
      <c r="B1587" s="69">
        <v>5000000</v>
      </c>
      <c r="C1587" s="70">
        <v>4</v>
      </c>
      <c r="D1587" s="71">
        <v>48914</v>
      </c>
      <c r="E1587" s="72">
        <v>48914</v>
      </c>
      <c r="F1587" s="73">
        <v>4974804.3060999997</v>
      </c>
    </row>
    <row r="1588" spans="1:6" s="21" customFormat="1" ht="11.25" customHeight="1" x14ac:dyDescent="0.2">
      <c r="A1588" s="57" t="s">
        <v>1245</v>
      </c>
      <c r="B1588" s="69">
        <v>1250000</v>
      </c>
      <c r="C1588" s="70">
        <v>5</v>
      </c>
      <c r="D1588" s="71">
        <v>47453</v>
      </c>
      <c r="E1588" s="72">
        <v>47453</v>
      </c>
      <c r="F1588" s="73">
        <v>1332631.3569</v>
      </c>
    </row>
    <row r="1589" spans="1:6" s="21" customFormat="1" ht="11.25" customHeight="1" x14ac:dyDescent="0.2">
      <c r="A1589" s="57" t="s">
        <v>1245</v>
      </c>
      <c r="B1589" s="69">
        <v>1555000</v>
      </c>
      <c r="C1589" s="70">
        <v>5</v>
      </c>
      <c r="D1589" s="71">
        <v>44896</v>
      </c>
      <c r="E1589" s="72">
        <v>44896</v>
      </c>
      <c r="F1589" s="73">
        <v>1619231.6140000001</v>
      </c>
    </row>
    <row r="1590" spans="1:6" s="21" customFormat="1" ht="11.25" customHeight="1" x14ac:dyDescent="0.2">
      <c r="A1590" s="57" t="s">
        <v>1246</v>
      </c>
      <c r="B1590" s="69">
        <v>1200000</v>
      </c>
      <c r="C1590" s="70">
        <v>4</v>
      </c>
      <c r="D1590" s="71">
        <v>45122</v>
      </c>
      <c r="E1590" s="72">
        <v>45122</v>
      </c>
      <c r="F1590" s="73">
        <v>1207284.7182</v>
      </c>
    </row>
    <row r="1591" spans="1:6" s="21" customFormat="1" ht="11.25" customHeight="1" x14ac:dyDescent="0.2">
      <c r="A1591" s="57" t="s">
        <v>1246</v>
      </c>
      <c r="B1591" s="69">
        <v>500000</v>
      </c>
      <c r="C1591" s="70">
        <v>5</v>
      </c>
      <c r="D1591" s="71">
        <v>44576</v>
      </c>
      <c r="E1591" s="72">
        <v>44576</v>
      </c>
      <c r="F1591" s="73">
        <v>514549.2513</v>
      </c>
    </row>
    <row r="1592" spans="1:6" s="21" customFormat="1" ht="11.25" customHeight="1" x14ac:dyDescent="0.2">
      <c r="A1592" s="57" t="s">
        <v>1247</v>
      </c>
      <c r="B1592" s="69">
        <v>5100000</v>
      </c>
      <c r="C1592" s="70">
        <v>3.25</v>
      </c>
      <c r="D1592" s="71">
        <v>50222</v>
      </c>
      <c r="E1592" s="72">
        <v>50222</v>
      </c>
      <c r="F1592" s="73">
        <v>5067768.4155999999</v>
      </c>
    </row>
    <row r="1593" spans="1:6" s="21" customFormat="1" ht="11.25" customHeight="1" x14ac:dyDescent="0.2">
      <c r="A1593" s="57" t="s">
        <v>1248</v>
      </c>
      <c r="B1593" s="69">
        <v>1000000</v>
      </c>
      <c r="C1593" s="70">
        <v>5</v>
      </c>
      <c r="D1593" s="71">
        <v>50161</v>
      </c>
      <c r="E1593" s="72">
        <v>50161</v>
      </c>
      <c r="F1593" s="73">
        <v>1085976.0301000001</v>
      </c>
    </row>
    <row r="1594" spans="1:6" s="21" customFormat="1" ht="11.25" customHeight="1" x14ac:dyDescent="0.2">
      <c r="A1594" s="57" t="s">
        <v>1249</v>
      </c>
      <c r="B1594" s="69">
        <v>1000000</v>
      </c>
      <c r="C1594" s="70">
        <v>5</v>
      </c>
      <c r="D1594" s="71">
        <v>49157</v>
      </c>
      <c r="E1594" s="72">
        <v>49157</v>
      </c>
      <c r="F1594" s="73">
        <v>1116774.2172000001</v>
      </c>
    </row>
    <row r="1595" spans="1:6" s="21" customFormat="1" ht="11.25" customHeight="1" x14ac:dyDescent="0.2">
      <c r="A1595" s="57" t="s">
        <v>1250</v>
      </c>
      <c r="B1595" s="69">
        <v>1965000</v>
      </c>
      <c r="C1595" s="70">
        <v>3.5</v>
      </c>
      <c r="D1595" s="71">
        <v>49430</v>
      </c>
      <c r="E1595" s="72">
        <v>49430</v>
      </c>
      <c r="F1595" s="73">
        <v>1932325.4643999999</v>
      </c>
    </row>
    <row r="1596" spans="1:6" s="21" customFormat="1" ht="11.25" customHeight="1" x14ac:dyDescent="0.2">
      <c r="A1596" s="57" t="s">
        <v>1251</v>
      </c>
      <c r="B1596" s="69">
        <v>2795000</v>
      </c>
      <c r="C1596" s="70">
        <v>4</v>
      </c>
      <c r="D1596" s="71">
        <v>48853</v>
      </c>
      <c r="E1596" s="72">
        <v>48853</v>
      </c>
      <c r="F1596" s="73">
        <v>2917463.1518999999</v>
      </c>
    </row>
    <row r="1597" spans="1:6" s="21" customFormat="1" ht="11.25" customHeight="1" x14ac:dyDescent="0.2">
      <c r="A1597" s="57" t="s">
        <v>1251</v>
      </c>
      <c r="B1597" s="69">
        <v>1000000</v>
      </c>
      <c r="C1597" s="70">
        <v>4.1890000000000001</v>
      </c>
      <c r="D1597" s="71">
        <v>50314</v>
      </c>
      <c r="E1597" s="72">
        <v>50314</v>
      </c>
      <c r="F1597" s="73">
        <v>1000000</v>
      </c>
    </row>
    <row r="1598" spans="1:6" s="21" customFormat="1" ht="11.25" customHeight="1" x14ac:dyDescent="0.2">
      <c r="A1598" s="57" t="s">
        <v>1251</v>
      </c>
      <c r="B1598" s="69">
        <v>1000000</v>
      </c>
      <c r="C1598" s="70">
        <v>4.0990000000000002</v>
      </c>
      <c r="D1598" s="71">
        <v>49218</v>
      </c>
      <c r="E1598" s="72">
        <v>49218</v>
      </c>
      <c r="F1598" s="73">
        <v>1000000</v>
      </c>
    </row>
    <row r="1599" spans="1:6" s="21" customFormat="1" ht="11.25" customHeight="1" x14ac:dyDescent="0.2">
      <c r="A1599" s="57" t="s">
        <v>1251</v>
      </c>
      <c r="B1599" s="69">
        <v>1000000</v>
      </c>
      <c r="C1599" s="70">
        <v>4.0490000000000004</v>
      </c>
      <c r="D1599" s="71">
        <v>48853</v>
      </c>
      <c r="E1599" s="72">
        <v>48853</v>
      </c>
      <c r="F1599" s="73">
        <v>1000000</v>
      </c>
    </row>
    <row r="1600" spans="1:6" s="21" customFormat="1" ht="11.25" customHeight="1" x14ac:dyDescent="0.2">
      <c r="A1600" s="57" t="s">
        <v>1252</v>
      </c>
      <c r="B1600" s="69">
        <v>1000000</v>
      </c>
      <c r="C1600" s="70">
        <v>5</v>
      </c>
      <c r="D1600" s="71">
        <v>46204</v>
      </c>
      <c r="E1600" s="72">
        <v>46204</v>
      </c>
      <c r="F1600" s="73">
        <v>1064921.4378</v>
      </c>
    </row>
    <row r="1601" spans="1:6" s="21" customFormat="1" ht="11.25" customHeight="1" x14ac:dyDescent="0.2">
      <c r="A1601" s="57" t="s">
        <v>2927</v>
      </c>
      <c r="B1601" s="69">
        <v>1080000</v>
      </c>
      <c r="C1601" s="70">
        <v>3</v>
      </c>
      <c r="D1601" s="71">
        <v>51136</v>
      </c>
      <c r="E1601" s="72">
        <v>51136</v>
      </c>
      <c r="F1601" s="73">
        <v>1136603.8352999999</v>
      </c>
    </row>
    <row r="1602" spans="1:6" s="21" customFormat="1" ht="11.25" customHeight="1" x14ac:dyDescent="0.2">
      <c r="A1602" s="57" t="s">
        <v>1253</v>
      </c>
      <c r="B1602" s="69">
        <v>3645000</v>
      </c>
      <c r="C1602" s="70">
        <v>3</v>
      </c>
      <c r="D1602" s="71">
        <v>48611</v>
      </c>
      <c r="E1602" s="72">
        <v>48611</v>
      </c>
      <c r="F1602" s="73">
        <v>3612364.5931000002</v>
      </c>
    </row>
    <row r="1603" spans="1:6" s="21" customFormat="1" ht="11.25" customHeight="1" x14ac:dyDescent="0.2">
      <c r="A1603" s="57" t="s">
        <v>1254</v>
      </c>
      <c r="B1603" s="69">
        <v>1180000</v>
      </c>
      <c r="C1603" s="70">
        <v>4</v>
      </c>
      <c r="D1603" s="71">
        <v>45108</v>
      </c>
      <c r="E1603" s="72">
        <v>45108</v>
      </c>
      <c r="F1603" s="73">
        <v>1187346.3891</v>
      </c>
    </row>
    <row r="1604" spans="1:6" s="21" customFormat="1" ht="11.25" customHeight="1" x14ac:dyDescent="0.2">
      <c r="A1604" s="57" t="s">
        <v>1255</v>
      </c>
      <c r="B1604" s="69">
        <v>400000</v>
      </c>
      <c r="C1604" s="70">
        <v>5</v>
      </c>
      <c r="D1604" s="71">
        <v>44743</v>
      </c>
      <c r="E1604" s="72">
        <v>44743</v>
      </c>
      <c r="F1604" s="73">
        <v>417161.68890000001</v>
      </c>
    </row>
    <row r="1605" spans="1:6" s="21" customFormat="1" ht="11.25" customHeight="1" x14ac:dyDescent="0.2">
      <c r="A1605" s="57" t="s">
        <v>1256</v>
      </c>
      <c r="B1605" s="69">
        <v>2120000</v>
      </c>
      <c r="C1605" s="70">
        <v>5</v>
      </c>
      <c r="D1605" s="71">
        <v>47696</v>
      </c>
      <c r="E1605" s="72">
        <v>47696</v>
      </c>
      <c r="F1605" s="73">
        <v>2257150.3933999999</v>
      </c>
    </row>
    <row r="1606" spans="1:6" s="21" customFormat="1" ht="11.25" customHeight="1" x14ac:dyDescent="0.2">
      <c r="A1606" s="57" t="s">
        <v>1256</v>
      </c>
      <c r="B1606" s="69">
        <v>1550000</v>
      </c>
      <c r="C1606" s="70">
        <v>3.125</v>
      </c>
      <c r="D1606" s="71">
        <v>47331</v>
      </c>
      <c r="E1606" s="72">
        <v>47331</v>
      </c>
      <c r="F1606" s="73">
        <v>1526402.4118999999</v>
      </c>
    </row>
    <row r="1607" spans="1:6" s="21" customFormat="1" ht="11.25" customHeight="1" x14ac:dyDescent="0.2">
      <c r="A1607" s="57" t="s">
        <v>1256</v>
      </c>
      <c r="B1607" s="69">
        <v>3110000</v>
      </c>
      <c r="C1607" s="70">
        <v>4.5039999999999996</v>
      </c>
      <c r="D1607" s="71">
        <v>49522</v>
      </c>
      <c r="E1607" s="72">
        <v>49522</v>
      </c>
      <c r="F1607" s="73">
        <v>3110000</v>
      </c>
    </row>
    <row r="1608" spans="1:6" s="21" customFormat="1" ht="11.25" customHeight="1" x14ac:dyDescent="0.2">
      <c r="A1608" s="57" t="s">
        <v>1257</v>
      </c>
      <c r="B1608" s="69">
        <v>1000000</v>
      </c>
      <c r="C1608" s="70">
        <v>5</v>
      </c>
      <c r="D1608" s="71">
        <v>48488</v>
      </c>
      <c r="E1608" s="72">
        <v>48488</v>
      </c>
      <c r="F1608" s="73">
        <v>1043167.9701</v>
      </c>
    </row>
    <row r="1609" spans="1:6" s="21" customFormat="1" ht="11.25" customHeight="1" x14ac:dyDescent="0.2">
      <c r="A1609" s="57" t="s">
        <v>1258</v>
      </c>
      <c r="B1609" s="69">
        <v>2500000</v>
      </c>
      <c r="C1609" s="70">
        <v>4</v>
      </c>
      <c r="D1609" s="71">
        <v>46949</v>
      </c>
      <c r="E1609" s="72">
        <v>46949</v>
      </c>
      <c r="F1609" s="73">
        <v>2571413.5529999998</v>
      </c>
    </row>
    <row r="1610" spans="1:6" s="21" customFormat="1" ht="11.25" customHeight="1" x14ac:dyDescent="0.2">
      <c r="A1610" s="57" t="s">
        <v>2530</v>
      </c>
      <c r="B1610" s="69">
        <v>1145000</v>
      </c>
      <c r="C1610" s="70">
        <v>4</v>
      </c>
      <c r="D1610" s="71">
        <v>49553</v>
      </c>
      <c r="E1610" s="72">
        <v>49553</v>
      </c>
      <c r="F1610" s="73">
        <v>1242340.3803999999</v>
      </c>
    </row>
    <row r="1611" spans="1:6" s="21" customFormat="1" ht="11.25" customHeight="1" x14ac:dyDescent="0.2">
      <c r="A1611" s="57" t="s">
        <v>1259</v>
      </c>
      <c r="B1611" s="69">
        <v>2500000</v>
      </c>
      <c r="C1611" s="70">
        <v>4</v>
      </c>
      <c r="D1611" s="71">
        <v>49383</v>
      </c>
      <c r="E1611" s="72">
        <v>49383</v>
      </c>
      <c r="F1611" s="73">
        <v>2612857.1968</v>
      </c>
    </row>
    <row r="1612" spans="1:6" s="21" customFormat="1" ht="11.25" customHeight="1" x14ac:dyDescent="0.2">
      <c r="A1612" s="57" t="s">
        <v>2014</v>
      </c>
      <c r="B1612" s="69">
        <v>440000</v>
      </c>
      <c r="C1612" s="70">
        <v>4.1989999999999998</v>
      </c>
      <c r="D1612" s="71">
        <v>48914</v>
      </c>
      <c r="E1612" s="72">
        <v>48914</v>
      </c>
      <c r="F1612" s="73">
        <v>440000</v>
      </c>
    </row>
    <row r="1613" spans="1:6" s="21" customFormat="1" ht="11.25" customHeight="1" x14ac:dyDescent="0.2">
      <c r="A1613" s="57" t="s">
        <v>2159</v>
      </c>
      <c r="B1613" s="69">
        <v>1475000</v>
      </c>
      <c r="C1613" s="70">
        <v>3.915</v>
      </c>
      <c r="D1613" s="71">
        <v>49126</v>
      </c>
      <c r="E1613" s="72">
        <v>49126</v>
      </c>
      <c r="F1613" s="73">
        <v>1475000</v>
      </c>
    </row>
    <row r="1614" spans="1:6" s="21" customFormat="1" ht="11.25" customHeight="1" x14ac:dyDescent="0.2">
      <c r="A1614" s="57" t="s">
        <v>2159</v>
      </c>
      <c r="B1614" s="69">
        <v>600000</v>
      </c>
      <c r="C1614" s="70">
        <v>4</v>
      </c>
      <c r="D1614" s="71">
        <v>50222</v>
      </c>
      <c r="E1614" s="72">
        <v>50222</v>
      </c>
      <c r="F1614" s="73">
        <v>649754.32920000004</v>
      </c>
    </row>
    <row r="1615" spans="1:6" s="21" customFormat="1" ht="11.25" customHeight="1" x14ac:dyDescent="0.2">
      <c r="A1615" s="57" t="s">
        <v>2159</v>
      </c>
      <c r="B1615" s="69">
        <v>440000</v>
      </c>
      <c r="C1615" s="70">
        <v>4</v>
      </c>
      <c r="D1615" s="71">
        <v>51318</v>
      </c>
      <c r="E1615" s="72">
        <v>51318</v>
      </c>
      <c r="F1615" s="73">
        <v>471995.56109999999</v>
      </c>
    </row>
    <row r="1616" spans="1:6" s="21" customFormat="1" ht="11.25" customHeight="1" x14ac:dyDescent="0.2">
      <c r="A1616" s="57" t="s">
        <v>1260</v>
      </c>
      <c r="B1616" s="69">
        <v>1610000</v>
      </c>
      <c r="C1616" s="70">
        <v>4</v>
      </c>
      <c r="D1616" s="71">
        <v>48396</v>
      </c>
      <c r="E1616" s="72">
        <v>48396</v>
      </c>
      <c r="F1616" s="73">
        <v>1706093.3883</v>
      </c>
    </row>
    <row r="1617" spans="1:6" s="21" customFormat="1" ht="11.25" customHeight="1" x14ac:dyDescent="0.2">
      <c r="A1617" s="57" t="s">
        <v>2115</v>
      </c>
      <c r="B1617" s="69">
        <v>1130000</v>
      </c>
      <c r="C1617" s="70">
        <v>4.3550000000000004</v>
      </c>
      <c r="D1617" s="71">
        <v>47969</v>
      </c>
      <c r="E1617" s="72">
        <v>47969</v>
      </c>
      <c r="F1617" s="73">
        <v>1158858.8814000001</v>
      </c>
    </row>
    <row r="1618" spans="1:6" s="21" customFormat="1" ht="11.25" customHeight="1" x14ac:dyDescent="0.2">
      <c r="A1618" s="57" t="s">
        <v>1261</v>
      </c>
      <c r="B1618" s="69">
        <v>1500000</v>
      </c>
      <c r="C1618" s="70">
        <v>4</v>
      </c>
      <c r="D1618" s="71">
        <v>49919</v>
      </c>
      <c r="E1618" s="72">
        <v>49919</v>
      </c>
      <c r="F1618" s="73">
        <v>1525901.5327999999</v>
      </c>
    </row>
    <row r="1619" spans="1:6" s="21" customFormat="1" ht="11.25" customHeight="1" x14ac:dyDescent="0.2">
      <c r="A1619" s="57" t="s">
        <v>1261</v>
      </c>
      <c r="B1619" s="69">
        <v>1000000</v>
      </c>
      <c r="C1619" s="70">
        <v>4</v>
      </c>
      <c r="D1619" s="71">
        <v>49188</v>
      </c>
      <c r="E1619" s="72">
        <v>49188</v>
      </c>
      <c r="F1619" s="73">
        <v>1065143.1329000001</v>
      </c>
    </row>
    <row r="1620" spans="1:6" s="21" customFormat="1" ht="11.25" customHeight="1" x14ac:dyDescent="0.2">
      <c r="A1620" s="57" t="s">
        <v>1262</v>
      </c>
      <c r="B1620" s="69">
        <v>1500000</v>
      </c>
      <c r="C1620" s="70">
        <v>5</v>
      </c>
      <c r="D1620" s="71">
        <v>47832</v>
      </c>
      <c r="E1620" s="72">
        <v>47832</v>
      </c>
      <c r="F1620" s="73">
        <v>1663212.8424</v>
      </c>
    </row>
    <row r="1621" spans="1:6" s="21" customFormat="1" ht="11.25" customHeight="1" x14ac:dyDescent="0.2">
      <c r="A1621" s="57" t="s">
        <v>1263</v>
      </c>
      <c r="B1621" s="69">
        <v>1410000</v>
      </c>
      <c r="C1621" s="70">
        <v>5</v>
      </c>
      <c r="D1621" s="71">
        <v>46997</v>
      </c>
      <c r="E1621" s="72">
        <v>46997</v>
      </c>
      <c r="F1621" s="73">
        <v>1506467.8896999999</v>
      </c>
    </row>
    <row r="1622" spans="1:6" s="21" customFormat="1" ht="11.25" customHeight="1" x14ac:dyDescent="0.2">
      <c r="A1622" s="57" t="s">
        <v>1264</v>
      </c>
      <c r="B1622" s="69">
        <v>2890000</v>
      </c>
      <c r="C1622" s="70">
        <v>3.125</v>
      </c>
      <c r="D1622" s="71">
        <v>49949</v>
      </c>
      <c r="E1622" s="72">
        <v>49949</v>
      </c>
      <c r="F1622" s="73">
        <v>2845835.6682000002</v>
      </c>
    </row>
    <row r="1623" spans="1:6" s="21" customFormat="1" ht="11.25" customHeight="1" x14ac:dyDescent="0.2">
      <c r="A1623" s="57" t="s">
        <v>2332</v>
      </c>
      <c r="B1623" s="69">
        <v>3820000</v>
      </c>
      <c r="C1623" s="70">
        <v>3.2890000000000001</v>
      </c>
      <c r="D1623" s="71">
        <v>49279</v>
      </c>
      <c r="E1623" s="72">
        <v>49279</v>
      </c>
      <c r="F1623" s="73">
        <v>3820000</v>
      </c>
    </row>
    <row r="1624" spans="1:6" s="21" customFormat="1" ht="11.25" customHeight="1" x14ac:dyDescent="0.2">
      <c r="A1624" s="57" t="s">
        <v>1265</v>
      </c>
      <c r="B1624" s="69">
        <v>1005000</v>
      </c>
      <c r="C1624" s="70">
        <v>3.125</v>
      </c>
      <c r="D1624" s="71">
        <v>49249</v>
      </c>
      <c r="E1624" s="72">
        <v>49249</v>
      </c>
      <c r="F1624" s="73">
        <v>989491.82909999997</v>
      </c>
    </row>
    <row r="1625" spans="1:6" s="21" customFormat="1" ht="11.25" customHeight="1" x14ac:dyDescent="0.2">
      <c r="A1625" s="57" t="s">
        <v>1265</v>
      </c>
      <c r="B1625" s="69">
        <v>1040000</v>
      </c>
      <c r="C1625" s="70">
        <v>3.125</v>
      </c>
      <c r="D1625" s="71">
        <v>49614</v>
      </c>
      <c r="E1625" s="72">
        <v>49614</v>
      </c>
      <c r="F1625" s="73">
        <v>1018269.5844000001</v>
      </c>
    </row>
    <row r="1626" spans="1:6" s="21" customFormat="1" ht="11.25" customHeight="1" x14ac:dyDescent="0.2">
      <c r="A1626" s="57" t="s">
        <v>2116</v>
      </c>
      <c r="B1626" s="69">
        <v>1470000</v>
      </c>
      <c r="C1626" s="70">
        <v>4</v>
      </c>
      <c r="D1626" s="71">
        <v>49553</v>
      </c>
      <c r="E1626" s="72">
        <v>49553</v>
      </c>
      <c r="F1626" s="73">
        <v>1516866.0209999999</v>
      </c>
    </row>
    <row r="1627" spans="1:6" s="21" customFormat="1" ht="11.25" customHeight="1" x14ac:dyDescent="0.2">
      <c r="A1627" s="57" t="s">
        <v>2064</v>
      </c>
      <c r="B1627" s="69">
        <v>1550000</v>
      </c>
      <c r="C1627" s="70">
        <v>4</v>
      </c>
      <c r="D1627" s="71">
        <v>50010</v>
      </c>
      <c r="E1627" s="72">
        <v>50010</v>
      </c>
      <c r="F1627" s="73">
        <v>1556481.2974</v>
      </c>
    </row>
    <row r="1628" spans="1:6" s="21" customFormat="1" ht="11.25" customHeight="1" x14ac:dyDescent="0.2">
      <c r="A1628" s="57" t="s">
        <v>1266</v>
      </c>
      <c r="B1628" s="69">
        <v>5000000</v>
      </c>
      <c r="C1628" s="70">
        <v>5.4</v>
      </c>
      <c r="D1628" s="71">
        <v>45108</v>
      </c>
      <c r="E1628" s="72">
        <v>45108</v>
      </c>
      <c r="F1628" s="73">
        <v>5002912.8649000004</v>
      </c>
    </row>
    <row r="1629" spans="1:6" s="21" customFormat="1" ht="11.25" customHeight="1" x14ac:dyDescent="0.2">
      <c r="A1629" s="57" t="s">
        <v>1267</v>
      </c>
      <c r="B1629" s="69">
        <v>5000000</v>
      </c>
      <c r="C1629" s="70">
        <v>5</v>
      </c>
      <c r="D1629" s="71">
        <v>47058</v>
      </c>
      <c r="E1629" s="72">
        <v>47058</v>
      </c>
      <c r="F1629" s="73">
        <v>5580837.7561999997</v>
      </c>
    </row>
    <row r="1630" spans="1:6" s="21" customFormat="1" ht="11.25" customHeight="1" x14ac:dyDescent="0.2">
      <c r="A1630" s="57" t="s">
        <v>1267</v>
      </c>
      <c r="B1630" s="69">
        <v>3025000</v>
      </c>
      <c r="C1630" s="70">
        <v>4</v>
      </c>
      <c r="D1630" s="71">
        <v>49614</v>
      </c>
      <c r="E1630" s="72">
        <v>49614</v>
      </c>
      <c r="F1630" s="73">
        <v>3084832.0314000002</v>
      </c>
    </row>
    <row r="1631" spans="1:6" s="21" customFormat="1" ht="11.25" customHeight="1" x14ac:dyDescent="0.2">
      <c r="A1631" s="57" t="s">
        <v>1268</v>
      </c>
      <c r="B1631" s="69">
        <v>2560000</v>
      </c>
      <c r="C1631" s="70">
        <v>3.875</v>
      </c>
      <c r="D1631" s="71">
        <v>49857</v>
      </c>
      <c r="E1631" s="72">
        <v>49857</v>
      </c>
      <c r="F1631" s="73">
        <v>2528936.7067</v>
      </c>
    </row>
    <row r="1632" spans="1:6" s="21" customFormat="1" ht="11.25" customHeight="1" x14ac:dyDescent="0.2">
      <c r="A1632" s="57" t="s">
        <v>1269</v>
      </c>
      <c r="B1632" s="69">
        <v>1610000</v>
      </c>
      <c r="C1632" s="70">
        <v>4</v>
      </c>
      <c r="D1632" s="71">
        <v>49079</v>
      </c>
      <c r="E1632" s="72">
        <v>49079</v>
      </c>
      <c r="F1632" s="73">
        <v>1667920.2619</v>
      </c>
    </row>
    <row r="1633" spans="1:6" s="21" customFormat="1" ht="11.25" customHeight="1" x14ac:dyDescent="0.2">
      <c r="A1633" s="57" t="s">
        <v>1269</v>
      </c>
      <c r="B1633" s="69">
        <v>1295000</v>
      </c>
      <c r="C1633" s="70">
        <v>3.6</v>
      </c>
      <c r="D1633" s="71">
        <v>50175</v>
      </c>
      <c r="E1633" s="72">
        <v>50175</v>
      </c>
      <c r="F1633" s="73">
        <v>1295000</v>
      </c>
    </row>
    <row r="1634" spans="1:6" s="21" customFormat="1" ht="11.25" customHeight="1" x14ac:dyDescent="0.2">
      <c r="A1634" s="57" t="s">
        <v>1270</v>
      </c>
      <c r="B1634" s="69">
        <v>525000</v>
      </c>
      <c r="C1634" s="70">
        <v>5</v>
      </c>
      <c r="D1634" s="71">
        <v>45200</v>
      </c>
      <c r="E1634" s="72">
        <v>45200</v>
      </c>
      <c r="F1634" s="73">
        <v>563531.74930000002</v>
      </c>
    </row>
    <row r="1635" spans="1:6" s="21" customFormat="1" ht="11.25" customHeight="1" x14ac:dyDescent="0.2">
      <c r="A1635" s="57" t="s">
        <v>1270</v>
      </c>
      <c r="B1635" s="69">
        <v>1360000</v>
      </c>
      <c r="C1635" s="70">
        <v>5</v>
      </c>
      <c r="D1635" s="71">
        <v>45566</v>
      </c>
      <c r="E1635" s="72">
        <v>45566</v>
      </c>
      <c r="F1635" s="73">
        <v>1465475.1680000001</v>
      </c>
    </row>
    <row r="1636" spans="1:6" s="21" customFormat="1" ht="11.25" customHeight="1" x14ac:dyDescent="0.2">
      <c r="A1636" s="57" t="s">
        <v>1271</v>
      </c>
      <c r="B1636" s="69">
        <v>950000</v>
      </c>
      <c r="C1636" s="70">
        <v>4</v>
      </c>
      <c r="D1636" s="71">
        <v>49567</v>
      </c>
      <c r="E1636" s="72">
        <v>49567</v>
      </c>
      <c r="F1636" s="73">
        <v>983882.76029999997</v>
      </c>
    </row>
    <row r="1637" spans="1:6" s="21" customFormat="1" ht="11.25" customHeight="1" x14ac:dyDescent="0.2">
      <c r="A1637" s="57" t="s">
        <v>1272</v>
      </c>
      <c r="B1637" s="69">
        <v>2025000</v>
      </c>
      <c r="C1637" s="70">
        <v>5</v>
      </c>
      <c r="D1637" s="71">
        <v>47362</v>
      </c>
      <c r="E1637" s="72">
        <v>47362</v>
      </c>
      <c r="F1637" s="73">
        <v>2150202.6858999999</v>
      </c>
    </row>
    <row r="1638" spans="1:6" s="21" customFormat="1" ht="11.25" customHeight="1" x14ac:dyDescent="0.2">
      <c r="A1638" s="57" t="s">
        <v>1273</v>
      </c>
      <c r="B1638" s="69">
        <v>1000000</v>
      </c>
      <c r="C1638" s="70">
        <v>5</v>
      </c>
      <c r="D1638" s="71">
        <v>48959</v>
      </c>
      <c r="E1638" s="72">
        <v>48959</v>
      </c>
      <c r="F1638" s="73">
        <v>1086981.899</v>
      </c>
    </row>
    <row r="1639" spans="1:6" s="21" customFormat="1" ht="11.25" customHeight="1" x14ac:dyDescent="0.2">
      <c r="A1639" s="57" t="s">
        <v>2065</v>
      </c>
      <c r="B1639" s="69">
        <v>1305000</v>
      </c>
      <c r="C1639" s="70">
        <v>4.4630000000000001</v>
      </c>
      <c r="D1639" s="71">
        <v>48731</v>
      </c>
      <c r="E1639" s="72">
        <v>48731</v>
      </c>
      <c r="F1639" s="73">
        <v>1305000</v>
      </c>
    </row>
    <row r="1640" spans="1:6" s="21" customFormat="1" ht="11.25" customHeight="1" x14ac:dyDescent="0.2">
      <c r="A1640" s="57" t="s">
        <v>2065</v>
      </c>
      <c r="B1640" s="69">
        <v>1285000</v>
      </c>
      <c r="C1640" s="70">
        <v>4.4130000000000003</v>
      </c>
      <c r="D1640" s="71">
        <v>48366</v>
      </c>
      <c r="E1640" s="72">
        <v>48366</v>
      </c>
      <c r="F1640" s="73">
        <v>1285000</v>
      </c>
    </row>
    <row r="1641" spans="1:6" s="21" customFormat="1" ht="11.25" customHeight="1" x14ac:dyDescent="0.2">
      <c r="A1641" s="57" t="s">
        <v>2253</v>
      </c>
      <c r="B1641" s="69">
        <v>3000000</v>
      </c>
      <c r="C1641" s="70">
        <v>3.8</v>
      </c>
      <c r="D1641" s="71">
        <v>51014</v>
      </c>
      <c r="E1641" s="72">
        <v>51014</v>
      </c>
      <c r="F1641" s="73">
        <v>3000000</v>
      </c>
    </row>
    <row r="1642" spans="1:6" s="21" customFormat="1" ht="11.25" customHeight="1" x14ac:dyDescent="0.2">
      <c r="A1642" s="57" t="s">
        <v>1274</v>
      </c>
      <c r="B1642" s="69">
        <v>1480000</v>
      </c>
      <c r="C1642" s="70">
        <v>2</v>
      </c>
      <c r="D1642" s="71">
        <v>45078</v>
      </c>
      <c r="E1642" s="72">
        <v>45078</v>
      </c>
      <c r="F1642" s="73">
        <v>1475498.6140000001</v>
      </c>
    </row>
    <row r="1643" spans="1:6" s="21" customFormat="1" ht="11.25" customHeight="1" x14ac:dyDescent="0.2">
      <c r="A1643" s="57" t="s">
        <v>1275</v>
      </c>
      <c r="B1643" s="69">
        <v>1000000</v>
      </c>
      <c r="C1643" s="70">
        <v>4</v>
      </c>
      <c r="D1643" s="71">
        <v>47983</v>
      </c>
      <c r="E1643" s="72">
        <v>47983</v>
      </c>
      <c r="F1643" s="73">
        <v>1018905.0224</v>
      </c>
    </row>
    <row r="1644" spans="1:6" s="21" customFormat="1" ht="11.25" customHeight="1" x14ac:dyDescent="0.2">
      <c r="A1644" s="57" t="s">
        <v>1275</v>
      </c>
      <c r="B1644" s="69">
        <v>1180000</v>
      </c>
      <c r="C1644" s="70">
        <v>5</v>
      </c>
      <c r="D1644" s="71">
        <v>45061</v>
      </c>
      <c r="E1644" s="72">
        <v>45061</v>
      </c>
      <c r="F1644" s="73">
        <v>1258703.1166000001</v>
      </c>
    </row>
    <row r="1645" spans="1:6" s="21" customFormat="1" ht="11.25" customHeight="1" x14ac:dyDescent="0.2">
      <c r="A1645" s="57" t="s">
        <v>2440</v>
      </c>
      <c r="B1645" s="69">
        <v>2000000</v>
      </c>
      <c r="C1645" s="70">
        <v>3.1869999999999998</v>
      </c>
      <c r="D1645" s="71">
        <v>50587</v>
      </c>
      <c r="E1645" s="72">
        <v>50587</v>
      </c>
      <c r="F1645" s="73">
        <v>2000000</v>
      </c>
    </row>
    <row r="1646" spans="1:6" s="21" customFormat="1" ht="11.25" customHeight="1" x14ac:dyDescent="0.2">
      <c r="A1646" s="57" t="s">
        <v>1276</v>
      </c>
      <c r="B1646" s="69">
        <v>2720000</v>
      </c>
      <c r="C1646" s="70">
        <v>4</v>
      </c>
      <c r="D1646" s="71">
        <v>48488</v>
      </c>
      <c r="E1646" s="72">
        <v>48488</v>
      </c>
      <c r="F1646" s="73">
        <v>2712317.0868000002</v>
      </c>
    </row>
    <row r="1647" spans="1:6" s="21" customFormat="1" ht="11.25" customHeight="1" x14ac:dyDescent="0.2">
      <c r="A1647" s="57" t="s">
        <v>1277</v>
      </c>
      <c r="B1647" s="69">
        <v>1000000</v>
      </c>
      <c r="C1647" s="70">
        <v>4</v>
      </c>
      <c r="D1647" s="71">
        <v>48945</v>
      </c>
      <c r="E1647" s="72">
        <v>48945</v>
      </c>
      <c r="F1647" s="73">
        <v>1047493.3288</v>
      </c>
    </row>
    <row r="1648" spans="1:6" s="21" customFormat="1" ht="11.25" customHeight="1" x14ac:dyDescent="0.2">
      <c r="A1648" s="57" t="s">
        <v>1278</v>
      </c>
      <c r="B1648" s="69">
        <v>2645000</v>
      </c>
      <c r="C1648" s="70">
        <v>4</v>
      </c>
      <c r="D1648" s="71">
        <v>48700</v>
      </c>
      <c r="E1648" s="72">
        <v>48700</v>
      </c>
      <c r="F1648" s="73">
        <v>2702278.3701999998</v>
      </c>
    </row>
    <row r="1649" spans="1:6" s="21" customFormat="1" ht="11.25" customHeight="1" x14ac:dyDescent="0.2">
      <c r="A1649" s="57" t="s">
        <v>1278</v>
      </c>
      <c r="B1649" s="69">
        <v>1500000</v>
      </c>
      <c r="C1649" s="70">
        <v>4</v>
      </c>
      <c r="D1649" s="71">
        <v>49065</v>
      </c>
      <c r="E1649" s="72">
        <v>49065</v>
      </c>
      <c r="F1649" s="73">
        <v>1528099.8765</v>
      </c>
    </row>
    <row r="1650" spans="1:6" s="21" customFormat="1" ht="11.25" customHeight="1" x14ac:dyDescent="0.2">
      <c r="A1650" s="57" t="s">
        <v>2160</v>
      </c>
      <c r="B1650" s="69">
        <v>650000</v>
      </c>
      <c r="C1650" s="70">
        <v>5</v>
      </c>
      <c r="D1650" s="71">
        <v>51105</v>
      </c>
      <c r="E1650" s="72">
        <v>51105</v>
      </c>
      <c r="F1650" s="73">
        <v>763224.75210000004</v>
      </c>
    </row>
    <row r="1651" spans="1:6" s="21" customFormat="1" ht="11.25" customHeight="1" x14ac:dyDescent="0.2">
      <c r="A1651" s="57" t="s">
        <v>1279</v>
      </c>
      <c r="B1651" s="69">
        <v>1545000</v>
      </c>
      <c r="C1651" s="70">
        <v>3.5</v>
      </c>
      <c r="D1651" s="71">
        <v>48775</v>
      </c>
      <c r="E1651" s="72">
        <v>48775</v>
      </c>
      <c r="F1651" s="73">
        <v>1545000</v>
      </c>
    </row>
    <row r="1652" spans="1:6" s="21" customFormat="1" ht="11.25" customHeight="1" x14ac:dyDescent="0.2">
      <c r="A1652" s="57" t="s">
        <v>1280</v>
      </c>
      <c r="B1652" s="69">
        <v>725000</v>
      </c>
      <c r="C1652" s="70">
        <v>4</v>
      </c>
      <c r="D1652" s="71">
        <v>48792</v>
      </c>
      <c r="E1652" s="72">
        <v>48792</v>
      </c>
      <c r="F1652" s="73">
        <v>767569.28319999995</v>
      </c>
    </row>
    <row r="1653" spans="1:6" s="21" customFormat="1" ht="11.25" customHeight="1" x14ac:dyDescent="0.2">
      <c r="A1653" s="57" t="s">
        <v>1281</v>
      </c>
      <c r="B1653" s="69">
        <v>750000</v>
      </c>
      <c r="C1653" s="70">
        <v>5</v>
      </c>
      <c r="D1653" s="71">
        <v>49096</v>
      </c>
      <c r="E1653" s="72">
        <v>49096</v>
      </c>
      <c r="F1653" s="73">
        <v>808847.48719999997</v>
      </c>
    </row>
    <row r="1654" spans="1:6" s="21" customFormat="1" ht="11.25" customHeight="1" x14ac:dyDescent="0.2">
      <c r="A1654" s="57" t="s">
        <v>1282</v>
      </c>
      <c r="B1654" s="69">
        <v>1200000</v>
      </c>
      <c r="C1654" s="70">
        <v>3.25</v>
      </c>
      <c r="D1654" s="71">
        <v>47239</v>
      </c>
      <c r="E1654" s="72">
        <v>47239</v>
      </c>
      <c r="F1654" s="73">
        <v>1181919.1961999999</v>
      </c>
    </row>
    <row r="1655" spans="1:6" s="21" customFormat="1" ht="11.25" customHeight="1" x14ac:dyDescent="0.2">
      <c r="A1655" s="57" t="s">
        <v>1283</v>
      </c>
      <c r="B1655" s="69">
        <v>1285000</v>
      </c>
      <c r="C1655" s="70">
        <v>5</v>
      </c>
      <c r="D1655" s="71">
        <v>48731</v>
      </c>
      <c r="E1655" s="72">
        <v>48731</v>
      </c>
      <c r="F1655" s="73">
        <v>1443227.9236000001</v>
      </c>
    </row>
    <row r="1656" spans="1:6" s="21" customFormat="1" ht="11.25" customHeight="1" x14ac:dyDescent="0.2">
      <c r="A1656" s="57" t="s">
        <v>1284</v>
      </c>
      <c r="B1656" s="69">
        <v>500000</v>
      </c>
      <c r="C1656" s="70">
        <v>5</v>
      </c>
      <c r="D1656" s="71">
        <v>47392</v>
      </c>
      <c r="E1656" s="72">
        <v>47392</v>
      </c>
      <c r="F1656" s="73">
        <v>527547.74120000005</v>
      </c>
    </row>
    <row r="1657" spans="1:6" s="21" customFormat="1" ht="11.25" customHeight="1" x14ac:dyDescent="0.2">
      <c r="A1657" s="57" t="s">
        <v>1285</v>
      </c>
      <c r="B1657" s="69">
        <v>500000</v>
      </c>
      <c r="C1657" s="70">
        <v>5</v>
      </c>
      <c r="D1657" s="71">
        <v>47727</v>
      </c>
      <c r="E1657" s="72">
        <v>47727</v>
      </c>
      <c r="F1657" s="73">
        <v>526308.6875</v>
      </c>
    </row>
    <row r="1658" spans="1:6" s="21" customFormat="1" ht="11.25" customHeight="1" x14ac:dyDescent="0.2">
      <c r="A1658" s="57" t="s">
        <v>1286</v>
      </c>
      <c r="B1658" s="69">
        <v>585000</v>
      </c>
      <c r="C1658" s="70">
        <v>5</v>
      </c>
      <c r="D1658" s="71">
        <v>48396</v>
      </c>
      <c r="E1658" s="72">
        <v>48396</v>
      </c>
      <c r="F1658" s="73">
        <v>642327.62650000001</v>
      </c>
    </row>
    <row r="1659" spans="1:6" s="21" customFormat="1" ht="11.25" customHeight="1" x14ac:dyDescent="0.2">
      <c r="A1659" s="57" t="s">
        <v>1287</v>
      </c>
      <c r="B1659" s="69">
        <v>2000000</v>
      </c>
      <c r="C1659" s="70">
        <v>5</v>
      </c>
      <c r="D1659" s="71">
        <v>48945</v>
      </c>
      <c r="E1659" s="72">
        <v>48945</v>
      </c>
      <c r="F1659" s="73">
        <v>2242697.4073999999</v>
      </c>
    </row>
    <row r="1660" spans="1:6" s="21" customFormat="1" ht="11.25" customHeight="1" x14ac:dyDescent="0.2">
      <c r="A1660" s="57" t="s">
        <v>1288</v>
      </c>
      <c r="B1660" s="69">
        <v>1420000</v>
      </c>
      <c r="C1660" s="70">
        <v>3</v>
      </c>
      <c r="D1660" s="71">
        <v>47515</v>
      </c>
      <c r="E1660" s="72">
        <v>47515</v>
      </c>
      <c r="F1660" s="73">
        <v>1420000</v>
      </c>
    </row>
    <row r="1661" spans="1:6" s="21" customFormat="1" ht="11.25" customHeight="1" x14ac:dyDescent="0.2">
      <c r="A1661" s="57" t="s">
        <v>1289</v>
      </c>
      <c r="B1661" s="69">
        <v>5085000</v>
      </c>
      <c r="C1661" s="70">
        <v>4.1340000000000003</v>
      </c>
      <c r="D1661" s="71">
        <v>48502</v>
      </c>
      <c r="E1661" s="72">
        <v>48502</v>
      </c>
      <c r="F1661" s="73">
        <v>5085000</v>
      </c>
    </row>
    <row r="1662" spans="1:6" s="21" customFormat="1" ht="11.25" customHeight="1" x14ac:dyDescent="0.2">
      <c r="A1662" s="57" t="s">
        <v>1290</v>
      </c>
      <c r="B1662" s="69">
        <v>2015000</v>
      </c>
      <c r="C1662" s="70">
        <v>5</v>
      </c>
      <c r="D1662" s="71">
        <v>49035</v>
      </c>
      <c r="E1662" s="72">
        <v>49035</v>
      </c>
      <c r="F1662" s="73">
        <v>2310368.645</v>
      </c>
    </row>
    <row r="1663" spans="1:6" s="21" customFormat="1" ht="11.25" customHeight="1" x14ac:dyDescent="0.2">
      <c r="A1663" s="57" t="s">
        <v>2117</v>
      </c>
      <c r="B1663" s="69">
        <v>1450000</v>
      </c>
      <c r="C1663" s="70">
        <v>4</v>
      </c>
      <c r="D1663" s="71">
        <v>49188</v>
      </c>
      <c r="E1663" s="72">
        <v>49188</v>
      </c>
      <c r="F1663" s="73">
        <v>1444250.7799</v>
      </c>
    </row>
    <row r="1664" spans="1:6" s="21" customFormat="1" ht="11.25" customHeight="1" x14ac:dyDescent="0.2">
      <c r="A1664" s="57" t="s">
        <v>1291</v>
      </c>
      <c r="B1664" s="69">
        <v>500000</v>
      </c>
      <c r="C1664" s="70">
        <v>5</v>
      </c>
      <c r="D1664" s="71">
        <v>46661</v>
      </c>
      <c r="E1664" s="72">
        <v>46661</v>
      </c>
      <c r="F1664" s="73">
        <v>522538.13949999999</v>
      </c>
    </row>
    <row r="1665" spans="1:6" s="21" customFormat="1" ht="11.25" customHeight="1" x14ac:dyDescent="0.2">
      <c r="A1665" s="57" t="s">
        <v>2857</v>
      </c>
      <c r="B1665" s="69">
        <v>1000000</v>
      </c>
      <c r="C1665" s="70">
        <v>2.8820000000000001</v>
      </c>
      <c r="D1665" s="71">
        <v>50922</v>
      </c>
      <c r="E1665" s="72">
        <v>50922</v>
      </c>
      <c r="F1665" s="73">
        <v>1000000</v>
      </c>
    </row>
    <row r="1666" spans="1:6" s="21" customFormat="1" ht="11.25" customHeight="1" x14ac:dyDescent="0.2">
      <c r="A1666" s="57" t="s">
        <v>1292</v>
      </c>
      <c r="B1666" s="69">
        <v>4000000</v>
      </c>
      <c r="C1666" s="70">
        <v>5</v>
      </c>
      <c r="D1666" s="71">
        <v>47727</v>
      </c>
      <c r="E1666" s="72">
        <v>47727</v>
      </c>
      <c r="F1666" s="73">
        <v>4277424.2460000003</v>
      </c>
    </row>
    <row r="1667" spans="1:6" s="21" customFormat="1" ht="11.25" customHeight="1" x14ac:dyDescent="0.2">
      <c r="A1667" s="57" t="s">
        <v>1293</v>
      </c>
      <c r="B1667" s="69">
        <v>1270000</v>
      </c>
      <c r="C1667" s="70">
        <v>5</v>
      </c>
      <c r="D1667" s="71">
        <v>46631</v>
      </c>
      <c r="E1667" s="72">
        <v>46631</v>
      </c>
      <c r="F1667" s="73">
        <v>1338542.1006</v>
      </c>
    </row>
    <row r="1668" spans="1:6" s="21" customFormat="1" ht="11.25" customHeight="1" x14ac:dyDescent="0.2">
      <c r="A1668" s="57" t="s">
        <v>1294</v>
      </c>
      <c r="B1668" s="69">
        <v>1135000</v>
      </c>
      <c r="C1668" s="70">
        <v>3.25</v>
      </c>
      <c r="D1668" s="71">
        <v>47543</v>
      </c>
      <c r="E1668" s="72">
        <v>47543</v>
      </c>
      <c r="F1668" s="73">
        <v>1115574.4534</v>
      </c>
    </row>
    <row r="1669" spans="1:6" s="21" customFormat="1" ht="11.25" customHeight="1" x14ac:dyDescent="0.2">
      <c r="A1669" s="57" t="s">
        <v>1295</v>
      </c>
      <c r="B1669" s="69">
        <v>1220000</v>
      </c>
      <c r="C1669" s="70">
        <v>3</v>
      </c>
      <c r="D1669" s="71">
        <v>46143</v>
      </c>
      <c r="E1669" s="72">
        <v>46143</v>
      </c>
      <c r="F1669" s="73">
        <v>1212528.6052000001</v>
      </c>
    </row>
    <row r="1670" spans="1:6" s="21" customFormat="1" ht="11.25" customHeight="1" x14ac:dyDescent="0.2">
      <c r="A1670" s="57" t="s">
        <v>1296</v>
      </c>
      <c r="B1670" s="69">
        <v>3665000</v>
      </c>
      <c r="C1670" s="70">
        <v>3.5</v>
      </c>
      <c r="D1670" s="71">
        <v>47515</v>
      </c>
      <c r="E1670" s="72">
        <v>47515</v>
      </c>
      <c r="F1670" s="73">
        <v>3681561.5573</v>
      </c>
    </row>
    <row r="1671" spans="1:6" s="21" customFormat="1" ht="11.25" customHeight="1" x14ac:dyDescent="0.2">
      <c r="A1671" s="57" t="s">
        <v>1297</v>
      </c>
      <c r="B1671" s="69">
        <v>2300000</v>
      </c>
      <c r="C1671" s="70">
        <v>3.375</v>
      </c>
      <c r="D1671" s="71">
        <v>48427</v>
      </c>
      <c r="E1671" s="72">
        <v>48427</v>
      </c>
      <c r="F1671" s="73">
        <v>2272717.9802000001</v>
      </c>
    </row>
    <row r="1672" spans="1:6" s="21" customFormat="1" ht="11.25" customHeight="1" x14ac:dyDescent="0.2">
      <c r="A1672" s="57" t="s">
        <v>1298</v>
      </c>
      <c r="B1672" s="69">
        <v>1000000</v>
      </c>
      <c r="C1672" s="70">
        <v>3</v>
      </c>
      <c r="D1672" s="71">
        <v>46357</v>
      </c>
      <c r="E1672" s="72">
        <v>46357</v>
      </c>
      <c r="F1672" s="73">
        <v>995178.64150000003</v>
      </c>
    </row>
    <row r="1673" spans="1:6" s="21" customFormat="1" ht="11.25" customHeight="1" x14ac:dyDescent="0.2">
      <c r="A1673" s="57" t="s">
        <v>1298</v>
      </c>
      <c r="B1673" s="69">
        <v>1000000</v>
      </c>
      <c r="C1673" s="70">
        <v>3.25</v>
      </c>
      <c r="D1673" s="71">
        <v>47453</v>
      </c>
      <c r="E1673" s="72">
        <v>47453</v>
      </c>
      <c r="F1673" s="73">
        <v>979512.32339999999</v>
      </c>
    </row>
    <row r="1674" spans="1:6" s="21" customFormat="1" ht="11.25" customHeight="1" x14ac:dyDescent="0.2">
      <c r="A1674" s="57" t="s">
        <v>1299</v>
      </c>
      <c r="B1674" s="69">
        <v>815000</v>
      </c>
      <c r="C1674" s="70">
        <v>5</v>
      </c>
      <c r="D1674" s="71">
        <v>46631</v>
      </c>
      <c r="E1674" s="72">
        <v>46631</v>
      </c>
      <c r="F1674" s="73">
        <v>855557.62250000006</v>
      </c>
    </row>
    <row r="1675" spans="1:6" s="21" customFormat="1" ht="11.25" customHeight="1" x14ac:dyDescent="0.2">
      <c r="A1675" s="57" t="s">
        <v>1300</v>
      </c>
      <c r="B1675" s="69">
        <v>1175000</v>
      </c>
      <c r="C1675" s="70">
        <v>5.625</v>
      </c>
      <c r="D1675" s="71">
        <v>48000</v>
      </c>
      <c r="E1675" s="72">
        <v>48000</v>
      </c>
      <c r="F1675" s="73">
        <v>1175000</v>
      </c>
    </row>
    <row r="1676" spans="1:6" s="21" customFormat="1" ht="11.25" customHeight="1" x14ac:dyDescent="0.2">
      <c r="A1676" s="57" t="s">
        <v>1301</v>
      </c>
      <c r="B1676" s="69">
        <v>2000000</v>
      </c>
      <c r="C1676" s="70">
        <v>2</v>
      </c>
      <c r="D1676" s="71">
        <v>44986</v>
      </c>
      <c r="E1676" s="72">
        <v>44986</v>
      </c>
      <c r="F1676" s="73">
        <v>1993693.4791999999</v>
      </c>
    </row>
    <row r="1677" spans="1:6" s="21" customFormat="1" ht="11.25" customHeight="1" x14ac:dyDescent="0.2">
      <c r="A1677" s="57" t="s">
        <v>1302</v>
      </c>
      <c r="B1677" s="69">
        <v>800000</v>
      </c>
      <c r="C1677" s="70">
        <v>3.25</v>
      </c>
      <c r="D1677" s="71">
        <v>46569</v>
      </c>
      <c r="E1677" s="72">
        <v>46569</v>
      </c>
      <c r="F1677" s="73">
        <v>804214.81949999998</v>
      </c>
    </row>
    <row r="1678" spans="1:6" s="21" customFormat="1" ht="11.25" customHeight="1" x14ac:dyDescent="0.2">
      <c r="A1678" s="57" t="s">
        <v>1303</v>
      </c>
      <c r="B1678" s="69">
        <v>8850000</v>
      </c>
      <c r="C1678" s="70">
        <v>4</v>
      </c>
      <c r="D1678" s="71">
        <v>50222</v>
      </c>
      <c r="E1678" s="72">
        <v>50222</v>
      </c>
      <c r="F1678" s="73">
        <v>9342305.0578000005</v>
      </c>
    </row>
    <row r="1679" spans="1:6" s="21" customFormat="1" ht="11.25" customHeight="1" x14ac:dyDescent="0.2">
      <c r="A1679" s="57" t="s">
        <v>1304</v>
      </c>
      <c r="B1679" s="69">
        <v>5000000</v>
      </c>
      <c r="C1679" s="70">
        <v>4</v>
      </c>
      <c r="D1679" s="71">
        <v>49522</v>
      </c>
      <c r="E1679" s="72">
        <v>49522</v>
      </c>
      <c r="F1679" s="73">
        <v>5199952.5609999998</v>
      </c>
    </row>
    <row r="1680" spans="1:6" s="21" customFormat="1" ht="11.25" customHeight="1" x14ac:dyDescent="0.2">
      <c r="A1680" s="57" t="s">
        <v>1305</v>
      </c>
      <c r="B1680" s="69">
        <v>5000000</v>
      </c>
      <c r="C1680" s="70">
        <v>4</v>
      </c>
      <c r="D1680" s="71">
        <v>49553</v>
      </c>
      <c r="E1680" s="72">
        <v>49553</v>
      </c>
      <c r="F1680" s="73">
        <v>5315364.1689999998</v>
      </c>
    </row>
    <row r="1681" spans="1:6" s="21" customFormat="1" ht="11.25" customHeight="1" x14ac:dyDescent="0.2">
      <c r="A1681" s="57" t="s">
        <v>1305</v>
      </c>
      <c r="B1681" s="69">
        <v>3000000</v>
      </c>
      <c r="C1681" s="70">
        <v>5</v>
      </c>
      <c r="D1681" s="71">
        <v>44228</v>
      </c>
      <c r="E1681" s="72">
        <v>44228</v>
      </c>
      <c r="F1681" s="73">
        <v>3003127.3684</v>
      </c>
    </row>
    <row r="1682" spans="1:6" s="21" customFormat="1" ht="11.25" customHeight="1" x14ac:dyDescent="0.2">
      <c r="A1682" s="57" t="s">
        <v>1306</v>
      </c>
      <c r="B1682" s="69">
        <v>1750000</v>
      </c>
      <c r="C1682" s="70">
        <v>4</v>
      </c>
      <c r="D1682" s="71">
        <v>47757</v>
      </c>
      <c r="E1682" s="72">
        <v>47757</v>
      </c>
      <c r="F1682" s="73">
        <v>1792556.6428</v>
      </c>
    </row>
    <row r="1683" spans="1:6" s="21" customFormat="1" ht="11.25" customHeight="1" x14ac:dyDescent="0.2">
      <c r="A1683" s="57" t="s">
        <v>1307</v>
      </c>
      <c r="B1683" s="69">
        <v>1800000</v>
      </c>
      <c r="C1683" s="70">
        <v>3</v>
      </c>
      <c r="D1683" s="71">
        <v>47300</v>
      </c>
      <c r="E1683" s="72">
        <v>47300</v>
      </c>
      <c r="F1683" s="73">
        <v>1800000</v>
      </c>
    </row>
    <row r="1684" spans="1:6" s="21" customFormat="1" ht="11.25" customHeight="1" x14ac:dyDescent="0.2">
      <c r="A1684" s="57" t="s">
        <v>1308</v>
      </c>
      <c r="B1684" s="69">
        <v>2000000</v>
      </c>
      <c r="C1684" s="70">
        <v>3</v>
      </c>
      <c r="D1684" s="71">
        <v>47880</v>
      </c>
      <c r="E1684" s="72">
        <v>47880</v>
      </c>
      <c r="F1684" s="73">
        <v>2000000</v>
      </c>
    </row>
    <row r="1685" spans="1:6" s="21" customFormat="1" ht="11.25" customHeight="1" x14ac:dyDescent="0.2">
      <c r="A1685" s="57" t="s">
        <v>1309</v>
      </c>
      <c r="B1685" s="69">
        <v>850000</v>
      </c>
      <c r="C1685" s="70">
        <v>4</v>
      </c>
      <c r="D1685" s="71">
        <v>50253</v>
      </c>
      <c r="E1685" s="72">
        <v>50253</v>
      </c>
      <c r="F1685" s="73">
        <v>902730.8996</v>
      </c>
    </row>
    <row r="1686" spans="1:6" s="21" customFormat="1" ht="11.25" customHeight="1" x14ac:dyDescent="0.2">
      <c r="A1686" s="57" t="s">
        <v>1310</v>
      </c>
      <c r="B1686" s="69">
        <v>2120000</v>
      </c>
      <c r="C1686" s="70">
        <v>5</v>
      </c>
      <c r="D1686" s="71">
        <v>44392</v>
      </c>
      <c r="E1686" s="72">
        <v>44392</v>
      </c>
      <c r="F1686" s="73">
        <v>2132728.8404000001</v>
      </c>
    </row>
    <row r="1687" spans="1:6" s="21" customFormat="1" ht="11.25" customHeight="1" x14ac:dyDescent="0.2">
      <c r="A1687" s="57" t="s">
        <v>1312</v>
      </c>
      <c r="B1687" s="69">
        <v>2500000</v>
      </c>
      <c r="C1687" s="70">
        <v>5</v>
      </c>
      <c r="D1687" s="71">
        <v>48183</v>
      </c>
      <c r="E1687" s="72">
        <v>48183</v>
      </c>
      <c r="F1687" s="73">
        <v>2718532.0682999999</v>
      </c>
    </row>
    <row r="1688" spans="1:6" s="21" customFormat="1" ht="11.25" customHeight="1" x14ac:dyDescent="0.2">
      <c r="A1688" s="57" t="s">
        <v>1312</v>
      </c>
      <c r="B1688" s="69">
        <v>2205000</v>
      </c>
      <c r="C1688" s="70">
        <v>4</v>
      </c>
      <c r="D1688" s="71">
        <v>46357</v>
      </c>
      <c r="E1688" s="72">
        <v>46357</v>
      </c>
      <c r="F1688" s="73">
        <v>2276004.0676000002</v>
      </c>
    </row>
    <row r="1689" spans="1:6" s="21" customFormat="1" ht="11.25" customHeight="1" x14ac:dyDescent="0.2">
      <c r="A1689" s="57" t="s">
        <v>1312</v>
      </c>
      <c r="B1689" s="69">
        <v>2000000</v>
      </c>
      <c r="C1689" s="70">
        <v>5</v>
      </c>
      <c r="D1689" s="71">
        <v>47453</v>
      </c>
      <c r="E1689" s="72">
        <v>47453</v>
      </c>
      <c r="F1689" s="73">
        <v>2110371.9098</v>
      </c>
    </row>
    <row r="1690" spans="1:6" s="21" customFormat="1" ht="11.25" customHeight="1" x14ac:dyDescent="0.2">
      <c r="A1690" s="57" t="s">
        <v>1312</v>
      </c>
      <c r="B1690" s="69">
        <v>325000</v>
      </c>
      <c r="C1690" s="70">
        <v>4</v>
      </c>
      <c r="D1690" s="71">
        <v>50010</v>
      </c>
      <c r="E1690" s="72">
        <v>50010</v>
      </c>
      <c r="F1690" s="73">
        <v>349880.24099999998</v>
      </c>
    </row>
    <row r="1691" spans="1:6" s="21" customFormat="1" ht="11.25" customHeight="1" x14ac:dyDescent="0.2">
      <c r="A1691" s="57" t="s">
        <v>1313</v>
      </c>
      <c r="B1691" s="69">
        <v>750000</v>
      </c>
      <c r="C1691" s="70">
        <v>5</v>
      </c>
      <c r="D1691" s="71">
        <v>44409</v>
      </c>
      <c r="E1691" s="72">
        <v>44409</v>
      </c>
      <c r="F1691" s="73">
        <v>760637.11849999998</v>
      </c>
    </row>
    <row r="1692" spans="1:6" s="21" customFormat="1" ht="11.25" customHeight="1" x14ac:dyDescent="0.2">
      <c r="A1692" s="57" t="s">
        <v>1314</v>
      </c>
      <c r="B1692" s="69">
        <v>5000000</v>
      </c>
      <c r="C1692" s="70">
        <v>5</v>
      </c>
      <c r="D1692" s="71">
        <v>49279</v>
      </c>
      <c r="E1692" s="72">
        <v>49279</v>
      </c>
      <c r="F1692" s="73">
        <v>5496130.7178999996</v>
      </c>
    </row>
    <row r="1693" spans="1:6" s="21" customFormat="1" ht="11.25" customHeight="1" x14ac:dyDescent="0.2">
      <c r="A1693" s="57" t="s">
        <v>1315</v>
      </c>
      <c r="B1693" s="69">
        <v>1500000</v>
      </c>
      <c r="C1693" s="70">
        <v>5</v>
      </c>
      <c r="D1693" s="71">
        <v>50192</v>
      </c>
      <c r="E1693" s="72">
        <v>50192</v>
      </c>
      <c r="F1693" s="73">
        <v>1652717.8023999999</v>
      </c>
    </row>
    <row r="1694" spans="1:6" s="21" customFormat="1" ht="11.25" customHeight="1" x14ac:dyDescent="0.2">
      <c r="A1694" s="57" t="s">
        <v>1316</v>
      </c>
      <c r="B1694" s="69">
        <v>3000000</v>
      </c>
      <c r="C1694" s="70">
        <v>4</v>
      </c>
      <c r="D1694" s="71">
        <v>49553</v>
      </c>
      <c r="E1694" s="72">
        <v>49553</v>
      </c>
      <c r="F1694" s="73">
        <v>3086696.8517</v>
      </c>
    </row>
    <row r="1695" spans="1:6" s="21" customFormat="1" ht="11.25" customHeight="1" x14ac:dyDescent="0.2">
      <c r="A1695" s="57" t="s">
        <v>1317</v>
      </c>
      <c r="B1695" s="69">
        <v>2015000</v>
      </c>
      <c r="C1695" s="70">
        <v>5</v>
      </c>
      <c r="D1695" s="71">
        <v>46388</v>
      </c>
      <c r="E1695" s="72">
        <v>46388</v>
      </c>
      <c r="F1695" s="73">
        <v>2111489.8794</v>
      </c>
    </row>
    <row r="1696" spans="1:6" s="21" customFormat="1" ht="11.25" customHeight="1" x14ac:dyDescent="0.2">
      <c r="A1696" s="57" t="s">
        <v>1318</v>
      </c>
      <c r="B1696" s="69">
        <v>2000000</v>
      </c>
      <c r="C1696" s="70">
        <v>3.875</v>
      </c>
      <c r="D1696" s="71">
        <v>48731</v>
      </c>
      <c r="E1696" s="72">
        <v>48731</v>
      </c>
      <c r="F1696" s="73">
        <v>1972187.4774</v>
      </c>
    </row>
    <row r="1697" spans="1:6" s="21" customFormat="1" ht="11.25" customHeight="1" x14ac:dyDescent="0.2">
      <c r="A1697" s="57" t="s">
        <v>1319</v>
      </c>
      <c r="B1697" s="69">
        <v>1225000</v>
      </c>
      <c r="C1697" s="70">
        <v>3</v>
      </c>
      <c r="D1697" s="71">
        <v>48670</v>
      </c>
      <c r="E1697" s="72">
        <v>48670</v>
      </c>
      <c r="F1697" s="73">
        <v>1230650.3625</v>
      </c>
    </row>
    <row r="1698" spans="1:6" s="21" customFormat="1" ht="11.25" customHeight="1" x14ac:dyDescent="0.2">
      <c r="A1698" s="57" t="s">
        <v>1319</v>
      </c>
      <c r="B1698" s="69">
        <v>1010000</v>
      </c>
      <c r="C1698" s="70">
        <v>3</v>
      </c>
      <c r="D1698" s="71">
        <v>49400</v>
      </c>
      <c r="E1698" s="72">
        <v>49400</v>
      </c>
      <c r="F1698" s="73">
        <v>1009998.1886</v>
      </c>
    </row>
    <row r="1699" spans="1:6" s="21" customFormat="1" ht="11.25" customHeight="1" x14ac:dyDescent="0.2">
      <c r="A1699" s="57" t="s">
        <v>1320</v>
      </c>
      <c r="B1699" s="69">
        <v>1020000</v>
      </c>
      <c r="C1699" s="70">
        <v>3.125</v>
      </c>
      <c r="D1699" s="71">
        <v>46874</v>
      </c>
      <c r="E1699" s="72">
        <v>46874</v>
      </c>
      <c r="F1699" s="73">
        <v>1004580.2003</v>
      </c>
    </row>
    <row r="1700" spans="1:6" s="21" customFormat="1" ht="11.25" customHeight="1" x14ac:dyDescent="0.2">
      <c r="A1700" s="57" t="s">
        <v>1321</v>
      </c>
      <c r="B1700" s="69">
        <v>1000000</v>
      </c>
      <c r="C1700" s="70">
        <v>5</v>
      </c>
      <c r="D1700" s="71">
        <v>49919</v>
      </c>
      <c r="E1700" s="72">
        <v>49919</v>
      </c>
      <c r="F1700" s="73">
        <v>1062738.5345999999</v>
      </c>
    </row>
    <row r="1701" spans="1:6" s="21" customFormat="1" ht="11.25" customHeight="1" x14ac:dyDescent="0.2">
      <c r="A1701" s="57" t="s">
        <v>2531</v>
      </c>
      <c r="B1701" s="69">
        <v>1000000</v>
      </c>
      <c r="C1701" s="70">
        <v>2.9540000000000002</v>
      </c>
      <c r="D1701" s="71">
        <v>50100</v>
      </c>
      <c r="E1701" s="72">
        <v>50100</v>
      </c>
      <c r="F1701" s="73">
        <v>1000000</v>
      </c>
    </row>
    <row r="1702" spans="1:6" s="21" customFormat="1" ht="11.25" customHeight="1" x14ac:dyDescent="0.2">
      <c r="A1702" s="57" t="s">
        <v>1322</v>
      </c>
      <c r="B1702" s="69">
        <v>1535000</v>
      </c>
      <c r="C1702" s="70">
        <v>3.5</v>
      </c>
      <c r="D1702" s="71">
        <v>47543</v>
      </c>
      <c r="E1702" s="72">
        <v>47543</v>
      </c>
      <c r="F1702" s="73">
        <v>1505424.0754</v>
      </c>
    </row>
    <row r="1703" spans="1:6" s="21" customFormat="1" ht="11.25" customHeight="1" x14ac:dyDescent="0.2">
      <c r="A1703" s="57" t="s">
        <v>1323</v>
      </c>
      <c r="B1703" s="69">
        <v>2030000</v>
      </c>
      <c r="C1703" s="70">
        <v>5</v>
      </c>
      <c r="D1703" s="71">
        <v>44621</v>
      </c>
      <c r="E1703" s="72">
        <v>44621</v>
      </c>
      <c r="F1703" s="73">
        <v>2076045.9328999999</v>
      </c>
    </row>
    <row r="1704" spans="1:6" s="21" customFormat="1" ht="11.25" customHeight="1" x14ac:dyDescent="0.2">
      <c r="A1704" s="57" t="s">
        <v>1324</v>
      </c>
      <c r="B1704" s="69">
        <v>10000000</v>
      </c>
      <c r="C1704" s="70">
        <v>3.375</v>
      </c>
      <c r="D1704" s="71">
        <v>47696</v>
      </c>
      <c r="E1704" s="72">
        <v>47696</v>
      </c>
      <c r="F1704" s="73">
        <v>9873974.0446000006</v>
      </c>
    </row>
    <row r="1705" spans="1:6" s="21" customFormat="1" ht="11.25" customHeight="1" x14ac:dyDescent="0.2">
      <c r="A1705" s="57" t="s">
        <v>1325</v>
      </c>
      <c r="B1705" s="69">
        <v>1260000</v>
      </c>
      <c r="C1705" s="70">
        <v>4</v>
      </c>
      <c r="D1705" s="71">
        <v>48853</v>
      </c>
      <c r="E1705" s="72">
        <v>48853</v>
      </c>
      <c r="F1705" s="73">
        <v>1300255.6798</v>
      </c>
    </row>
    <row r="1706" spans="1:6" s="21" customFormat="1" ht="11.25" customHeight="1" x14ac:dyDescent="0.2">
      <c r="A1706" s="57" t="s">
        <v>1326</v>
      </c>
      <c r="B1706" s="69">
        <v>700000</v>
      </c>
      <c r="C1706" s="70">
        <v>5</v>
      </c>
      <c r="D1706" s="71">
        <v>47635</v>
      </c>
      <c r="E1706" s="72">
        <v>47635</v>
      </c>
      <c r="F1706" s="73">
        <v>745583.08929999999</v>
      </c>
    </row>
    <row r="1707" spans="1:6" s="21" customFormat="1" ht="11.25" customHeight="1" x14ac:dyDescent="0.2">
      <c r="A1707" s="57" t="s">
        <v>1327</v>
      </c>
      <c r="B1707" s="69">
        <v>2000000</v>
      </c>
      <c r="C1707" s="70">
        <v>5</v>
      </c>
      <c r="D1707" s="71">
        <v>50496</v>
      </c>
      <c r="E1707" s="72">
        <v>50496</v>
      </c>
      <c r="F1707" s="73">
        <v>2149593.2988</v>
      </c>
    </row>
    <row r="1708" spans="1:6" s="21" customFormat="1" ht="11.25" customHeight="1" x14ac:dyDescent="0.2">
      <c r="A1708" s="57" t="s">
        <v>1328</v>
      </c>
      <c r="B1708" s="69">
        <v>2155000</v>
      </c>
      <c r="C1708" s="70">
        <v>5</v>
      </c>
      <c r="D1708" s="71">
        <v>47529</v>
      </c>
      <c r="E1708" s="72">
        <v>47529</v>
      </c>
      <c r="F1708" s="73">
        <v>2404851.4186</v>
      </c>
    </row>
    <row r="1709" spans="1:6" s="21" customFormat="1" ht="11.25" customHeight="1" x14ac:dyDescent="0.2">
      <c r="A1709" s="57" t="s">
        <v>2118</v>
      </c>
      <c r="B1709" s="69">
        <v>1450000</v>
      </c>
      <c r="C1709" s="70">
        <v>3.887</v>
      </c>
      <c r="D1709" s="71">
        <v>49614</v>
      </c>
      <c r="E1709" s="72">
        <v>49614</v>
      </c>
      <c r="F1709" s="73">
        <v>1450000</v>
      </c>
    </row>
    <row r="1710" spans="1:6" s="21" customFormat="1" ht="11.25" customHeight="1" x14ac:dyDescent="0.2">
      <c r="A1710" s="57" t="s">
        <v>1329</v>
      </c>
      <c r="B1710" s="69">
        <v>1000000</v>
      </c>
      <c r="C1710" s="70">
        <v>5</v>
      </c>
      <c r="D1710" s="71">
        <v>46997</v>
      </c>
      <c r="E1710" s="72">
        <v>46997</v>
      </c>
      <c r="F1710" s="73">
        <v>1039869.4328</v>
      </c>
    </row>
    <row r="1711" spans="1:6" s="21" customFormat="1" ht="11.25" customHeight="1" x14ac:dyDescent="0.2">
      <c r="A1711" s="57" t="s">
        <v>1330</v>
      </c>
      <c r="B1711" s="69">
        <v>1170000</v>
      </c>
      <c r="C1711" s="70">
        <v>3.375</v>
      </c>
      <c r="D1711" s="71">
        <v>49110</v>
      </c>
      <c r="E1711" s="72">
        <v>49110</v>
      </c>
      <c r="F1711" s="73">
        <v>1156850.013</v>
      </c>
    </row>
    <row r="1712" spans="1:6" s="21" customFormat="1" ht="11.25" customHeight="1" x14ac:dyDescent="0.2">
      <c r="A1712" s="57" t="s">
        <v>1331</v>
      </c>
      <c r="B1712" s="69">
        <v>1000000</v>
      </c>
      <c r="C1712" s="70">
        <v>4</v>
      </c>
      <c r="D1712" s="71">
        <v>46706</v>
      </c>
      <c r="E1712" s="72">
        <v>46706</v>
      </c>
      <c r="F1712" s="73">
        <v>1006770.7265</v>
      </c>
    </row>
    <row r="1713" spans="1:6" s="21" customFormat="1" ht="11.25" customHeight="1" x14ac:dyDescent="0.2">
      <c r="A1713" s="57" t="s">
        <v>1332</v>
      </c>
      <c r="B1713" s="69">
        <v>1050000</v>
      </c>
      <c r="C1713" s="70">
        <v>4.25</v>
      </c>
      <c r="D1713" s="71">
        <v>47027</v>
      </c>
      <c r="E1713" s="72">
        <v>47027</v>
      </c>
      <c r="F1713" s="73">
        <v>1081130.5545000001</v>
      </c>
    </row>
    <row r="1714" spans="1:6" s="21" customFormat="1" ht="11.25" customHeight="1" x14ac:dyDescent="0.2">
      <c r="A1714" s="57" t="s">
        <v>1333</v>
      </c>
      <c r="B1714" s="69">
        <v>1460000</v>
      </c>
      <c r="C1714" s="70">
        <v>5</v>
      </c>
      <c r="D1714" s="71">
        <v>48000</v>
      </c>
      <c r="E1714" s="72">
        <v>48000</v>
      </c>
      <c r="F1714" s="73">
        <v>1543333.3123999999</v>
      </c>
    </row>
    <row r="1715" spans="1:6" s="21" customFormat="1" ht="11.25" customHeight="1" x14ac:dyDescent="0.2">
      <c r="A1715" s="57" t="s">
        <v>1334</v>
      </c>
      <c r="B1715" s="69">
        <v>1750000</v>
      </c>
      <c r="C1715" s="70">
        <v>3.125</v>
      </c>
      <c r="D1715" s="71">
        <v>48183</v>
      </c>
      <c r="E1715" s="72">
        <v>48183</v>
      </c>
      <c r="F1715" s="73">
        <v>1715766.2180000001</v>
      </c>
    </row>
    <row r="1716" spans="1:6" s="21" customFormat="1" ht="11.25" customHeight="1" x14ac:dyDescent="0.2">
      <c r="A1716" s="57" t="s">
        <v>1335</v>
      </c>
      <c r="B1716" s="69">
        <v>500000</v>
      </c>
      <c r="C1716" s="70">
        <v>5</v>
      </c>
      <c r="D1716" s="71">
        <v>47665</v>
      </c>
      <c r="E1716" s="72">
        <v>47665</v>
      </c>
      <c r="F1716" s="73">
        <v>538310.19030000002</v>
      </c>
    </row>
    <row r="1717" spans="1:6" s="21" customFormat="1" ht="11.25" customHeight="1" x14ac:dyDescent="0.2">
      <c r="A1717" s="57" t="s">
        <v>1335</v>
      </c>
      <c r="B1717" s="69">
        <v>865000</v>
      </c>
      <c r="C1717" s="70">
        <v>3</v>
      </c>
      <c r="D1717" s="71">
        <v>46935</v>
      </c>
      <c r="E1717" s="72">
        <v>46935</v>
      </c>
      <c r="F1717" s="73">
        <v>849010.63049999997</v>
      </c>
    </row>
    <row r="1718" spans="1:6" s="21" customFormat="1" ht="11.25" customHeight="1" x14ac:dyDescent="0.2">
      <c r="A1718" s="57" t="s">
        <v>1335</v>
      </c>
      <c r="B1718" s="69">
        <v>910000</v>
      </c>
      <c r="C1718" s="70">
        <v>3.25</v>
      </c>
      <c r="D1718" s="71">
        <v>47300</v>
      </c>
      <c r="E1718" s="72">
        <v>47300</v>
      </c>
      <c r="F1718" s="73">
        <v>898005.53029999998</v>
      </c>
    </row>
    <row r="1719" spans="1:6" s="21" customFormat="1" ht="11.25" customHeight="1" x14ac:dyDescent="0.2">
      <c r="A1719" s="57" t="s">
        <v>2161</v>
      </c>
      <c r="B1719" s="69">
        <v>435000</v>
      </c>
      <c r="C1719" s="70">
        <v>4</v>
      </c>
      <c r="D1719" s="71">
        <v>49827</v>
      </c>
      <c r="E1719" s="72">
        <v>49827</v>
      </c>
      <c r="F1719" s="73">
        <v>469151.5379</v>
      </c>
    </row>
    <row r="1720" spans="1:6" s="21" customFormat="1" ht="11.25" customHeight="1" x14ac:dyDescent="0.2">
      <c r="A1720" s="57" t="s">
        <v>2161</v>
      </c>
      <c r="B1720" s="69">
        <v>415000</v>
      </c>
      <c r="C1720" s="70">
        <v>4</v>
      </c>
      <c r="D1720" s="71">
        <v>50192</v>
      </c>
      <c r="E1720" s="72">
        <v>50192</v>
      </c>
      <c r="F1720" s="73">
        <v>445979.87229999999</v>
      </c>
    </row>
    <row r="1721" spans="1:6" s="21" customFormat="1" ht="11.25" customHeight="1" x14ac:dyDescent="0.2">
      <c r="A1721" s="57" t="s">
        <v>1336</v>
      </c>
      <c r="B1721" s="69">
        <v>1000000</v>
      </c>
      <c r="C1721" s="70">
        <v>5</v>
      </c>
      <c r="D1721" s="71">
        <v>50406</v>
      </c>
      <c r="E1721" s="72">
        <v>50406</v>
      </c>
      <c r="F1721" s="73">
        <v>1078181.4757000001</v>
      </c>
    </row>
    <row r="1722" spans="1:6" s="21" customFormat="1" ht="11.25" customHeight="1" x14ac:dyDescent="0.2">
      <c r="A1722" s="57" t="s">
        <v>1337</v>
      </c>
      <c r="B1722" s="69">
        <v>500000</v>
      </c>
      <c r="C1722" s="70">
        <v>5</v>
      </c>
      <c r="D1722" s="71">
        <v>47757</v>
      </c>
      <c r="E1722" s="72">
        <v>47757</v>
      </c>
      <c r="F1722" s="73">
        <v>516220.92009999999</v>
      </c>
    </row>
    <row r="1723" spans="1:6" s="21" customFormat="1" ht="11.25" customHeight="1" x14ac:dyDescent="0.2">
      <c r="A1723" s="57" t="s">
        <v>1338</v>
      </c>
      <c r="B1723" s="69">
        <v>1130000</v>
      </c>
      <c r="C1723" s="70">
        <v>5.75</v>
      </c>
      <c r="D1723" s="71">
        <v>44972</v>
      </c>
      <c r="E1723" s="72">
        <v>44972</v>
      </c>
      <c r="F1723" s="73">
        <v>1130000</v>
      </c>
    </row>
    <row r="1724" spans="1:6" s="21" customFormat="1" ht="11.25" customHeight="1" x14ac:dyDescent="0.2">
      <c r="A1724" s="57" t="s">
        <v>1338</v>
      </c>
      <c r="B1724" s="69">
        <v>505000</v>
      </c>
      <c r="C1724" s="70">
        <v>5.75</v>
      </c>
      <c r="D1724" s="71">
        <v>44972</v>
      </c>
      <c r="E1724" s="72">
        <v>44972</v>
      </c>
      <c r="F1724" s="73">
        <v>505000</v>
      </c>
    </row>
    <row r="1725" spans="1:6" s="21" customFormat="1" ht="11.25" customHeight="1" x14ac:dyDescent="0.2">
      <c r="A1725" s="57" t="s">
        <v>2858</v>
      </c>
      <c r="B1725" s="69">
        <v>890000</v>
      </c>
      <c r="C1725" s="70">
        <v>2</v>
      </c>
      <c r="D1725" s="71">
        <v>50041</v>
      </c>
      <c r="E1725" s="72">
        <v>50041</v>
      </c>
      <c r="F1725" s="73">
        <v>877938.58959999995</v>
      </c>
    </row>
    <row r="1726" spans="1:6" s="21" customFormat="1" ht="11.25" customHeight="1" x14ac:dyDescent="0.2">
      <c r="A1726" s="57" t="s">
        <v>2858</v>
      </c>
      <c r="B1726" s="69">
        <v>1125000</v>
      </c>
      <c r="C1726" s="70">
        <v>2</v>
      </c>
      <c r="D1726" s="71">
        <v>49857</v>
      </c>
      <c r="E1726" s="72">
        <v>49857</v>
      </c>
      <c r="F1726" s="73">
        <v>1113098.7215</v>
      </c>
    </row>
    <row r="1727" spans="1:6" s="21" customFormat="1" ht="11.25" customHeight="1" x14ac:dyDescent="0.2">
      <c r="A1727" s="57" t="s">
        <v>2859</v>
      </c>
      <c r="B1727" s="69">
        <v>4170000</v>
      </c>
      <c r="C1727" s="70">
        <v>4</v>
      </c>
      <c r="D1727" s="71">
        <v>50922</v>
      </c>
      <c r="E1727" s="72">
        <v>50922</v>
      </c>
      <c r="F1727" s="73">
        <v>4766931.0746999998</v>
      </c>
    </row>
    <row r="1728" spans="1:6" s="21" customFormat="1" ht="11.25" customHeight="1" x14ac:dyDescent="0.2">
      <c r="A1728" s="57" t="s">
        <v>1339</v>
      </c>
      <c r="B1728" s="69">
        <v>1440000</v>
      </c>
      <c r="C1728" s="70">
        <v>4.2119999999999997</v>
      </c>
      <c r="D1728" s="71">
        <v>48305</v>
      </c>
      <c r="E1728" s="72">
        <v>48305</v>
      </c>
      <c r="F1728" s="73">
        <v>1440000</v>
      </c>
    </row>
    <row r="1729" spans="1:6" s="21" customFormat="1" ht="11.25" customHeight="1" x14ac:dyDescent="0.2">
      <c r="A1729" s="57" t="s">
        <v>2066</v>
      </c>
      <c r="B1729" s="69">
        <v>2000000</v>
      </c>
      <c r="C1729" s="70">
        <v>4</v>
      </c>
      <c r="D1729" s="71">
        <v>49279</v>
      </c>
      <c r="E1729" s="72">
        <v>49279</v>
      </c>
      <c r="F1729" s="73">
        <v>2138927.1702000001</v>
      </c>
    </row>
    <row r="1730" spans="1:6" s="21" customFormat="1" ht="11.25" customHeight="1" x14ac:dyDescent="0.2">
      <c r="A1730" s="57" t="s">
        <v>2015</v>
      </c>
      <c r="B1730" s="69">
        <v>5000000</v>
      </c>
      <c r="C1730" s="70">
        <v>4</v>
      </c>
      <c r="D1730" s="71">
        <v>49597</v>
      </c>
      <c r="E1730" s="72">
        <v>49597</v>
      </c>
      <c r="F1730" s="73">
        <v>5138150.5336999996</v>
      </c>
    </row>
    <row r="1731" spans="1:6" s="21" customFormat="1" ht="11.25" customHeight="1" x14ac:dyDescent="0.2">
      <c r="A1731" s="57" t="s">
        <v>1340</v>
      </c>
      <c r="B1731" s="69">
        <v>1000000</v>
      </c>
      <c r="C1731" s="70">
        <v>3.75</v>
      </c>
      <c r="D1731" s="71">
        <v>48549</v>
      </c>
      <c r="E1731" s="72">
        <v>48549</v>
      </c>
      <c r="F1731" s="73">
        <v>990528.56810000003</v>
      </c>
    </row>
    <row r="1732" spans="1:6" s="21" customFormat="1" ht="11.25" customHeight="1" x14ac:dyDescent="0.2">
      <c r="A1732" s="57" t="s">
        <v>2067</v>
      </c>
      <c r="B1732" s="69">
        <v>1805000</v>
      </c>
      <c r="C1732" s="70">
        <v>5.875</v>
      </c>
      <c r="D1732" s="71">
        <v>50740</v>
      </c>
      <c r="E1732" s="72">
        <v>50740</v>
      </c>
      <c r="F1732" s="73">
        <v>1780358.4324</v>
      </c>
    </row>
    <row r="1733" spans="1:6" s="21" customFormat="1" ht="11.25" customHeight="1" x14ac:dyDescent="0.2">
      <c r="A1733" s="57" t="s">
        <v>1341</v>
      </c>
      <c r="B1733" s="69">
        <v>1000000</v>
      </c>
      <c r="C1733" s="70">
        <v>5</v>
      </c>
      <c r="D1733" s="71">
        <v>45245</v>
      </c>
      <c r="E1733" s="72">
        <v>45245</v>
      </c>
      <c r="F1733" s="73">
        <v>1046106.4856</v>
      </c>
    </row>
    <row r="1734" spans="1:6" s="21" customFormat="1" ht="11.25" customHeight="1" x14ac:dyDescent="0.2">
      <c r="A1734" s="57" t="s">
        <v>1341</v>
      </c>
      <c r="B1734" s="69">
        <v>1745000</v>
      </c>
      <c r="C1734" s="70">
        <v>5</v>
      </c>
      <c r="D1734" s="71">
        <v>47802</v>
      </c>
      <c r="E1734" s="72">
        <v>47802</v>
      </c>
      <c r="F1734" s="73">
        <v>1863266.8599</v>
      </c>
    </row>
    <row r="1735" spans="1:6" s="21" customFormat="1" ht="11.25" customHeight="1" x14ac:dyDescent="0.2">
      <c r="A1735" s="57" t="s">
        <v>1342</v>
      </c>
      <c r="B1735" s="69">
        <v>2555000</v>
      </c>
      <c r="C1735" s="70">
        <v>2.25</v>
      </c>
      <c r="D1735" s="71">
        <v>45139</v>
      </c>
      <c r="E1735" s="72">
        <v>45139</v>
      </c>
      <c r="F1735" s="73">
        <v>2551510.0114000002</v>
      </c>
    </row>
    <row r="1736" spans="1:6" s="21" customFormat="1" ht="11.25" customHeight="1" x14ac:dyDescent="0.2">
      <c r="A1736" s="57" t="s">
        <v>1343</v>
      </c>
      <c r="B1736" s="69">
        <v>1350000</v>
      </c>
      <c r="C1736" s="70">
        <v>3</v>
      </c>
      <c r="D1736" s="71">
        <v>48792</v>
      </c>
      <c r="E1736" s="72">
        <v>48792</v>
      </c>
      <c r="F1736" s="73">
        <v>1329102.0614</v>
      </c>
    </row>
    <row r="1737" spans="1:6" s="21" customFormat="1" ht="11.25" customHeight="1" x14ac:dyDescent="0.2">
      <c r="A1737" s="57" t="s">
        <v>1344</v>
      </c>
      <c r="B1737" s="69">
        <v>1000000</v>
      </c>
      <c r="C1737" s="70">
        <v>5</v>
      </c>
      <c r="D1737" s="71">
        <v>49263</v>
      </c>
      <c r="E1737" s="72">
        <v>49263</v>
      </c>
      <c r="F1737" s="73">
        <v>1084804.4317999999</v>
      </c>
    </row>
    <row r="1738" spans="1:6" s="21" customFormat="1" ht="11.25" customHeight="1" x14ac:dyDescent="0.2">
      <c r="A1738" s="57" t="s">
        <v>1344</v>
      </c>
      <c r="B1738" s="69">
        <v>2275000</v>
      </c>
      <c r="C1738" s="70">
        <v>5</v>
      </c>
      <c r="D1738" s="71">
        <v>49263</v>
      </c>
      <c r="E1738" s="72">
        <v>49263</v>
      </c>
      <c r="F1738" s="73">
        <v>2467930.0850999998</v>
      </c>
    </row>
    <row r="1739" spans="1:6" s="21" customFormat="1" ht="11.25" customHeight="1" x14ac:dyDescent="0.2">
      <c r="A1739" s="57" t="s">
        <v>1345</v>
      </c>
      <c r="B1739" s="69">
        <v>1180000</v>
      </c>
      <c r="C1739" s="70">
        <v>3</v>
      </c>
      <c r="D1739" s="71">
        <v>48305</v>
      </c>
      <c r="E1739" s="72">
        <v>48305</v>
      </c>
      <c r="F1739" s="73">
        <v>1174400.2285</v>
      </c>
    </row>
    <row r="1740" spans="1:6" s="21" customFormat="1" ht="11.25" customHeight="1" x14ac:dyDescent="0.2">
      <c r="A1740" s="57" t="s">
        <v>2532</v>
      </c>
      <c r="B1740" s="69">
        <v>805000</v>
      </c>
      <c r="C1740" s="70">
        <v>3</v>
      </c>
      <c r="D1740" s="71">
        <v>50010</v>
      </c>
      <c r="E1740" s="72">
        <v>50010</v>
      </c>
      <c r="F1740" s="73">
        <v>796943.04079999996</v>
      </c>
    </row>
    <row r="1741" spans="1:6" s="21" customFormat="1" ht="11.25" customHeight="1" x14ac:dyDescent="0.2">
      <c r="A1741" s="57" t="s">
        <v>1346</v>
      </c>
      <c r="B1741" s="69">
        <v>1000000</v>
      </c>
      <c r="C1741" s="70">
        <v>5</v>
      </c>
      <c r="D1741" s="71">
        <v>44743</v>
      </c>
      <c r="E1741" s="72">
        <v>44743</v>
      </c>
      <c r="F1741" s="73">
        <v>1031054.1200999999</v>
      </c>
    </row>
    <row r="1742" spans="1:6" s="21" customFormat="1" ht="11.25" customHeight="1" x14ac:dyDescent="0.2">
      <c r="A1742" s="57" t="s">
        <v>1347</v>
      </c>
      <c r="B1742" s="69">
        <v>795000</v>
      </c>
      <c r="C1742" s="70">
        <v>5</v>
      </c>
      <c r="D1742" s="71">
        <v>45839</v>
      </c>
      <c r="E1742" s="72">
        <v>45839</v>
      </c>
      <c r="F1742" s="73">
        <v>852118.69510000001</v>
      </c>
    </row>
    <row r="1743" spans="1:6" s="21" customFormat="1" ht="11.25" customHeight="1" x14ac:dyDescent="0.2">
      <c r="A1743" s="57" t="s">
        <v>1347</v>
      </c>
      <c r="B1743" s="69">
        <v>1775000</v>
      </c>
      <c r="C1743" s="70">
        <v>5</v>
      </c>
      <c r="D1743" s="71">
        <v>45108</v>
      </c>
      <c r="E1743" s="72">
        <v>45108</v>
      </c>
      <c r="F1743" s="73">
        <v>1862512.2494999999</v>
      </c>
    </row>
    <row r="1744" spans="1:6" s="21" customFormat="1" ht="11.25" customHeight="1" x14ac:dyDescent="0.2">
      <c r="A1744" s="57" t="s">
        <v>1347</v>
      </c>
      <c r="B1744" s="69">
        <v>1000000</v>
      </c>
      <c r="C1744" s="70">
        <v>5.7889999999999997</v>
      </c>
      <c r="D1744" s="71">
        <v>46204</v>
      </c>
      <c r="E1744" s="72">
        <v>46204</v>
      </c>
      <c r="F1744" s="73">
        <v>1000000</v>
      </c>
    </row>
    <row r="1745" spans="1:6" s="21" customFormat="1" ht="11.25" customHeight="1" x14ac:dyDescent="0.2">
      <c r="A1745" s="57" t="s">
        <v>1348</v>
      </c>
      <c r="B1745" s="69">
        <v>2015000</v>
      </c>
      <c r="C1745" s="70">
        <v>4.2590000000000003</v>
      </c>
      <c r="D1745" s="71">
        <v>48000</v>
      </c>
      <c r="E1745" s="72">
        <v>48000</v>
      </c>
      <c r="F1745" s="73">
        <v>2015000</v>
      </c>
    </row>
    <row r="1746" spans="1:6" s="21" customFormat="1" ht="11.25" customHeight="1" x14ac:dyDescent="0.2">
      <c r="A1746" s="57" t="s">
        <v>2333</v>
      </c>
      <c r="B1746" s="69">
        <v>1235000</v>
      </c>
      <c r="C1746" s="70">
        <v>3</v>
      </c>
      <c r="D1746" s="71">
        <v>50072</v>
      </c>
      <c r="E1746" s="72">
        <v>50072</v>
      </c>
      <c r="F1746" s="73">
        <v>1235000</v>
      </c>
    </row>
    <row r="1747" spans="1:6" s="21" customFormat="1" ht="11.25" customHeight="1" x14ac:dyDescent="0.2">
      <c r="A1747" s="57" t="s">
        <v>1349</v>
      </c>
      <c r="B1747" s="69">
        <v>1250000</v>
      </c>
      <c r="C1747" s="70">
        <v>5</v>
      </c>
      <c r="D1747" s="71">
        <v>46235</v>
      </c>
      <c r="E1747" s="72">
        <v>46235</v>
      </c>
      <c r="F1747" s="73">
        <v>1336472.7551</v>
      </c>
    </row>
    <row r="1748" spans="1:6" s="21" customFormat="1" ht="11.25" customHeight="1" x14ac:dyDescent="0.2">
      <c r="A1748" s="57" t="s">
        <v>1349</v>
      </c>
      <c r="B1748" s="69">
        <v>1500000</v>
      </c>
      <c r="C1748" s="70">
        <v>5</v>
      </c>
      <c r="D1748" s="71">
        <v>46235</v>
      </c>
      <c r="E1748" s="72">
        <v>46235</v>
      </c>
      <c r="F1748" s="73">
        <v>1607684.0093</v>
      </c>
    </row>
    <row r="1749" spans="1:6" s="21" customFormat="1" ht="11.25" customHeight="1" x14ac:dyDescent="0.2">
      <c r="A1749" s="57" t="s">
        <v>2533</v>
      </c>
      <c r="B1749" s="69">
        <v>2195000</v>
      </c>
      <c r="C1749" s="70">
        <v>3</v>
      </c>
      <c r="D1749" s="71">
        <v>52201</v>
      </c>
      <c r="E1749" s="72">
        <v>52201</v>
      </c>
      <c r="F1749" s="73">
        <v>2224398.1447999999</v>
      </c>
    </row>
    <row r="1750" spans="1:6" s="21" customFormat="1" ht="11.25" customHeight="1" x14ac:dyDescent="0.2">
      <c r="A1750" s="57" t="s">
        <v>1350</v>
      </c>
      <c r="B1750" s="69">
        <v>4390000</v>
      </c>
      <c r="C1750" s="70">
        <v>5</v>
      </c>
      <c r="D1750" s="71">
        <v>48458</v>
      </c>
      <c r="E1750" s="72">
        <v>48458</v>
      </c>
      <c r="F1750" s="73">
        <v>4645686.5889999997</v>
      </c>
    </row>
    <row r="1751" spans="1:6" s="21" customFormat="1" ht="11.25" customHeight="1" x14ac:dyDescent="0.2">
      <c r="A1751" s="57" t="s">
        <v>2162</v>
      </c>
      <c r="B1751" s="69">
        <v>1345000</v>
      </c>
      <c r="C1751" s="70">
        <v>4</v>
      </c>
      <c r="D1751" s="71">
        <v>49919</v>
      </c>
      <c r="E1751" s="72">
        <v>49919</v>
      </c>
      <c r="F1751" s="73">
        <v>1459666.0893000001</v>
      </c>
    </row>
    <row r="1752" spans="1:6" s="21" customFormat="1" ht="11.25" customHeight="1" x14ac:dyDescent="0.2">
      <c r="A1752" s="57" t="s">
        <v>1351</v>
      </c>
      <c r="B1752" s="69">
        <v>500000</v>
      </c>
      <c r="C1752" s="70">
        <v>3.25</v>
      </c>
      <c r="D1752" s="71">
        <v>48731</v>
      </c>
      <c r="E1752" s="72">
        <v>48731</v>
      </c>
      <c r="F1752" s="73">
        <v>505477.52830000001</v>
      </c>
    </row>
    <row r="1753" spans="1:6" s="21" customFormat="1" ht="11.25" customHeight="1" x14ac:dyDescent="0.2">
      <c r="A1753" s="57" t="s">
        <v>1352</v>
      </c>
      <c r="B1753" s="69">
        <v>2515000</v>
      </c>
      <c r="C1753" s="70">
        <v>5</v>
      </c>
      <c r="D1753" s="71">
        <v>49079</v>
      </c>
      <c r="E1753" s="72">
        <v>49079</v>
      </c>
      <c r="F1753" s="73">
        <v>2867005.7584000002</v>
      </c>
    </row>
    <row r="1754" spans="1:6" s="21" customFormat="1" ht="11.25" customHeight="1" x14ac:dyDescent="0.2">
      <c r="A1754" s="57" t="s">
        <v>2016</v>
      </c>
      <c r="B1754" s="69">
        <v>1000000</v>
      </c>
      <c r="C1754" s="70">
        <v>4.2990000000000004</v>
      </c>
      <c r="D1754" s="71">
        <v>48580</v>
      </c>
      <c r="E1754" s="72">
        <v>48580</v>
      </c>
      <c r="F1754" s="73">
        <v>1000000</v>
      </c>
    </row>
    <row r="1755" spans="1:6" s="21" customFormat="1" ht="11.25" customHeight="1" x14ac:dyDescent="0.2">
      <c r="A1755" s="57" t="s">
        <v>1871</v>
      </c>
      <c r="B1755" s="69">
        <v>2000000</v>
      </c>
      <c r="C1755" s="70">
        <v>3.3010000000000002</v>
      </c>
      <c r="D1755" s="71">
        <v>51075</v>
      </c>
      <c r="E1755" s="72">
        <v>51075</v>
      </c>
      <c r="F1755" s="73">
        <v>2000000</v>
      </c>
    </row>
    <row r="1756" spans="1:6" s="21" customFormat="1" ht="11.25" customHeight="1" x14ac:dyDescent="0.2">
      <c r="A1756" s="57" t="s">
        <v>1353</v>
      </c>
      <c r="B1756" s="69">
        <v>3000000</v>
      </c>
      <c r="C1756" s="70">
        <v>3.9119999999999999</v>
      </c>
      <c r="D1756" s="71">
        <v>47253</v>
      </c>
      <c r="E1756" s="72">
        <v>47253</v>
      </c>
      <c r="F1756" s="73">
        <v>3000000</v>
      </c>
    </row>
    <row r="1757" spans="1:6" s="21" customFormat="1" ht="11.25" customHeight="1" x14ac:dyDescent="0.2">
      <c r="A1757" s="57" t="s">
        <v>1353</v>
      </c>
      <c r="B1757" s="69">
        <v>770000</v>
      </c>
      <c r="C1757" s="70">
        <v>4.1260000000000003</v>
      </c>
      <c r="D1757" s="71">
        <v>48714</v>
      </c>
      <c r="E1757" s="72">
        <v>48714</v>
      </c>
      <c r="F1757" s="73">
        <v>770000</v>
      </c>
    </row>
    <row r="1758" spans="1:6" s="21" customFormat="1" ht="11.25" customHeight="1" x14ac:dyDescent="0.2">
      <c r="A1758" s="57" t="s">
        <v>1354</v>
      </c>
      <c r="B1758" s="69">
        <v>600000</v>
      </c>
      <c r="C1758" s="70">
        <v>4.1280000000000001</v>
      </c>
      <c r="D1758" s="71">
        <v>48731</v>
      </c>
      <c r="E1758" s="72">
        <v>48731</v>
      </c>
      <c r="F1758" s="73">
        <v>600000</v>
      </c>
    </row>
    <row r="1759" spans="1:6" s="21" customFormat="1" ht="11.25" customHeight="1" x14ac:dyDescent="0.2">
      <c r="A1759" s="57" t="s">
        <v>2534</v>
      </c>
      <c r="B1759" s="69">
        <v>5000000</v>
      </c>
      <c r="C1759" s="70">
        <v>3.125</v>
      </c>
      <c r="D1759" s="71">
        <v>49720</v>
      </c>
      <c r="E1759" s="72">
        <v>49720</v>
      </c>
      <c r="F1759" s="73">
        <v>4896227.2664999999</v>
      </c>
    </row>
    <row r="1760" spans="1:6" s="21" customFormat="1" ht="11.25" customHeight="1" x14ac:dyDescent="0.2">
      <c r="A1760" s="57" t="s">
        <v>2068</v>
      </c>
      <c r="B1760" s="69">
        <v>5000000</v>
      </c>
      <c r="C1760" s="70">
        <v>4</v>
      </c>
      <c r="D1760" s="71">
        <v>49400</v>
      </c>
      <c r="E1760" s="72">
        <v>49400</v>
      </c>
      <c r="F1760" s="73">
        <v>5034285.3450999996</v>
      </c>
    </row>
    <row r="1761" spans="1:6" s="21" customFormat="1" ht="11.25" customHeight="1" x14ac:dyDescent="0.2">
      <c r="A1761" s="57" t="s">
        <v>2334</v>
      </c>
      <c r="B1761" s="69">
        <v>1000000</v>
      </c>
      <c r="C1761" s="70">
        <v>3.0190000000000001</v>
      </c>
      <c r="D1761" s="71">
        <v>48366</v>
      </c>
      <c r="E1761" s="72">
        <v>48366</v>
      </c>
      <c r="F1761" s="73">
        <v>1000000</v>
      </c>
    </row>
    <row r="1762" spans="1:6" s="21" customFormat="1" ht="11.25" customHeight="1" x14ac:dyDescent="0.2">
      <c r="A1762" s="57" t="s">
        <v>1355</v>
      </c>
      <c r="B1762" s="69">
        <v>1000000</v>
      </c>
      <c r="C1762" s="70">
        <v>5</v>
      </c>
      <c r="D1762" s="71">
        <v>49583</v>
      </c>
      <c r="E1762" s="72">
        <v>49583</v>
      </c>
      <c r="F1762" s="73">
        <v>1120097.0706</v>
      </c>
    </row>
    <row r="1763" spans="1:6" s="21" customFormat="1" ht="11.25" customHeight="1" x14ac:dyDescent="0.2">
      <c r="A1763" s="57" t="s">
        <v>2928</v>
      </c>
      <c r="B1763" s="69">
        <v>500000</v>
      </c>
      <c r="C1763" s="70">
        <v>3</v>
      </c>
      <c r="D1763" s="71">
        <v>51471</v>
      </c>
      <c r="E1763" s="72">
        <v>51471</v>
      </c>
      <c r="F1763" s="73">
        <v>528582.1777</v>
      </c>
    </row>
    <row r="1764" spans="1:6" s="21" customFormat="1" ht="11.25" customHeight="1" x14ac:dyDescent="0.2">
      <c r="A1764" s="57" t="s">
        <v>1356</v>
      </c>
      <c r="B1764" s="69">
        <v>2500000</v>
      </c>
      <c r="C1764" s="70">
        <v>5</v>
      </c>
      <c r="D1764" s="71">
        <v>45870</v>
      </c>
      <c r="E1764" s="72">
        <v>45870</v>
      </c>
      <c r="F1764" s="73">
        <v>2718141.9794999999</v>
      </c>
    </row>
    <row r="1765" spans="1:6" s="21" customFormat="1" ht="11.25" customHeight="1" x14ac:dyDescent="0.2">
      <c r="A1765" s="57" t="s">
        <v>1357</v>
      </c>
      <c r="B1765" s="69">
        <v>500000</v>
      </c>
      <c r="C1765" s="70">
        <v>5</v>
      </c>
      <c r="D1765" s="71">
        <v>50145</v>
      </c>
      <c r="E1765" s="72">
        <v>50145</v>
      </c>
      <c r="F1765" s="73">
        <v>536877.2058</v>
      </c>
    </row>
    <row r="1766" spans="1:6" s="21" customFormat="1" ht="11.25" customHeight="1" x14ac:dyDescent="0.2">
      <c r="A1766" s="57" t="s">
        <v>1358</v>
      </c>
      <c r="B1766" s="69">
        <v>1750000</v>
      </c>
      <c r="C1766" s="70">
        <v>3</v>
      </c>
      <c r="D1766" s="71">
        <v>49279</v>
      </c>
      <c r="E1766" s="72">
        <v>49279</v>
      </c>
      <c r="F1766" s="73">
        <v>1718622.4003000001</v>
      </c>
    </row>
    <row r="1767" spans="1:6" s="21" customFormat="1" ht="11.25" customHeight="1" x14ac:dyDescent="0.2">
      <c r="A1767" s="57" t="s">
        <v>1359</v>
      </c>
      <c r="B1767" s="69">
        <v>7750000</v>
      </c>
      <c r="C1767" s="70">
        <v>4</v>
      </c>
      <c r="D1767" s="71">
        <v>49475</v>
      </c>
      <c r="E1767" s="72">
        <v>49475</v>
      </c>
      <c r="F1767" s="73">
        <v>7937465.5444</v>
      </c>
    </row>
    <row r="1768" spans="1:6" s="21" customFormat="1" ht="11.25" customHeight="1" x14ac:dyDescent="0.2">
      <c r="A1768" s="57" t="s">
        <v>1359</v>
      </c>
      <c r="B1768" s="69">
        <v>1000000</v>
      </c>
      <c r="C1768" s="70">
        <v>4</v>
      </c>
      <c r="D1768" s="71">
        <v>48197</v>
      </c>
      <c r="E1768" s="72">
        <v>48197</v>
      </c>
      <c r="F1768" s="73">
        <v>1073878.5859999999</v>
      </c>
    </row>
    <row r="1769" spans="1:6" s="21" customFormat="1" ht="11.25" customHeight="1" x14ac:dyDescent="0.2">
      <c r="A1769" s="57" t="s">
        <v>1360</v>
      </c>
      <c r="B1769" s="69">
        <v>1210000</v>
      </c>
      <c r="C1769" s="70">
        <v>5</v>
      </c>
      <c r="D1769" s="71">
        <v>46388</v>
      </c>
      <c r="E1769" s="72">
        <v>46388</v>
      </c>
      <c r="F1769" s="73">
        <v>1231883.0368999999</v>
      </c>
    </row>
    <row r="1770" spans="1:6" s="21" customFormat="1" ht="11.25" customHeight="1" x14ac:dyDescent="0.2">
      <c r="A1770" s="57" t="s">
        <v>1360</v>
      </c>
      <c r="B1770" s="69">
        <v>1120000</v>
      </c>
      <c r="C1770" s="70">
        <v>5</v>
      </c>
      <c r="D1770" s="71">
        <v>45658</v>
      </c>
      <c r="E1770" s="72">
        <v>45658</v>
      </c>
      <c r="F1770" s="73">
        <v>1162056.5995</v>
      </c>
    </row>
    <row r="1771" spans="1:6" s="21" customFormat="1" ht="11.25" customHeight="1" x14ac:dyDescent="0.2">
      <c r="A1771" s="57" t="s">
        <v>2335</v>
      </c>
      <c r="B1771" s="69">
        <v>1500000</v>
      </c>
      <c r="C1771" s="70">
        <v>3</v>
      </c>
      <c r="D1771" s="71">
        <v>49400</v>
      </c>
      <c r="E1771" s="72">
        <v>49400</v>
      </c>
      <c r="F1771" s="73">
        <v>1491303.8149999999</v>
      </c>
    </row>
    <row r="1772" spans="1:6" s="21" customFormat="1" ht="11.25" customHeight="1" x14ac:dyDescent="0.2">
      <c r="A1772" s="57" t="s">
        <v>1361</v>
      </c>
      <c r="B1772" s="69">
        <v>1000000</v>
      </c>
      <c r="C1772" s="70">
        <v>5</v>
      </c>
      <c r="D1772" s="71">
        <v>45627</v>
      </c>
      <c r="E1772" s="72">
        <v>45627</v>
      </c>
      <c r="F1772" s="73">
        <v>1053115.5855</v>
      </c>
    </row>
    <row r="1773" spans="1:6" s="21" customFormat="1" ht="11.25" customHeight="1" x14ac:dyDescent="0.2">
      <c r="A1773" s="57" t="s">
        <v>1362</v>
      </c>
      <c r="B1773" s="69">
        <v>250000</v>
      </c>
      <c r="C1773" s="70">
        <v>3</v>
      </c>
      <c r="D1773" s="71">
        <v>47300</v>
      </c>
      <c r="E1773" s="72">
        <v>47300</v>
      </c>
      <c r="F1773" s="73">
        <v>248137.67</v>
      </c>
    </row>
    <row r="1774" spans="1:6" s="21" customFormat="1" ht="11.25" customHeight="1" x14ac:dyDescent="0.2">
      <c r="A1774" s="57" t="s">
        <v>1363</v>
      </c>
      <c r="B1774" s="69">
        <v>1595000</v>
      </c>
      <c r="C1774" s="70">
        <v>4</v>
      </c>
      <c r="D1774" s="71">
        <v>50161</v>
      </c>
      <c r="E1774" s="72">
        <v>50161</v>
      </c>
      <c r="F1774" s="73">
        <v>1602134.4981</v>
      </c>
    </row>
    <row r="1775" spans="1:6" s="21" customFormat="1" ht="11.25" customHeight="1" x14ac:dyDescent="0.2">
      <c r="A1775" s="57" t="s">
        <v>2254</v>
      </c>
      <c r="B1775" s="69">
        <v>5000000</v>
      </c>
      <c r="C1775" s="70">
        <v>3</v>
      </c>
      <c r="D1775" s="71">
        <v>50284</v>
      </c>
      <c r="E1775" s="72">
        <v>50284</v>
      </c>
      <c r="F1775" s="73">
        <v>4897564.7383000003</v>
      </c>
    </row>
    <row r="1776" spans="1:6" s="21" customFormat="1" ht="11.25" customHeight="1" x14ac:dyDescent="0.2">
      <c r="A1776" s="57" t="s">
        <v>2017</v>
      </c>
      <c r="B1776" s="69">
        <v>1470000</v>
      </c>
      <c r="C1776" s="70">
        <v>3</v>
      </c>
      <c r="D1776" s="71">
        <v>44593</v>
      </c>
      <c r="E1776" s="72">
        <v>44593</v>
      </c>
      <c r="F1776" s="73">
        <v>1466190.736</v>
      </c>
    </row>
    <row r="1777" spans="1:6" s="21" customFormat="1" ht="11.25" customHeight="1" x14ac:dyDescent="0.2">
      <c r="A1777" s="57" t="s">
        <v>2017</v>
      </c>
      <c r="B1777" s="69">
        <v>5000000</v>
      </c>
      <c r="C1777" s="70">
        <v>3</v>
      </c>
      <c r="D1777" s="71">
        <v>50437</v>
      </c>
      <c r="E1777" s="72">
        <v>50437</v>
      </c>
      <c r="F1777" s="73">
        <v>5042937.6944000004</v>
      </c>
    </row>
    <row r="1778" spans="1:6" s="21" customFormat="1" ht="11.25" customHeight="1" x14ac:dyDescent="0.2">
      <c r="A1778" s="57" t="s">
        <v>1364</v>
      </c>
      <c r="B1778" s="69">
        <v>5000000</v>
      </c>
      <c r="C1778" s="70">
        <v>3.25</v>
      </c>
      <c r="D1778" s="71">
        <v>50175</v>
      </c>
      <c r="E1778" s="72">
        <v>50175</v>
      </c>
      <c r="F1778" s="73">
        <v>4934812.7709999997</v>
      </c>
    </row>
    <row r="1779" spans="1:6" s="21" customFormat="1" ht="11.25" customHeight="1" x14ac:dyDescent="0.2">
      <c r="A1779" s="57" t="s">
        <v>2929</v>
      </c>
      <c r="B1779" s="69">
        <v>5565000</v>
      </c>
      <c r="C1779" s="70">
        <v>3</v>
      </c>
      <c r="D1779" s="71">
        <v>49157</v>
      </c>
      <c r="E1779" s="72">
        <v>49157</v>
      </c>
      <c r="F1779" s="73">
        <v>5531087.6405999996</v>
      </c>
    </row>
    <row r="1780" spans="1:6" s="21" customFormat="1" ht="11.25" customHeight="1" x14ac:dyDescent="0.2">
      <c r="A1780" s="57" t="s">
        <v>1366</v>
      </c>
      <c r="B1780" s="69">
        <v>2915000</v>
      </c>
      <c r="C1780" s="70">
        <v>5</v>
      </c>
      <c r="D1780" s="71">
        <v>45962</v>
      </c>
      <c r="E1780" s="72">
        <v>45962</v>
      </c>
      <c r="F1780" s="73">
        <v>3043815.5769000002</v>
      </c>
    </row>
    <row r="1781" spans="1:6" s="21" customFormat="1" ht="11.25" customHeight="1" x14ac:dyDescent="0.2">
      <c r="A1781" s="57" t="s">
        <v>1366</v>
      </c>
      <c r="B1781" s="69">
        <v>295000</v>
      </c>
      <c r="C1781" s="70">
        <v>4</v>
      </c>
      <c r="D1781" s="71">
        <v>48884</v>
      </c>
      <c r="E1781" s="72">
        <v>48884</v>
      </c>
      <c r="F1781" s="73">
        <v>303886.7132</v>
      </c>
    </row>
    <row r="1782" spans="1:6" s="21" customFormat="1" ht="11.25" customHeight="1" x14ac:dyDescent="0.2">
      <c r="A1782" s="57" t="s">
        <v>1366</v>
      </c>
      <c r="B1782" s="69">
        <v>705000</v>
      </c>
      <c r="C1782" s="70">
        <v>4</v>
      </c>
      <c r="D1782" s="71">
        <v>45962</v>
      </c>
      <c r="E1782" s="72">
        <v>45962</v>
      </c>
      <c r="F1782" s="73">
        <v>726237.73829999997</v>
      </c>
    </row>
    <row r="1783" spans="1:6" s="21" customFormat="1" ht="11.25" customHeight="1" x14ac:dyDescent="0.2">
      <c r="A1783" s="57" t="s">
        <v>1367</v>
      </c>
      <c r="B1783" s="69">
        <v>2345000</v>
      </c>
      <c r="C1783" s="70">
        <v>5</v>
      </c>
      <c r="D1783" s="71">
        <v>49126</v>
      </c>
      <c r="E1783" s="72">
        <v>49126</v>
      </c>
      <c r="F1783" s="73">
        <v>2609704.4010000001</v>
      </c>
    </row>
    <row r="1784" spans="1:6" s="21" customFormat="1" ht="11.25" customHeight="1" x14ac:dyDescent="0.2">
      <c r="A1784" s="57" t="s">
        <v>1368</v>
      </c>
      <c r="B1784" s="69">
        <v>2190000</v>
      </c>
      <c r="C1784" s="70">
        <v>3.5</v>
      </c>
      <c r="D1784" s="71">
        <v>49369</v>
      </c>
      <c r="E1784" s="72">
        <v>49369</v>
      </c>
      <c r="F1784" s="73">
        <v>2185520.3768000002</v>
      </c>
    </row>
    <row r="1785" spans="1:6" s="21" customFormat="1" ht="11.25" customHeight="1" x14ac:dyDescent="0.2">
      <c r="A1785" s="57" t="s">
        <v>1369</v>
      </c>
      <c r="B1785" s="69">
        <v>2235000</v>
      </c>
      <c r="C1785" s="70">
        <v>4</v>
      </c>
      <c r="D1785" s="71">
        <v>46539</v>
      </c>
      <c r="E1785" s="72">
        <v>46539</v>
      </c>
      <c r="F1785" s="73">
        <v>2285099.6028999998</v>
      </c>
    </row>
    <row r="1786" spans="1:6" s="21" customFormat="1" ht="11.25" customHeight="1" x14ac:dyDescent="0.2">
      <c r="A1786" s="57" t="s">
        <v>1370</v>
      </c>
      <c r="B1786" s="69">
        <v>325000</v>
      </c>
      <c r="C1786" s="70">
        <v>5</v>
      </c>
      <c r="D1786" s="71">
        <v>47300</v>
      </c>
      <c r="E1786" s="72">
        <v>47300</v>
      </c>
      <c r="F1786" s="73">
        <v>344213.1972</v>
      </c>
    </row>
    <row r="1787" spans="1:6" s="21" customFormat="1" ht="11.25" customHeight="1" x14ac:dyDescent="0.2">
      <c r="A1787" s="57" t="s">
        <v>1370</v>
      </c>
      <c r="B1787" s="69">
        <v>920000</v>
      </c>
      <c r="C1787" s="70">
        <v>5</v>
      </c>
      <c r="D1787" s="71">
        <v>47665</v>
      </c>
      <c r="E1787" s="72">
        <v>47665</v>
      </c>
      <c r="F1787" s="73">
        <v>971576.39850000001</v>
      </c>
    </row>
    <row r="1788" spans="1:6" s="21" customFormat="1" ht="11.25" customHeight="1" x14ac:dyDescent="0.2">
      <c r="A1788" s="57" t="s">
        <v>1371</v>
      </c>
      <c r="B1788" s="69">
        <v>1000000</v>
      </c>
      <c r="C1788" s="70">
        <v>4</v>
      </c>
      <c r="D1788" s="71">
        <v>47392</v>
      </c>
      <c r="E1788" s="72">
        <v>47392</v>
      </c>
      <c r="F1788" s="73">
        <v>1042052.2236</v>
      </c>
    </row>
    <row r="1789" spans="1:6" s="21" customFormat="1" ht="11.25" customHeight="1" x14ac:dyDescent="0.2">
      <c r="A1789" s="57" t="s">
        <v>1372</v>
      </c>
      <c r="B1789" s="69">
        <v>370000</v>
      </c>
      <c r="C1789" s="70">
        <v>4.1189999999999998</v>
      </c>
      <c r="D1789" s="71">
        <v>48853</v>
      </c>
      <c r="E1789" s="72">
        <v>48853</v>
      </c>
      <c r="F1789" s="73">
        <v>370000</v>
      </c>
    </row>
    <row r="1790" spans="1:6" s="21" customFormat="1" ht="11.25" customHeight="1" x14ac:dyDescent="0.2">
      <c r="A1790" s="57" t="s">
        <v>1373</v>
      </c>
      <c r="B1790" s="69">
        <v>1370000</v>
      </c>
      <c r="C1790" s="70">
        <v>5</v>
      </c>
      <c r="D1790" s="71">
        <v>46508</v>
      </c>
      <c r="E1790" s="72">
        <v>46508</v>
      </c>
      <c r="F1790" s="73">
        <v>1449082.8853</v>
      </c>
    </row>
    <row r="1791" spans="1:6" s="21" customFormat="1" ht="11.25" customHeight="1" x14ac:dyDescent="0.2">
      <c r="A1791" s="57" t="s">
        <v>1373</v>
      </c>
      <c r="B1791" s="69">
        <v>1000000</v>
      </c>
      <c r="C1791" s="70">
        <v>5</v>
      </c>
      <c r="D1791" s="71">
        <v>46874</v>
      </c>
      <c r="E1791" s="72">
        <v>46874</v>
      </c>
      <c r="F1791" s="73">
        <v>1054810.3555000001</v>
      </c>
    </row>
    <row r="1792" spans="1:6" s="21" customFormat="1" ht="11.25" customHeight="1" x14ac:dyDescent="0.2">
      <c r="A1792" s="57" t="s">
        <v>1374</v>
      </c>
      <c r="B1792" s="69">
        <v>2780000</v>
      </c>
      <c r="C1792" s="70">
        <v>4</v>
      </c>
      <c r="D1792" s="71">
        <v>49308</v>
      </c>
      <c r="E1792" s="72">
        <v>49308</v>
      </c>
      <c r="F1792" s="73">
        <v>2809497.5142999999</v>
      </c>
    </row>
    <row r="1793" spans="1:6" s="21" customFormat="1" ht="11.25" customHeight="1" x14ac:dyDescent="0.2">
      <c r="A1793" s="57" t="s">
        <v>1374</v>
      </c>
      <c r="B1793" s="69">
        <v>500000</v>
      </c>
      <c r="C1793" s="70">
        <v>4</v>
      </c>
      <c r="D1793" s="71">
        <v>50769</v>
      </c>
      <c r="E1793" s="72">
        <v>50769</v>
      </c>
      <c r="F1793" s="73">
        <v>564774.65960000001</v>
      </c>
    </row>
    <row r="1794" spans="1:6" s="21" customFormat="1" ht="11.25" customHeight="1" x14ac:dyDescent="0.2">
      <c r="A1794" s="57" t="s">
        <v>1374</v>
      </c>
      <c r="B1794" s="69">
        <v>500000</v>
      </c>
      <c r="C1794" s="70">
        <v>4</v>
      </c>
      <c r="D1794" s="71">
        <v>51500</v>
      </c>
      <c r="E1794" s="72">
        <v>51500</v>
      </c>
      <c r="F1794" s="73">
        <v>561330.4534</v>
      </c>
    </row>
    <row r="1795" spans="1:6" s="21" customFormat="1" ht="11.25" customHeight="1" x14ac:dyDescent="0.2">
      <c r="A1795" s="57" t="s">
        <v>1375</v>
      </c>
      <c r="B1795" s="69">
        <v>1170000</v>
      </c>
      <c r="C1795" s="70">
        <v>4</v>
      </c>
      <c r="D1795" s="71">
        <v>46508</v>
      </c>
      <c r="E1795" s="72">
        <v>46508</v>
      </c>
      <c r="F1795" s="73">
        <v>1189829.3661</v>
      </c>
    </row>
    <row r="1796" spans="1:6" s="21" customFormat="1" ht="11.25" customHeight="1" x14ac:dyDescent="0.2">
      <c r="A1796" s="57" t="s">
        <v>1376</v>
      </c>
      <c r="B1796" s="69">
        <v>750000</v>
      </c>
      <c r="C1796" s="70">
        <v>3.2</v>
      </c>
      <c r="D1796" s="71">
        <v>50192</v>
      </c>
      <c r="E1796" s="72">
        <v>50192</v>
      </c>
      <c r="F1796" s="73">
        <v>746191.45209999999</v>
      </c>
    </row>
    <row r="1797" spans="1:6" s="21" customFormat="1" ht="11.25" customHeight="1" x14ac:dyDescent="0.2">
      <c r="A1797" s="57" t="s">
        <v>1377</v>
      </c>
      <c r="B1797" s="69">
        <v>750000</v>
      </c>
      <c r="C1797" s="70">
        <v>4</v>
      </c>
      <c r="D1797" s="71">
        <v>48396</v>
      </c>
      <c r="E1797" s="72">
        <v>48396</v>
      </c>
      <c r="F1797" s="73">
        <v>791231.35549999995</v>
      </c>
    </row>
    <row r="1798" spans="1:6" s="21" customFormat="1" ht="11.25" customHeight="1" x14ac:dyDescent="0.2">
      <c r="A1798" s="57" t="s">
        <v>1378</v>
      </c>
      <c r="B1798" s="69">
        <v>1000000</v>
      </c>
      <c r="C1798" s="70">
        <v>3.5</v>
      </c>
      <c r="D1798" s="71">
        <v>49263</v>
      </c>
      <c r="E1798" s="72">
        <v>49263</v>
      </c>
      <c r="F1798" s="73">
        <v>990263.68409999995</v>
      </c>
    </row>
    <row r="1799" spans="1:6" s="21" customFormat="1" ht="11.25" customHeight="1" x14ac:dyDescent="0.2">
      <c r="A1799" s="57" t="s">
        <v>1379</v>
      </c>
      <c r="B1799" s="69">
        <v>1615000</v>
      </c>
      <c r="C1799" s="70">
        <v>4</v>
      </c>
      <c r="D1799" s="71">
        <v>50055</v>
      </c>
      <c r="E1799" s="72">
        <v>50055</v>
      </c>
      <c r="F1799" s="73">
        <v>1696425.1181999999</v>
      </c>
    </row>
    <row r="1800" spans="1:6" s="21" customFormat="1" ht="11.25" customHeight="1" x14ac:dyDescent="0.2">
      <c r="A1800" s="57" t="s">
        <v>1379</v>
      </c>
      <c r="B1800" s="69">
        <v>1500000</v>
      </c>
      <c r="C1800" s="70">
        <v>5</v>
      </c>
      <c r="D1800" s="71">
        <v>46218</v>
      </c>
      <c r="E1800" s="72">
        <v>46218</v>
      </c>
      <c r="F1800" s="73">
        <v>1582900.5496</v>
      </c>
    </row>
    <row r="1801" spans="1:6" s="21" customFormat="1" ht="11.25" customHeight="1" x14ac:dyDescent="0.2">
      <c r="A1801" s="57" t="s">
        <v>1380</v>
      </c>
      <c r="B1801" s="69">
        <v>535000</v>
      </c>
      <c r="C1801" s="70">
        <v>4.5</v>
      </c>
      <c r="D1801" s="71">
        <v>44531</v>
      </c>
      <c r="E1801" s="72">
        <v>44531</v>
      </c>
      <c r="F1801" s="73">
        <v>538297.74899999995</v>
      </c>
    </row>
    <row r="1802" spans="1:6" s="21" customFormat="1" ht="11.25" customHeight="1" x14ac:dyDescent="0.2">
      <c r="A1802" s="57" t="s">
        <v>1381</v>
      </c>
      <c r="B1802" s="69">
        <v>3435000</v>
      </c>
      <c r="C1802" s="70">
        <v>4</v>
      </c>
      <c r="D1802" s="71">
        <v>49140</v>
      </c>
      <c r="E1802" s="72">
        <v>49140</v>
      </c>
      <c r="F1802" s="73">
        <v>3629203.8448000001</v>
      </c>
    </row>
    <row r="1803" spans="1:6" s="21" customFormat="1" ht="11.25" customHeight="1" x14ac:dyDescent="0.2">
      <c r="A1803" s="57" t="s">
        <v>1382</v>
      </c>
      <c r="B1803" s="69">
        <v>2000000</v>
      </c>
      <c r="C1803" s="70">
        <v>5</v>
      </c>
      <c r="D1803" s="71">
        <v>47331</v>
      </c>
      <c r="E1803" s="72">
        <v>47331</v>
      </c>
      <c r="F1803" s="73">
        <v>2108448.1564000002</v>
      </c>
    </row>
    <row r="1804" spans="1:6" s="21" customFormat="1" ht="11.25" customHeight="1" x14ac:dyDescent="0.2">
      <c r="A1804" s="57" t="s">
        <v>1383</v>
      </c>
      <c r="B1804" s="69">
        <v>3000000</v>
      </c>
      <c r="C1804" s="70">
        <v>3</v>
      </c>
      <c r="D1804" s="71">
        <v>48014</v>
      </c>
      <c r="E1804" s="72">
        <v>48014</v>
      </c>
      <c r="F1804" s="73">
        <v>2963478.6523000002</v>
      </c>
    </row>
    <row r="1805" spans="1:6" s="21" customFormat="1" ht="11.25" customHeight="1" x14ac:dyDescent="0.2">
      <c r="A1805" s="57" t="s">
        <v>1384</v>
      </c>
      <c r="B1805" s="69">
        <v>700000</v>
      </c>
      <c r="C1805" s="70">
        <v>5</v>
      </c>
      <c r="D1805" s="71">
        <v>50587</v>
      </c>
      <c r="E1805" s="72">
        <v>50587</v>
      </c>
      <c r="F1805" s="73">
        <v>784283.02859999996</v>
      </c>
    </row>
    <row r="1806" spans="1:6" s="21" customFormat="1" ht="11.25" customHeight="1" x14ac:dyDescent="0.2">
      <c r="A1806" s="57" t="s">
        <v>1384</v>
      </c>
      <c r="B1806" s="69">
        <v>300000</v>
      </c>
      <c r="C1806" s="70">
        <v>5</v>
      </c>
      <c r="D1806" s="71">
        <v>50587</v>
      </c>
      <c r="E1806" s="72">
        <v>50587</v>
      </c>
      <c r="F1806" s="73">
        <v>336129.2182</v>
      </c>
    </row>
    <row r="1807" spans="1:6" s="21" customFormat="1" ht="11.25" customHeight="1" x14ac:dyDescent="0.2">
      <c r="A1807" s="57" t="s">
        <v>2042</v>
      </c>
      <c r="B1807" s="69">
        <v>400000</v>
      </c>
      <c r="C1807" s="70">
        <v>5</v>
      </c>
      <c r="D1807" s="71">
        <v>50649</v>
      </c>
      <c r="E1807" s="72">
        <v>50649</v>
      </c>
      <c r="F1807" s="73">
        <v>460265.21950000001</v>
      </c>
    </row>
    <row r="1808" spans="1:6" s="21" customFormat="1" ht="11.25" customHeight="1" x14ac:dyDescent="0.2">
      <c r="A1808" s="57" t="s">
        <v>1385</v>
      </c>
      <c r="B1808" s="69">
        <v>1000000</v>
      </c>
      <c r="C1808" s="70">
        <v>5</v>
      </c>
      <c r="D1808" s="71">
        <v>48488</v>
      </c>
      <c r="E1808" s="72">
        <v>48488</v>
      </c>
      <c r="F1808" s="73">
        <v>1060323.4077000001</v>
      </c>
    </row>
    <row r="1809" spans="1:6" s="21" customFormat="1" ht="11.25" customHeight="1" x14ac:dyDescent="0.2">
      <c r="A1809" s="57" t="s">
        <v>1386</v>
      </c>
      <c r="B1809" s="69">
        <v>2195000</v>
      </c>
      <c r="C1809" s="70">
        <v>5</v>
      </c>
      <c r="D1809" s="71">
        <v>49706</v>
      </c>
      <c r="E1809" s="72">
        <v>49706</v>
      </c>
      <c r="F1809" s="73">
        <v>2382655.2108</v>
      </c>
    </row>
    <row r="1810" spans="1:6" s="21" customFormat="1" ht="11.25" customHeight="1" x14ac:dyDescent="0.2">
      <c r="A1810" s="57" t="s">
        <v>1387</v>
      </c>
      <c r="B1810" s="69">
        <v>960000</v>
      </c>
      <c r="C1810" s="70">
        <v>5</v>
      </c>
      <c r="D1810" s="71">
        <v>46357</v>
      </c>
      <c r="E1810" s="72">
        <v>46357</v>
      </c>
      <c r="F1810" s="73">
        <v>1023440.6663</v>
      </c>
    </row>
    <row r="1811" spans="1:6" s="21" customFormat="1" ht="11.25" customHeight="1" x14ac:dyDescent="0.2">
      <c r="A1811" s="57" t="s">
        <v>1387</v>
      </c>
      <c r="B1811" s="69">
        <v>150000</v>
      </c>
      <c r="C1811" s="70">
        <v>5</v>
      </c>
      <c r="D1811" s="71">
        <v>46357</v>
      </c>
      <c r="E1811" s="72">
        <v>46357</v>
      </c>
      <c r="F1811" s="73">
        <v>159922.10800000001</v>
      </c>
    </row>
    <row r="1812" spans="1:6" s="21" customFormat="1" ht="11.25" customHeight="1" x14ac:dyDescent="0.2">
      <c r="A1812" s="57" t="s">
        <v>1388</v>
      </c>
      <c r="B1812" s="69">
        <v>5000000</v>
      </c>
      <c r="C1812" s="70">
        <v>3.375</v>
      </c>
      <c r="D1812" s="71">
        <v>50314</v>
      </c>
      <c r="E1812" s="72">
        <v>50314</v>
      </c>
      <c r="F1812" s="73">
        <v>4912908.3290999997</v>
      </c>
    </row>
    <row r="1813" spans="1:6" s="21" customFormat="1" ht="11.25" customHeight="1" x14ac:dyDescent="0.2">
      <c r="A1813" s="57" t="s">
        <v>1388</v>
      </c>
      <c r="B1813" s="69">
        <v>1500000</v>
      </c>
      <c r="C1813" s="70">
        <v>3.125</v>
      </c>
      <c r="D1813" s="71">
        <v>47027</v>
      </c>
      <c r="E1813" s="72">
        <v>47027</v>
      </c>
      <c r="F1813" s="73">
        <v>1488789.1836000001</v>
      </c>
    </row>
    <row r="1814" spans="1:6" s="21" customFormat="1" ht="11.25" customHeight="1" x14ac:dyDescent="0.2">
      <c r="A1814" s="57" t="s">
        <v>2860</v>
      </c>
      <c r="B1814" s="69">
        <v>1000000</v>
      </c>
      <c r="C1814" s="70">
        <v>3</v>
      </c>
      <c r="D1814" s="71">
        <v>51028</v>
      </c>
      <c r="E1814" s="72">
        <v>51028</v>
      </c>
      <c r="F1814" s="73">
        <v>1059636.0856999999</v>
      </c>
    </row>
    <row r="1815" spans="1:6" s="21" customFormat="1" ht="11.25" customHeight="1" x14ac:dyDescent="0.2">
      <c r="A1815" s="57" t="s">
        <v>2930</v>
      </c>
      <c r="B1815" s="69">
        <v>1120000</v>
      </c>
      <c r="C1815" s="70">
        <v>3</v>
      </c>
      <c r="D1815" s="71">
        <v>50922</v>
      </c>
      <c r="E1815" s="72">
        <v>50922</v>
      </c>
      <c r="F1815" s="73">
        <v>1164781.2760000001</v>
      </c>
    </row>
    <row r="1816" spans="1:6" s="21" customFormat="1" ht="11.25" customHeight="1" x14ac:dyDescent="0.2">
      <c r="A1816" s="57" t="s">
        <v>2069</v>
      </c>
      <c r="B1816" s="69">
        <v>2000000</v>
      </c>
      <c r="C1816" s="70">
        <v>4</v>
      </c>
      <c r="D1816" s="71">
        <v>47788</v>
      </c>
      <c r="E1816" s="72">
        <v>47788</v>
      </c>
      <c r="F1816" s="73">
        <v>2023944.3779</v>
      </c>
    </row>
    <row r="1817" spans="1:6" s="21" customFormat="1" ht="11.25" customHeight="1" x14ac:dyDescent="0.2">
      <c r="A1817" s="57" t="s">
        <v>1389</v>
      </c>
      <c r="B1817" s="69">
        <v>1205000</v>
      </c>
      <c r="C1817" s="70">
        <v>4</v>
      </c>
      <c r="D1817" s="71">
        <v>48366</v>
      </c>
      <c r="E1817" s="72">
        <v>48366</v>
      </c>
      <c r="F1817" s="73">
        <v>1233895.0022</v>
      </c>
    </row>
    <row r="1818" spans="1:6" s="21" customFormat="1" ht="11.25" customHeight="1" x14ac:dyDescent="0.2">
      <c r="A1818" s="57" t="s">
        <v>1390</v>
      </c>
      <c r="B1818" s="69">
        <v>1000000</v>
      </c>
      <c r="C1818" s="70">
        <v>3</v>
      </c>
      <c r="D1818" s="71">
        <v>50192</v>
      </c>
      <c r="E1818" s="72">
        <v>50192</v>
      </c>
      <c r="F1818" s="73">
        <v>978346.2426</v>
      </c>
    </row>
    <row r="1819" spans="1:6" s="21" customFormat="1" ht="11.25" customHeight="1" x14ac:dyDescent="0.2">
      <c r="A1819" s="57" t="s">
        <v>1390</v>
      </c>
      <c r="B1819" s="69">
        <v>2000000</v>
      </c>
      <c r="C1819" s="70">
        <v>3.15</v>
      </c>
      <c r="D1819" s="71">
        <v>49827</v>
      </c>
      <c r="E1819" s="72">
        <v>49827</v>
      </c>
      <c r="F1819" s="73">
        <v>2000000</v>
      </c>
    </row>
    <row r="1820" spans="1:6" s="21" customFormat="1" ht="11.25" customHeight="1" x14ac:dyDescent="0.2">
      <c r="A1820" s="57" t="s">
        <v>1391</v>
      </c>
      <c r="B1820" s="69">
        <v>1115000</v>
      </c>
      <c r="C1820" s="70">
        <v>3</v>
      </c>
      <c r="D1820" s="71">
        <v>48853</v>
      </c>
      <c r="E1820" s="72">
        <v>48853</v>
      </c>
      <c r="F1820" s="73">
        <v>1115000</v>
      </c>
    </row>
    <row r="1821" spans="1:6" s="21" customFormat="1" ht="11.25" customHeight="1" x14ac:dyDescent="0.2">
      <c r="A1821" s="57" t="s">
        <v>1392</v>
      </c>
      <c r="B1821" s="69">
        <v>1560000</v>
      </c>
      <c r="C1821" s="70">
        <v>4</v>
      </c>
      <c r="D1821" s="71">
        <v>44713</v>
      </c>
      <c r="E1821" s="72">
        <v>44713</v>
      </c>
      <c r="F1821" s="73">
        <v>1601969.9395999999</v>
      </c>
    </row>
    <row r="1822" spans="1:6" s="21" customFormat="1" ht="11.25" customHeight="1" x14ac:dyDescent="0.2">
      <c r="A1822" s="57" t="s">
        <v>1393</v>
      </c>
      <c r="B1822" s="69">
        <v>1325000</v>
      </c>
      <c r="C1822" s="70">
        <v>5</v>
      </c>
      <c r="D1822" s="71">
        <v>48823</v>
      </c>
      <c r="E1822" s="72">
        <v>48823</v>
      </c>
      <c r="F1822" s="73">
        <v>1440725.1810999999</v>
      </c>
    </row>
    <row r="1823" spans="1:6" s="21" customFormat="1" ht="11.25" customHeight="1" x14ac:dyDescent="0.2">
      <c r="A1823" s="57" t="s">
        <v>1393</v>
      </c>
      <c r="B1823" s="69">
        <v>1000000</v>
      </c>
      <c r="C1823" s="70">
        <v>5</v>
      </c>
      <c r="D1823" s="71">
        <v>44805</v>
      </c>
      <c r="E1823" s="72">
        <v>44805</v>
      </c>
      <c r="F1823" s="73">
        <v>1046961.2383</v>
      </c>
    </row>
    <row r="1824" spans="1:6" s="21" customFormat="1" ht="11.25" customHeight="1" x14ac:dyDescent="0.2">
      <c r="A1824" s="57" t="s">
        <v>1393</v>
      </c>
      <c r="B1824" s="69">
        <v>1380000</v>
      </c>
      <c r="C1824" s="70">
        <v>4</v>
      </c>
      <c r="D1824" s="71">
        <v>49188</v>
      </c>
      <c r="E1824" s="72">
        <v>49188</v>
      </c>
      <c r="F1824" s="73">
        <v>1384273.6303000001</v>
      </c>
    </row>
    <row r="1825" spans="1:6" s="21" customFormat="1" ht="11.25" customHeight="1" x14ac:dyDescent="0.2">
      <c r="A1825" s="57" t="s">
        <v>1393</v>
      </c>
      <c r="B1825" s="69">
        <v>1000000</v>
      </c>
      <c r="C1825" s="70">
        <v>5</v>
      </c>
      <c r="D1825" s="71">
        <v>46631</v>
      </c>
      <c r="E1825" s="72">
        <v>46631</v>
      </c>
      <c r="F1825" s="73">
        <v>1054698.0218</v>
      </c>
    </row>
    <row r="1826" spans="1:6" s="21" customFormat="1" ht="11.25" customHeight="1" x14ac:dyDescent="0.2">
      <c r="A1826" s="57" t="s">
        <v>1394</v>
      </c>
      <c r="B1826" s="69">
        <v>1015000</v>
      </c>
      <c r="C1826" s="70">
        <v>5</v>
      </c>
      <c r="D1826" s="71">
        <v>48945</v>
      </c>
      <c r="E1826" s="72">
        <v>48945</v>
      </c>
      <c r="F1826" s="73">
        <v>1085964.3163000001</v>
      </c>
    </row>
    <row r="1827" spans="1:6" s="21" customFormat="1" ht="11.25" customHeight="1" x14ac:dyDescent="0.2">
      <c r="A1827" s="57" t="s">
        <v>1395</v>
      </c>
      <c r="B1827" s="69">
        <v>3000000</v>
      </c>
      <c r="C1827" s="70">
        <v>5.375</v>
      </c>
      <c r="D1827" s="71">
        <v>45611</v>
      </c>
      <c r="E1827" s="72">
        <v>45611</v>
      </c>
      <c r="F1827" s="73">
        <v>2997055.9558999999</v>
      </c>
    </row>
    <row r="1828" spans="1:6" s="21" customFormat="1" ht="11.25" customHeight="1" x14ac:dyDescent="0.2">
      <c r="A1828" s="57" t="s">
        <v>1396</v>
      </c>
      <c r="B1828" s="69">
        <v>1000000</v>
      </c>
      <c r="C1828" s="70">
        <v>3.25</v>
      </c>
      <c r="D1828" s="71">
        <v>47727</v>
      </c>
      <c r="E1828" s="72">
        <v>47727</v>
      </c>
      <c r="F1828" s="73">
        <v>986137.00580000004</v>
      </c>
    </row>
    <row r="1829" spans="1:6" s="21" customFormat="1" ht="11.25" customHeight="1" x14ac:dyDescent="0.2">
      <c r="A1829" s="57" t="s">
        <v>1396</v>
      </c>
      <c r="B1829" s="69">
        <v>1780000</v>
      </c>
      <c r="C1829" s="70">
        <v>4</v>
      </c>
      <c r="D1829" s="71">
        <v>47362</v>
      </c>
      <c r="E1829" s="72">
        <v>47362</v>
      </c>
      <c r="F1829" s="73">
        <v>1841251.6979</v>
      </c>
    </row>
    <row r="1830" spans="1:6" s="21" customFormat="1" ht="11.25" customHeight="1" x14ac:dyDescent="0.2">
      <c r="A1830" s="57" t="s">
        <v>1397</v>
      </c>
      <c r="B1830" s="69">
        <v>3000000</v>
      </c>
      <c r="C1830" s="70">
        <v>3</v>
      </c>
      <c r="D1830" s="71">
        <v>46218</v>
      </c>
      <c r="E1830" s="72">
        <v>46218</v>
      </c>
      <c r="F1830" s="73">
        <v>2984884.4937</v>
      </c>
    </row>
    <row r="1831" spans="1:6" s="21" customFormat="1" ht="11.25" customHeight="1" thickBot="1" x14ac:dyDescent="0.25">
      <c r="A1831" s="58" t="s">
        <v>75</v>
      </c>
      <c r="B1831" s="79">
        <v>1383425000</v>
      </c>
      <c r="C1831" s="80"/>
      <c r="D1831" s="81"/>
      <c r="E1831" s="82"/>
      <c r="F1831" s="83">
        <v>1421319561.8887997</v>
      </c>
    </row>
    <row r="1832" spans="1:6" s="21" customFormat="1" ht="11.25" customHeight="1" x14ac:dyDescent="0.2">
      <c r="A1832" s="58"/>
      <c r="B1832" s="74"/>
      <c r="C1832" s="74"/>
      <c r="D1832" s="75"/>
      <c r="E1832" s="76"/>
      <c r="F1832" s="77"/>
    </row>
    <row r="1833" spans="1:6" s="21" customFormat="1" ht="11.25" customHeight="1" x14ac:dyDescent="0.2">
      <c r="A1833" s="57" t="s">
        <v>2018</v>
      </c>
      <c r="B1833" s="69">
        <v>3000000</v>
      </c>
      <c r="C1833" s="70">
        <v>4.25</v>
      </c>
      <c r="D1833" s="71">
        <v>47071</v>
      </c>
      <c r="E1833" s="72">
        <v>47071</v>
      </c>
      <c r="F1833" s="73">
        <v>2979416.1948000002</v>
      </c>
    </row>
    <row r="1834" spans="1:6" s="21" customFormat="1" ht="11.25" customHeight="1" x14ac:dyDescent="0.2">
      <c r="A1834" s="57" t="s">
        <v>2018</v>
      </c>
      <c r="B1834" s="69">
        <v>3000000</v>
      </c>
      <c r="C1834" s="70">
        <v>3.85</v>
      </c>
      <c r="D1834" s="71">
        <v>45458</v>
      </c>
      <c r="E1834" s="72">
        <v>45458</v>
      </c>
      <c r="F1834" s="73">
        <v>3022015.7620999999</v>
      </c>
    </row>
    <row r="1835" spans="1:6" s="21" customFormat="1" ht="11.25" customHeight="1" x14ac:dyDescent="0.2">
      <c r="A1835" s="57" t="s">
        <v>2018</v>
      </c>
      <c r="B1835" s="69">
        <v>2500000</v>
      </c>
      <c r="C1835" s="70">
        <v>3.45</v>
      </c>
      <c r="D1835" s="71">
        <v>44635</v>
      </c>
      <c r="E1835" s="72">
        <v>44635</v>
      </c>
      <c r="F1835" s="73">
        <v>2531946.7900999999</v>
      </c>
    </row>
    <row r="1836" spans="1:6" s="21" customFormat="1" ht="11.25" customHeight="1" x14ac:dyDescent="0.2">
      <c r="A1836" s="57" t="s">
        <v>2535</v>
      </c>
      <c r="B1836" s="69">
        <v>2000000</v>
      </c>
      <c r="C1836" s="70">
        <v>3.5</v>
      </c>
      <c r="D1836" s="71">
        <v>44757</v>
      </c>
      <c r="E1836" s="72">
        <v>44757</v>
      </c>
      <c r="F1836" s="73">
        <v>1983946.8330000001</v>
      </c>
    </row>
    <row r="1837" spans="1:6" s="21" customFormat="1" ht="11.25" customHeight="1" x14ac:dyDescent="0.2">
      <c r="A1837" s="57" t="s">
        <v>2</v>
      </c>
      <c r="B1837" s="69">
        <v>1275000</v>
      </c>
      <c r="C1837" s="70">
        <v>4.5</v>
      </c>
      <c r="D1837" s="71">
        <v>45261</v>
      </c>
      <c r="E1837" s="72">
        <v>45261</v>
      </c>
      <c r="F1837" s="73">
        <v>1307780.6099</v>
      </c>
    </row>
    <row r="1838" spans="1:6" s="21" customFormat="1" ht="11.25" customHeight="1" x14ac:dyDescent="0.2">
      <c r="A1838" s="57" t="s">
        <v>3</v>
      </c>
      <c r="B1838" s="69">
        <v>3000000</v>
      </c>
      <c r="C1838" s="70">
        <v>4.125</v>
      </c>
      <c r="D1838" s="71">
        <v>44348</v>
      </c>
      <c r="E1838" s="72">
        <v>44348</v>
      </c>
      <c r="F1838" s="73">
        <v>2997904.6428</v>
      </c>
    </row>
    <row r="1839" spans="1:6" s="21" customFormat="1" ht="11.25" customHeight="1" x14ac:dyDescent="0.2">
      <c r="A1839" s="57" t="s">
        <v>1398</v>
      </c>
      <c r="B1839" s="69">
        <v>4000000</v>
      </c>
      <c r="C1839" s="70">
        <v>4.42</v>
      </c>
      <c r="D1839" s="71">
        <v>46962</v>
      </c>
      <c r="E1839" s="72">
        <v>46962</v>
      </c>
      <c r="F1839" s="73">
        <v>4000000</v>
      </c>
    </row>
    <row r="1840" spans="1:6" s="21" customFormat="1" ht="11.25" customHeight="1" x14ac:dyDescent="0.2">
      <c r="A1840" s="57" t="s">
        <v>5</v>
      </c>
      <c r="B1840" s="69">
        <v>1500000</v>
      </c>
      <c r="C1840" s="70">
        <v>4.95</v>
      </c>
      <c r="D1840" s="71">
        <v>44739</v>
      </c>
      <c r="E1840" s="72">
        <v>44739</v>
      </c>
      <c r="F1840" s="73">
        <v>1517375.6487</v>
      </c>
    </row>
    <row r="1841" spans="1:6" s="21" customFormat="1" ht="11.25" customHeight="1" x14ac:dyDescent="0.2">
      <c r="A1841" s="57" t="s">
        <v>103</v>
      </c>
      <c r="B1841" s="69">
        <v>10000000</v>
      </c>
      <c r="C1841" s="70">
        <v>7.875</v>
      </c>
      <c r="D1841" s="71">
        <v>45153</v>
      </c>
      <c r="E1841" s="72">
        <v>45153</v>
      </c>
      <c r="F1841" s="73">
        <v>9983370.3568999991</v>
      </c>
    </row>
    <row r="1842" spans="1:6" s="21" customFormat="1" ht="11.25" customHeight="1" x14ac:dyDescent="0.2">
      <c r="A1842" s="57" t="s">
        <v>1400</v>
      </c>
      <c r="B1842" s="69">
        <v>3000000</v>
      </c>
      <c r="C1842" s="70">
        <v>4.7</v>
      </c>
      <c r="D1842" s="71">
        <v>47392</v>
      </c>
      <c r="E1842" s="72">
        <v>47392</v>
      </c>
      <c r="F1842" s="73">
        <v>3000000</v>
      </c>
    </row>
    <row r="1843" spans="1:6" s="21" customFormat="1" ht="11.25" customHeight="1" x14ac:dyDescent="0.2">
      <c r="A1843" s="57" t="s">
        <v>2536</v>
      </c>
      <c r="B1843" s="69">
        <v>4000000</v>
      </c>
      <c r="C1843" s="70">
        <v>5.25</v>
      </c>
      <c r="D1843" s="71">
        <v>46736</v>
      </c>
      <c r="E1843" s="72">
        <v>46736</v>
      </c>
      <c r="F1843" s="73">
        <v>4000000</v>
      </c>
    </row>
    <row r="1844" spans="1:6" s="21" customFormat="1" ht="11.25" customHeight="1" x14ac:dyDescent="0.2">
      <c r="A1844" s="57" t="s">
        <v>169</v>
      </c>
      <c r="B1844" s="69">
        <v>9000000</v>
      </c>
      <c r="C1844" s="70">
        <v>4.125</v>
      </c>
      <c r="D1844" s="71">
        <v>44605</v>
      </c>
      <c r="E1844" s="72">
        <v>44605</v>
      </c>
      <c r="F1844" s="73">
        <v>8979188.7587000001</v>
      </c>
    </row>
    <row r="1845" spans="1:6" s="21" customFormat="1" ht="11.25" customHeight="1" x14ac:dyDescent="0.2">
      <c r="A1845" s="57" t="s">
        <v>2537</v>
      </c>
      <c r="B1845" s="69">
        <v>2000000</v>
      </c>
      <c r="C1845" s="70">
        <v>5.875</v>
      </c>
      <c r="D1845" s="71">
        <v>47649</v>
      </c>
      <c r="E1845" s="72">
        <v>47649</v>
      </c>
      <c r="F1845" s="73">
        <v>2000000</v>
      </c>
    </row>
    <row r="1846" spans="1:6" s="21" customFormat="1" ht="11.25" customHeight="1" x14ac:dyDescent="0.2">
      <c r="A1846" s="57" t="s">
        <v>146</v>
      </c>
      <c r="B1846" s="69">
        <v>2000000</v>
      </c>
      <c r="C1846" s="70">
        <v>4.0999999999999996</v>
      </c>
      <c r="D1846" s="71">
        <v>45245</v>
      </c>
      <c r="E1846" s="72">
        <v>45245</v>
      </c>
      <c r="F1846" s="73">
        <v>1991756.7664000001</v>
      </c>
    </row>
    <row r="1847" spans="1:6" s="21" customFormat="1" ht="11.25" customHeight="1" x14ac:dyDescent="0.2">
      <c r="A1847" s="57" t="s">
        <v>7</v>
      </c>
      <c r="B1847" s="69">
        <v>1000000</v>
      </c>
      <c r="C1847" s="70">
        <v>4</v>
      </c>
      <c r="D1847" s="71">
        <v>45322</v>
      </c>
      <c r="E1847" s="72">
        <v>45322</v>
      </c>
      <c r="F1847" s="73">
        <v>997919.51229999994</v>
      </c>
    </row>
    <row r="1848" spans="1:6" s="21" customFormat="1" ht="11.25" customHeight="1" x14ac:dyDescent="0.2">
      <c r="A1848" s="57" t="s">
        <v>7</v>
      </c>
      <c r="B1848" s="69">
        <v>19000000</v>
      </c>
      <c r="C1848" s="70">
        <v>4.8</v>
      </c>
      <c r="D1848" s="71">
        <v>47163</v>
      </c>
      <c r="E1848" s="72">
        <v>47163</v>
      </c>
      <c r="F1848" s="73">
        <v>19570684.111299999</v>
      </c>
    </row>
    <row r="1849" spans="1:6" s="21" customFormat="1" ht="11.25" customHeight="1" x14ac:dyDescent="0.2">
      <c r="A1849" s="57" t="s">
        <v>2538</v>
      </c>
      <c r="B1849" s="69">
        <v>2000000</v>
      </c>
      <c r="C1849" s="70">
        <v>5.75</v>
      </c>
      <c r="D1849" s="71">
        <v>45838</v>
      </c>
      <c r="E1849" s="72">
        <v>45838</v>
      </c>
      <c r="F1849" s="73">
        <v>2000000</v>
      </c>
    </row>
    <row r="1850" spans="1:6" s="21" customFormat="1" ht="11.25" customHeight="1" x14ac:dyDescent="0.2">
      <c r="A1850" s="57" t="s">
        <v>76</v>
      </c>
      <c r="B1850" s="69">
        <v>5000000</v>
      </c>
      <c r="C1850" s="70">
        <v>3.625</v>
      </c>
      <c r="D1850" s="71">
        <v>45631</v>
      </c>
      <c r="E1850" s="72">
        <v>45631</v>
      </c>
      <c r="F1850" s="73">
        <v>5093368.6020999998</v>
      </c>
    </row>
    <row r="1851" spans="1:6" s="21" customFormat="1" ht="11.25" customHeight="1" x14ac:dyDescent="0.2">
      <c r="A1851" s="57" t="s">
        <v>2441</v>
      </c>
      <c r="B1851" s="69">
        <v>8000000</v>
      </c>
      <c r="C1851" s="70">
        <v>5.25</v>
      </c>
      <c r="D1851" s="71">
        <v>47575</v>
      </c>
      <c r="E1851" s="72">
        <v>47575</v>
      </c>
      <c r="F1851" s="73">
        <v>7896377.8739999998</v>
      </c>
    </row>
    <row r="1852" spans="1:6" s="21" customFormat="1" ht="11.25" customHeight="1" x14ac:dyDescent="0.2">
      <c r="A1852" s="57" t="s">
        <v>2119</v>
      </c>
      <c r="B1852" s="69">
        <v>7000000</v>
      </c>
      <c r="C1852" s="70">
        <v>4.9000000000000004</v>
      </c>
      <c r="D1852" s="71">
        <v>47164</v>
      </c>
      <c r="E1852" s="72">
        <v>47164</v>
      </c>
      <c r="F1852" s="73">
        <v>6969887.5965999998</v>
      </c>
    </row>
    <row r="1853" spans="1:6" s="21" customFormat="1" ht="11.25" customHeight="1" x14ac:dyDescent="0.2">
      <c r="A1853" s="57" t="s">
        <v>1401</v>
      </c>
      <c r="B1853" s="69">
        <v>5000000</v>
      </c>
      <c r="C1853" s="70">
        <v>4.875</v>
      </c>
      <c r="D1853" s="71">
        <v>44713</v>
      </c>
      <c r="E1853" s="72">
        <v>44713</v>
      </c>
      <c r="F1853" s="73">
        <v>4992110.7728000004</v>
      </c>
    </row>
    <row r="1854" spans="1:6" s="21" customFormat="1" ht="11.25" customHeight="1" x14ac:dyDescent="0.2">
      <c r="A1854" s="57" t="s">
        <v>1401</v>
      </c>
      <c r="B1854" s="69">
        <v>5000000</v>
      </c>
      <c r="C1854" s="70">
        <v>3.3</v>
      </c>
      <c r="D1854" s="71">
        <v>44256</v>
      </c>
      <c r="E1854" s="72">
        <v>44256</v>
      </c>
      <c r="F1854" s="73">
        <v>4999847.9466000004</v>
      </c>
    </row>
    <row r="1855" spans="1:6" s="21" customFormat="1" ht="11.25" customHeight="1" x14ac:dyDescent="0.2">
      <c r="A1855" s="57" t="s">
        <v>1401</v>
      </c>
      <c r="B1855" s="69">
        <v>5000000</v>
      </c>
      <c r="C1855" s="70">
        <v>4.125</v>
      </c>
      <c r="D1855" s="71">
        <v>45337</v>
      </c>
      <c r="E1855" s="72">
        <v>45337</v>
      </c>
      <c r="F1855" s="73">
        <v>5001552.0839</v>
      </c>
    </row>
    <row r="1856" spans="1:6" s="21" customFormat="1" ht="11.25" customHeight="1" x14ac:dyDescent="0.2">
      <c r="A1856" s="57" t="s">
        <v>8</v>
      </c>
      <c r="B1856" s="69">
        <v>3000000</v>
      </c>
      <c r="C1856" s="70">
        <v>5</v>
      </c>
      <c r="D1856" s="71">
        <v>45337</v>
      </c>
      <c r="E1856" s="72">
        <v>45337</v>
      </c>
      <c r="F1856" s="73">
        <v>2990516.5347000002</v>
      </c>
    </row>
    <row r="1857" spans="1:6" s="21" customFormat="1" ht="11.25" customHeight="1" x14ac:dyDescent="0.2">
      <c r="A1857" s="57" t="s">
        <v>8</v>
      </c>
      <c r="B1857" s="69">
        <v>6000000</v>
      </c>
      <c r="C1857" s="70">
        <v>4</v>
      </c>
      <c r="D1857" s="71">
        <v>45809</v>
      </c>
      <c r="E1857" s="72">
        <v>45809</v>
      </c>
      <c r="F1857" s="73">
        <v>5977547.8384999996</v>
      </c>
    </row>
    <row r="1858" spans="1:6" s="21" customFormat="1" ht="11.25" customHeight="1" x14ac:dyDescent="0.2">
      <c r="A1858" s="57" t="s">
        <v>8</v>
      </c>
      <c r="B1858" s="69">
        <v>3000000</v>
      </c>
      <c r="C1858" s="70">
        <v>4.4000000000000004</v>
      </c>
      <c r="D1858" s="71">
        <v>46068</v>
      </c>
      <c r="E1858" s="72">
        <v>46068</v>
      </c>
      <c r="F1858" s="73">
        <v>2995333.6979999999</v>
      </c>
    </row>
    <row r="1859" spans="1:6" s="21" customFormat="1" ht="11.25" customHeight="1" x14ac:dyDescent="0.2">
      <c r="A1859" s="57" t="s">
        <v>8</v>
      </c>
      <c r="B1859" s="69">
        <v>5000000</v>
      </c>
      <c r="C1859" s="70">
        <v>3.375</v>
      </c>
      <c r="D1859" s="71">
        <v>46310</v>
      </c>
      <c r="E1859" s="72">
        <v>46310</v>
      </c>
      <c r="F1859" s="73">
        <v>4962645.1114999996</v>
      </c>
    </row>
    <row r="1860" spans="1:6" s="21" customFormat="1" ht="11.25" customHeight="1" x14ac:dyDescent="0.2">
      <c r="A1860" s="57" t="s">
        <v>223</v>
      </c>
      <c r="B1860" s="69">
        <v>5000000</v>
      </c>
      <c r="C1860" s="70">
        <v>5.75</v>
      </c>
      <c r="D1860" s="71">
        <v>46461</v>
      </c>
      <c r="E1860" s="72">
        <v>46461</v>
      </c>
      <c r="F1860" s="73">
        <v>5000000</v>
      </c>
    </row>
    <row r="1861" spans="1:6" s="21" customFormat="1" ht="11.25" customHeight="1" x14ac:dyDescent="0.2">
      <c r="A1861" s="57" t="s">
        <v>10</v>
      </c>
      <c r="B1861" s="69">
        <v>1000000</v>
      </c>
      <c r="C1861" s="70">
        <v>4</v>
      </c>
      <c r="D1861" s="71">
        <v>44593</v>
      </c>
      <c r="E1861" s="72">
        <v>44593</v>
      </c>
      <c r="F1861" s="73">
        <v>999682.28910000005</v>
      </c>
    </row>
    <row r="1862" spans="1:6" s="21" customFormat="1" ht="11.25" customHeight="1" x14ac:dyDescent="0.2">
      <c r="A1862" s="57" t="s">
        <v>1402</v>
      </c>
      <c r="B1862" s="69">
        <v>8000000</v>
      </c>
      <c r="C1862" s="70">
        <v>6.125</v>
      </c>
      <c r="D1862" s="71">
        <v>45153</v>
      </c>
      <c r="E1862" s="72">
        <v>45153</v>
      </c>
      <c r="F1862" s="73">
        <v>8050365.3969999999</v>
      </c>
    </row>
    <row r="1863" spans="1:6" s="21" customFormat="1" ht="11.25" customHeight="1" x14ac:dyDescent="0.2">
      <c r="A1863" s="57" t="s">
        <v>1403</v>
      </c>
      <c r="B1863" s="69">
        <v>2000000</v>
      </c>
      <c r="C1863" s="70">
        <v>3.625</v>
      </c>
      <c r="D1863" s="71">
        <v>45546</v>
      </c>
      <c r="E1863" s="72">
        <v>45546</v>
      </c>
      <c r="F1863" s="73">
        <v>1999430.9391000001</v>
      </c>
    </row>
    <row r="1864" spans="1:6" s="21" customFormat="1" ht="11.25" customHeight="1" x14ac:dyDescent="0.2">
      <c r="A1864" s="57" t="s">
        <v>1403</v>
      </c>
      <c r="B1864" s="69">
        <v>2000000</v>
      </c>
      <c r="C1864" s="70">
        <v>4</v>
      </c>
      <c r="D1864" s="71">
        <v>46641</v>
      </c>
      <c r="E1864" s="72">
        <v>46641</v>
      </c>
      <c r="F1864" s="73">
        <v>1988139.6810000001</v>
      </c>
    </row>
    <row r="1865" spans="1:6" s="21" customFormat="1" ht="11.25" customHeight="1" x14ac:dyDescent="0.2">
      <c r="A1865" s="57" t="s">
        <v>1403</v>
      </c>
      <c r="B1865" s="69">
        <v>7000000</v>
      </c>
      <c r="C1865" s="70">
        <v>4.5</v>
      </c>
      <c r="D1865" s="71">
        <v>46827</v>
      </c>
      <c r="E1865" s="72">
        <v>46827</v>
      </c>
      <c r="F1865" s="73">
        <v>6975726.4418000001</v>
      </c>
    </row>
    <row r="1866" spans="1:6" s="21" customFormat="1" ht="11.25" customHeight="1" x14ac:dyDescent="0.2">
      <c r="A1866" s="57" t="s">
        <v>1404</v>
      </c>
      <c r="B1866" s="69">
        <v>5000000</v>
      </c>
      <c r="C1866" s="70">
        <v>4</v>
      </c>
      <c r="D1866" s="71">
        <v>46856</v>
      </c>
      <c r="E1866" s="72">
        <v>46856</v>
      </c>
      <c r="F1866" s="73">
        <v>4970045.7268000003</v>
      </c>
    </row>
    <row r="1867" spans="1:6" s="21" customFormat="1" ht="11.25" customHeight="1" x14ac:dyDescent="0.2">
      <c r="A1867" s="57" t="s">
        <v>177</v>
      </c>
      <c r="B1867" s="69">
        <v>2000000</v>
      </c>
      <c r="C1867" s="70">
        <v>4.101</v>
      </c>
      <c r="D1867" s="71">
        <v>46813</v>
      </c>
      <c r="E1867" s="72">
        <v>46813</v>
      </c>
      <c r="F1867" s="73">
        <v>2000000</v>
      </c>
    </row>
    <row r="1868" spans="1:6" s="21" customFormat="1" ht="11.25" customHeight="1" x14ac:dyDescent="0.2">
      <c r="A1868" s="57" t="s">
        <v>11</v>
      </c>
      <c r="B1868" s="69">
        <v>3000000</v>
      </c>
      <c r="C1868" s="70">
        <v>8.2050000000000001</v>
      </c>
      <c r="D1868" s="71">
        <v>46388</v>
      </c>
      <c r="E1868" s="72">
        <v>46388</v>
      </c>
      <c r="F1868" s="73">
        <v>3000000</v>
      </c>
    </row>
    <row r="1869" spans="1:6" s="21" customFormat="1" ht="11.25" customHeight="1" x14ac:dyDescent="0.2">
      <c r="A1869" s="57" t="s">
        <v>1876</v>
      </c>
      <c r="B1869" s="69">
        <v>8000000</v>
      </c>
      <c r="C1869" s="70">
        <v>4.5</v>
      </c>
      <c r="D1869" s="71">
        <v>47289</v>
      </c>
      <c r="E1869" s="72">
        <v>47289</v>
      </c>
      <c r="F1869" s="73">
        <v>7957186.9758000001</v>
      </c>
    </row>
    <row r="1870" spans="1:6" s="21" customFormat="1" ht="11.25" customHeight="1" x14ac:dyDescent="0.2">
      <c r="A1870" s="57" t="s">
        <v>2043</v>
      </c>
      <c r="B1870" s="69">
        <v>7000000</v>
      </c>
      <c r="C1870" s="70">
        <v>4.25</v>
      </c>
      <c r="D1870" s="71">
        <v>47498</v>
      </c>
      <c r="E1870" s="72">
        <v>47498</v>
      </c>
      <c r="F1870" s="73">
        <v>3625314.35</v>
      </c>
    </row>
    <row r="1871" spans="1:6" s="21" customFormat="1" ht="11.25" customHeight="1" x14ac:dyDescent="0.2">
      <c r="A1871" s="57" t="s">
        <v>2163</v>
      </c>
      <c r="B1871" s="69">
        <v>3025000</v>
      </c>
      <c r="C1871" s="70">
        <v>4.7699999999999996</v>
      </c>
      <c r="D1871" s="71">
        <v>50958</v>
      </c>
      <c r="E1871" s="72">
        <v>50958</v>
      </c>
      <c r="F1871" s="73">
        <v>3025000</v>
      </c>
    </row>
    <row r="1872" spans="1:6" s="21" customFormat="1" ht="11.25" customHeight="1" x14ac:dyDescent="0.2">
      <c r="A1872" s="57" t="s">
        <v>173</v>
      </c>
      <c r="B1872" s="69">
        <v>2000000</v>
      </c>
      <c r="C1872" s="70">
        <v>5.25</v>
      </c>
      <c r="D1872" s="71">
        <v>45719</v>
      </c>
      <c r="E1872" s="72">
        <v>45719</v>
      </c>
      <c r="F1872" s="73">
        <v>1995884.8236</v>
      </c>
    </row>
    <row r="1873" spans="1:6" s="21" customFormat="1" ht="11.25" customHeight="1" x14ac:dyDescent="0.2">
      <c r="A1873" s="57" t="s">
        <v>1405</v>
      </c>
      <c r="B1873" s="69">
        <v>6000000</v>
      </c>
      <c r="C1873" s="70">
        <v>4.4000000000000004</v>
      </c>
      <c r="D1873" s="71">
        <v>46169</v>
      </c>
      <c r="E1873" s="72">
        <v>46169</v>
      </c>
      <c r="F1873" s="73">
        <v>5997015.0016000001</v>
      </c>
    </row>
    <row r="1874" spans="1:6" s="21" customFormat="1" ht="11.25" customHeight="1" x14ac:dyDescent="0.2">
      <c r="A1874" s="57" t="s">
        <v>1405</v>
      </c>
      <c r="B1874" s="69">
        <v>13400000</v>
      </c>
      <c r="C1874" s="70">
        <v>4</v>
      </c>
      <c r="D1874" s="71">
        <v>45442</v>
      </c>
      <c r="E1874" s="72">
        <v>45442</v>
      </c>
      <c r="F1874" s="73">
        <v>13480849.331599999</v>
      </c>
    </row>
    <row r="1875" spans="1:6" s="21" customFormat="1" ht="11.25" customHeight="1" x14ac:dyDescent="0.2">
      <c r="A1875" s="57" t="s">
        <v>104</v>
      </c>
      <c r="B1875" s="69">
        <v>5500000</v>
      </c>
      <c r="C1875" s="70">
        <v>3.875</v>
      </c>
      <c r="D1875" s="71">
        <v>44845</v>
      </c>
      <c r="E1875" s="72">
        <v>44845</v>
      </c>
      <c r="F1875" s="73">
        <v>5489568.7187000001</v>
      </c>
    </row>
    <row r="1876" spans="1:6" s="21" customFormat="1" ht="11.25" customHeight="1" x14ac:dyDescent="0.2">
      <c r="A1876" s="57" t="s">
        <v>254</v>
      </c>
      <c r="B1876" s="69">
        <v>6000000</v>
      </c>
      <c r="C1876" s="70">
        <v>5.625</v>
      </c>
      <c r="D1876" s="71">
        <v>45047</v>
      </c>
      <c r="E1876" s="72">
        <v>45047</v>
      </c>
      <c r="F1876" s="73">
        <v>5997746.4430999998</v>
      </c>
    </row>
    <row r="1877" spans="1:6" s="21" customFormat="1" ht="11.25" customHeight="1" x14ac:dyDescent="0.2">
      <c r="A1877" s="57" t="s">
        <v>254</v>
      </c>
      <c r="B1877" s="69">
        <v>4000000</v>
      </c>
      <c r="C1877" s="70">
        <v>5.75</v>
      </c>
      <c r="D1877" s="71">
        <v>45383</v>
      </c>
      <c r="E1877" s="72">
        <v>45383</v>
      </c>
      <c r="F1877" s="73">
        <v>4000000</v>
      </c>
    </row>
    <row r="1878" spans="1:6" s="21" customFormat="1" ht="11.25" customHeight="1" x14ac:dyDescent="0.2">
      <c r="A1878" s="57" t="s">
        <v>254</v>
      </c>
      <c r="B1878" s="69">
        <v>2000000</v>
      </c>
      <c r="C1878" s="70">
        <v>4.75</v>
      </c>
      <c r="D1878" s="71">
        <v>45580</v>
      </c>
      <c r="E1878" s="72">
        <v>45580</v>
      </c>
      <c r="F1878" s="73">
        <v>2000000</v>
      </c>
    </row>
    <row r="1879" spans="1:6" s="21" customFormat="1" ht="11.25" customHeight="1" x14ac:dyDescent="0.2">
      <c r="A1879" s="57" t="s">
        <v>254</v>
      </c>
      <c r="B1879" s="69">
        <v>5000000</v>
      </c>
      <c r="C1879" s="70">
        <v>4.5</v>
      </c>
      <c r="D1879" s="71">
        <v>46461</v>
      </c>
      <c r="E1879" s="72">
        <v>46461</v>
      </c>
      <c r="F1879" s="73">
        <v>5000000</v>
      </c>
    </row>
    <row r="1880" spans="1:6" s="21" customFormat="1" ht="11.25" customHeight="1" x14ac:dyDescent="0.2">
      <c r="A1880" s="57" t="s">
        <v>254</v>
      </c>
      <c r="B1880" s="69">
        <v>2000000</v>
      </c>
      <c r="C1880" s="70">
        <v>8</v>
      </c>
      <c r="D1880" s="71">
        <v>45046</v>
      </c>
      <c r="E1880" s="72">
        <v>45046</v>
      </c>
      <c r="F1880" s="73">
        <v>2000000</v>
      </c>
    </row>
    <row r="1881" spans="1:6" s="21" customFormat="1" ht="11.25" customHeight="1" x14ac:dyDescent="0.2">
      <c r="A1881" s="57" t="s">
        <v>1406</v>
      </c>
      <c r="B1881" s="69">
        <v>2000000</v>
      </c>
      <c r="C1881" s="70">
        <v>4.55</v>
      </c>
      <c r="D1881" s="71">
        <v>46092</v>
      </c>
      <c r="E1881" s="72">
        <v>46092</v>
      </c>
      <c r="F1881" s="73">
        <v>1995605.2572000001</v>
      </c>
    </row>
    <row r="1882" spans="1:6" s="21" customFormat="1" ht="11.25" customHeight="1" x14ac:dyDescent="0.2">
      <c r="A1882" s="57" t="s">
        <v>1406</v>
      </c>
      <c r="B1882" s="69">
        <v>3500000</v>
      </c>
      <c r="C1882" s="70">
        <v>4.25</v>
      </c>
      <c r="D1882" s="71">
        <v>47315</v>
      </c>
      <c r="E1882" s="72">
        <v>47315</v>
      </c>
      <c r="F1882" s="73">
        <v>3469337.787</v>
      </c>
    </row>
    <row r="1883" spans="1:6" s="21" customFormat="1" ht="11.25" customHeight="1" x14ac:dyDescent="0.2">
      <c r="A1883" s="57" t="s">
        <v>1407</v>
      </c>
      <c r="B1883" s="69">
        <v>3798000</v>
      </c>
      <c r="C1883" s="70">
        <v>5.4</v>
      </c>
      <c r="D1883" s="71">
        <v>44301</v>
      </c>
      <c r="E1883" s="72">
        <v>44301</v>
      </c>
      <c r="F1883" s="73">
        <v>3798551.9583999999</v>
      </c>
    </row>
    <row r="1884" spans="1:6" s="21" customFormat="1" ht="11.25" customHeight="1" x14ac:dyDescent="0.2">
      <c r="A1884" s="57" t="s">
        <v>2861</v>
      </c>
      <c r="B1884" s="69">
        <v>10000000</v>
      </c>
      <c r="C1884" s="70">
        <v>6.75</v>
      </c>
      <c r="D1884" s="71">
        <v>45930</v>
      </c>
      <c r="E1884" s="72">
        <v>45930</v>
      </c>
      <c r="F1884" s="73">
        <v>10000000</v>
      </c>
    </row>
    <row r="1885" spans="1:6" s="21" customFormat="1" ht="11.25" customHeight="1" x14ac:dyDescent="0.2">
      <c r="A1885" s="57" t="s">
        <v>163</v>
      </c>
      <c r="B1885" s="69">
        <v>10000000</v>
      </c>
      <c r="C1885" s="70">
        <v>4</v>
      </c>
      <c r="D1885" s="71">
        <v>45573</v>
      </c>
      <c r="E1885" s="72">
        <v>45573</v>
      </c>
      <c r="F1885" s="73">
        <v>9926512.0720000006</v>
      </c>
    </row>
    <row r="1886" spans="1:6" s="21" customFormat="1" ht="11.25" customHeight="1" x14ac:dyDescent="0.2">
      <c r="A1886" s="57" t="s">
        <v>12</v>
      </c>
      <c r="B1886" s="69">
        <v>5000000</v>
      </c>
      <c r="C1886" s="70">
        <v>4.5</v>
      </c>
      <c r="D1886" s="71">
        <v>44986</v>
      </c>
      <c r="E1886" s="72">
        <v>44986</v>
      </c>
      <c r="F1886" s="73">
        <v>4991452.2693999996</v>
      </c>
    </row>
    <row r="1887" spans="1:6" s="21" customFormat="1" ht="11.25" customHeight="1" x14ac:dyDescent="0.2">
      <c r="A1887" s="57" t="s">
        <v>1408</v>
      </c>
      <c r="B1887" s="69">
        <v>1440000</v>
      </c>
      <c r="C1887" s="70">
        <v>4.34</v>
      </c>
      <c r="D1887" s="71">
        <v>48392</v>
      </c>
      <c r="E1887" s="72">
        <v>48392</v>
      </c>
      <c r="F1887" s="73">
        <v>1440000</v>
      </c>
    </row>
    <row r="1888" spans="1:6" s="21" customFormat="1" ht="11.25" customHeight="1" x14ac:dyDescent="0.2">
      <c r="A1888" s="57" t="s">
        <v>1408</v>
      </c>
      <c r="B1888" s="69">
        <v>1440000</v>
      </c>
      <c r="C1888" s="70">
        <v>4.34</v>
      </c>
      <c r="D1888" s="71">
        <v>48428</v>
      </c>
      <c r="E1888" s="72">
        <v>48428</v>
      </c>
      <c r="F1888" s="73">
        <v>1440000</v>
      </c>
    </row>
    <row r="1889" spans="1:6" s="21" customFormat="1" ht="11.25" customHeight="1" x14ac:dyDescent="0.2">
      <c r="A1889" s="57" t="s">
        <v>1878</v>
      </c>
      <c r="B1889" s="69">
        <v>1540000</v>
      </c>
      <c r="C1889" s="70">
        <v>4.53</v>
      </c>
      <c r="D1889" s="71">
        <v>46615</v>
      </c>
      <c r="E1889" s="72">
        <v>46615</v>
      </c>
      <c r="F1889" s="73">
        <v>1540000</v>
      </c>
    </row>
    <row r="1890" spans="1:6" s="21" customFormat="1" ht="11.25" customHeight="1" x14ac:dyDescent="0.2">
      <c r="A1890" s="57" t="s">
        <v>1409</v>
      </c>
      <c r="B1890" s="69">
        <v>4000000</v>
      </c>
      <c r="C1890" s="70">
        <v>4.6500000000000004</v>
      </c>
      <c r="D1890" s="71">
        <v>45245</v>
      </c>
      <c r="E1890" s="72">
        <v>45245</v>
      </c>
      <c r="F1890" s="73">
        <v>4008406.5307</v>
      </c>
    </row>
    <row r="1891" spans="1:6" s="21" customFormat="1" ht="11.25" customHeight="1" x14ac:dyDescent="0.2">
      <c r="A1891" s="57" t="s">
        <v>1410</v>
      </c>
      <c r="B1891" s="69">
        <v>11000000</v>
      </c>
      <c r="C1891" s="70">
        <v>4.25</v>
      </c>
      <c r="D1891" s="71">
        <v>45672</v>
      </c>
      <c r="E1891" s="72">
        <v>45672</v>
      </c>
      <c r="F1891" s="73">
        <v>11018020.1326</v>
      </c>
    </row>
    <row r="1892" spans="1:6" s="21" customFormat="1" ht="11.25" customHeight="1" x14ac:dyDescent="0.2">
      <c r="A1892" s="57" t="s">
        <v>13</v>
      </c>
      <c r="B1892" s="69">
        <v>6000000</v>
      </c>
      <c r="C1892" s="70">
        <v>4</v>
      </c>
      <c r="D1892" s="71">
        <v>45000</v>
      </c>
      <c r="E1892" s="72">
        <v>45000</v>
      </c>
      <c r="F1892" s="73">
        <v>5956073.2096999995</v>
      </c>
    </row>
    <row r="1893" spans="1:6" s="21" customFormat="1" ht="11.25" customHeight="1" x14ac:dyDescent="0.2">
      <c r="A1893" s="57" t="s">
        <v>1411</v>
      </c>
      <c r="B1893" s="69">
        <v>11000000</v>
      </c>
      <c r="C1893" s="70">
        <v>5</v>
      </c>
      <c r="D1893" s="71">
        <v>45474</v>
      </c>
      <c r="E1893" s="72">
        <v>45474</v>
      </c>
      <c r="F1893" s="73">
        <v>10993989.4036</v>
      </c>
    </row>
    <row r="1894" spans="1:6" s="21" customFormat="1" ht="11.25" customHeight="1" x14ac:dyDescent="0.2">
      <c r="A1894" s="57" t="s">
        <v>2070</v>
      </c>
      <c r="B1894" s="69">
        <v>5000000</v>
      </c>
      <c r="C1894" s="70">
        <v>4</v>
      </c>
      <c r="D1894" s="71">
        <v>47135</v>
      </c>
      <c r="E1894" s="72">
        <v>47135</v>
      </c>
      <c r="F1894" s="73">
        <v>4895567.7477000002</v>
      </c>
    </row>
    <row r="1895" spans="1:6" s="21" customFormat="1" ht="11.25" customHeight="1" x14ac:dyDescent="0.2">
      <c r="A1895" s="57" t="s">
        <v>112</v>
      </c>
      <c r="B1895" s="69">
        <v>2000000</v>
      </c>
      <c r="C1895" s="70">
        <v>4.125</v>
      </c>
      <c r="D1895" s="71">
        <v>46070</v>
      </c>
      <c r="E1895" s="72">
        <v>46070</v>
      </c>
      <c r="F1895" s="73">
        <v>1999322.1580000001</v>
      </c>
    </row>
    <row r="1896" spans="1:6" s="21" customFormat="1" ht="11.25" customHeight="1" x14ac:dyDescent="0.2">
      <c r="A1896" s="57" t="s">
        <v>112</v>
      </c>
      <c r="B1896" s="69">
        <v>1000000</v>
      </c>
      <c r="C1896" s="70">
        <v>4.45</v>
      </c>
      <c r="D1896" s="71">
        <v>45383</v>
      </c>
      <c r="E1896" s="72">
        <v>45383</v>
      </c>
      <c r="F1896" s="73">
        <v>1019143.5524</v>
      </c>
    </row>
    <row r="1897" spans="1:6" s="21" customFormat="1" ht="11.25" customHeight="1" x14ac:dyDescent="0.2">
      <c r="A1897" s="57" t="s">
        <v>112</v>
      </c>
      <c r="B1897" s="69">
        <v>3000000</v>
      </c>
      <c r="C1897" s="70">
        <v>6.95</v>
      </c>
      <c r="D1897" s="71">
        <v>46767</v>
      </c>
      <c r="E1897" s="72">
        <v>46767</v>
      </c>
      <c r="F1897" s="73">
        <v>3388032.4386</v>
      </c>
    </row>
    <row r="1898" spans="1:6" s="21" customFormat="1" ht="11.25" customHeight="1" x14ac:dyDescent="0.2">
      <c r="A1898" s="57" t="s">
        <v>2931</v>
      </c>
      <c r="B1898" s="69">
        <v>3000000</v>
      </c>
      <c r="C1898" s="70">
        <v>5.5</v>
      </c>
      <c r="D1898" s="71">
        <v>47727</v>
      </c>
      <c r="E1898" s="72">
        <v>47727</v>
      </c>
      <c r="F1898" s="73">
        <v>3000000</v>
      </c>
    </row>
    <row r="1899" spans="1:6" s="21" customFormat="1" ht="11.25" customHeight="1" x14ac:dyDescent="0.2">
      <c r="A1899" s="57" t="s">
        <v>2539</v>
      </c>
      <c r="B1899" s="69">
        <v>4000000</v>
      </c>
      <c r="C1899" s="70">
        <v>5</v>
      </c>
      <c r="D1899" s="71">
        <v>46371</v>
      </c>
      <c r="E1899" s="72">
        <v>46371</v>
      </c>
      <c r="F1899" s="73">
        <v>4000000</v>
      </c>
    </row>
    <row r="1900" spans="1:6" s="21" customFormat="1" ht="11.25" customHeight="1" x14ac:dyDescent="0.2">
      <c r="A1900" s="57" t="s">
        <v>14</v>
      </c>
      <c r="B1900" s="69">
        <v>4000000</v>
      </c>
      <c r="C1900" s="70">
        <v>3.35</v>
      </c>
      <c r="D1900" s="71">
        <v>44211</v>
      </c>
      <c r="E1900" s="72">
        <v>44211</v>
      </c>
      <c r="F1900" s="73">
        <v>3999973.5345000001</v>
      </c>
    </row>
    <row r="1901" spans="1:6" s="21" customFormat="1" ht="11.25" customHeight="1" x14ac:dyDescent="0.2">
      <c r="A1901" s="57" t="s">
        <v>14</v>
      </c>
      <c r="B1901" s="69">
        <v>3000000</v>
      </c>
      <c r="C1901" s="70">
        <v>3.8</v>
      </c>
      <c r="D1901" s="71">
        <v>46706</v>
      </c>
      <c r="E1901" s="72">
        <v>46706</v>
      </c>
      <c r="F1901" s="73">
        <v>3031442.2792000002</v>
      </c>
    </row>
    <row r="1902" spans="1:6" s="21" customFormat="1" ht="11.25" customHeight="1" x14ac:dyDescent="0.2">
      <c r="A1902" s="57" t="s">
        <v>2336</v>
      </c>
      <c r="B1902" s="69">
        <v>2000000</v>
      </c>
      <c r="C1902" s="70">
        <v>5</v>
      </c>
      <c r="D1902" s="71">
        <v>47482</v>
      </c>
      <c r="E1902" s="72">
        <v>47482</v>
      </c>
      <c r="F1902" s="73">
        <v>2000000</v>
      </c>
    </row>
    <row r="1903" spans="1:6" s="21" customFormat="1" ht="11.25" customHeight="1" x14ac:dyDescent="0.2">
      <c r="A1903" s="57" t="s">
        <v>15</v>
      </c>
      <c r="B1903" s="69">
        <v>2680000</v>
      </c>
      <c r="C1903" s="70">
        <v>4.875</v>
      </c>
      <c r="D1903" s="71">
        <v>44896</v>
      </c>
      <c r="E1903" s="72">
        <v>44896</v>
      </c>
      <c r="F1903" s="73">
        <v>2713721.3173000002</v>
      </c>
    </row>
    <row r="1904" spans="1:6" s="21" customFormat="1" ht="11.25" customHeight="1" x14ac:dyDescent="0.2">
      <c r="A1904" s="57" t="s">
        <v>2164</v>
      </c>
      <c r="B1904" s="69">
        <v>3000000</v>
      </c>
      <c r="C1904" s="70">
        <v>4.375</v>
      </c>
      <c r="D1904" s="71">
        <v>46143</v>
      </c>
      <c r="E1904" s="72">
        <v>46143</v>
      </c>
      <c r="F1904" s="73">
        <v>2988868.3023000001</v>
      </c>
    </row>
    <row r="1905" spans="1:6" s="21" customFormat="1" ht="11.25" customHeight="1" x14ac:dyDescent="0.2">
      <c r="A1905" s="57" t="s">
        <v>2862</v>
      </c>
      <c r="B1905" s="69">
        <v>5000000</v>
      </c>
      <c r="C1905" s="70">
        <v>4.875</v>
      </c>
      <c r="D1905" s="71">
        <v>47757</v>
      </c>
      <c r="E1905" s="72">
        <v>47757</v>
      </c>
      <c r="F1905" s="73">
        <v>5000000</v>
      </c>
    </row>
    <row r="1906" spans="1:6" s="21" customFormat="1" ht="11.25" customHeight="1" x14ac:dyDescent="0.2">
      <c r="A1906" s="57" t="s">
        <v>170</v>
      </c>
      <c r="B1906" s="69">
        <v>8000000</v>
      </c>
      <c r="C1906" s="70">
        <v>5.25</v>
      </c>
      <c r="D1906" s="71">
        <v>45762</v>
      </c>
      <c r="E1906" s="72">
        <v>45762</v>
      </c>
      <c r="F1906" s="73">
        <v>7990658.4342</v>
      </c>
    </row>
    <row r="1907" spans="1:6" s="21" customFormat="1" ht="11.25" customHeight="1" x14ac:dyDescent="0.2">
      <c r="A1907" s="57" t="s">
        <v>16</v>
      </c>
      <c r="B1907" s="69">
        <v>2000000</v>
      </c>
      <c r="C1907" s="70">
        <v>4.125</v>
      </c>
      <c r="D1907" s="71">
        <v>45313</v>
      </c>
      <c r="E1907" s="72">
        <v>45313</v>
      </c>
      <c r="F1907" s="73">
        <v>2024607.4556</v>
      </c>
    </row>
    <row r="1908" spans="1:6" s="21" customFormat="1" ht="11.25" customHeight="1" x14ac:dyDescent="0.2">
      <c r="A1908" s="57" t="s">
        <v>16</v>
      </c>
      <c r="B1908" s="69">
        <v>1500000</v>
      </c>
      <c r="C1908" s="70">
        <v>4.2</v>
      </c>
      <c r="D1908" s="71">
        <v>45530</v>
      </c>
      <c r="E1908" s="72">
        <v>45530</v>
      </c>
      <c r="F1908" s="73">
        <v>1499587.2283000001</v>
      </c>
    </row>
    <row r="1909" spans="1:6" s="21" customFormat="1" ht="11.25" customHeight="1" x14ac:dyDescent="0.2">
      <c r="A1909" s="57" t="s">
        <v>16</v>
      </c>
      <c r="B1909" s="69">
        <v>5000000</v>
      </c>
      <c r="C1909" s="70">
        <v>4.45</v>
      </c>
      <c r="D1909" s="71">
        <v>46084</v>
      </c>
      <c r="E1909" s="72">
        <v>46084</v>
      </c>
      <c r="F1909" s="73">
        <v>5000000</v>
      </c>
    </row>
    <row r="1910" spans="1:6" s="21" customFormat="1" ht="11.25" customHeight="1" x14ac:dyDescent="0.2">
      <c r="A1910" s="57" t="s">
        <v>1412</v>
      </c>
      <c r="B1910" s="69">
        <v>5000000</v>
      </c>
      <c r="C1910" s="70">
        <v>5.25</v>
      </c>
      <c r="D1910" s="71">
        <v>46905</v>
      </c>
      <c r="E1910" s="72">
        <v>46905</v>
      </c>
      <c r="F1910" s="73">
        <v>5000000</v>
      </c>
    </row>
    <row r="1911" spans="1:6" s="21" customFormat="1" ht="11.25" customHeight="1" x14ac:dyDescent="0.2">
      <c r="A1911" s="57" t="s">
        <v>2540</v>
      </c>
      <c r="B1911" s="69">
        <v>8000000</v>
      </c>
      <c r="C1911" s="70">
        <v>5.5</v>
      </c>
      <c r="D1911" s="71">
        <v>46204</v>
      </c>
      <c r="E1911" s="72">
        <v>46204</v>
      </c>
      <c r="F1911" s="73">
        <v>8000000</v>
      </c>
    </row>
    <row r="1912" spans="1:6" s="21" customFormat="1" ht="11.25" customHeight="1" x14ac:dyDescent="0.2">
      <c r="A1912" s="57" t="s">
        <v>2541</v>
      </c>
      <c r="B1912" s="69">
        <v>8000000</v>
      </c>
      <c r="C1912" s="70">
        <v>4.875</v>
      </c>
      <c r="D1912" s="71">
        <v>45978</v>
      </c>
      <c r="E1912" s="72">
        <v>45978</v>
      </c>
      <c r="F1912" s="73">
        <v>8010196.0584000004</v>
      </c>
    </row>
    <row r="1913" spans="1:6" s="21" customFormat="1" ht="11.25" customHeight="1" x14ac:dyDescent="0.2">
      <c r="A1913" s="57" t="s">
        <v>1413</v>
      </c>
      <c r="B1913" s="69">
        <v>3000000</v>
      </c>
      <c r="C1913" s="70">
        <v>5.75</v>
      </c>
      <c r="D1913" s="71">
        <v>45884</v>
      </c>
      <c r="E1913" s="72">
        <v>45884</v>
      </c>
      <c r="F1913" s="73">
        <v>3000000</v>
      </c>
    </row>
    <row r="1914" spans="1:6" s="21" customFormat="1" ht="11.25" customHeight="1" x14ac:dyDescent="0.2">
      <c r="A1914" s="57" t="s">
        <v>2337</v>
      </c>
      <c r="B1914" s="69">
        <v>3000000</v>
      </c>
      <c r="C1914" s="70">
        <v>4.625</v>
      </c>
      <c r="D1914" s="71">
        <v>47453</v>
      </c>
      <c r="E1914" s="72">
        <v>47453</v>
      </c>
      <c r="F1914" s="73">
        <v>3000000</v>
      </c>
    </row>
    <row r="1915" spans="1:6" s="21" customFormat="1" ht="11.25" customHeight="1" x14ac:dyDescent="0.2">
      <c r="A1915" s="57" t="s">
        <v>242</v>
      </c>
      <c r="B1915" s="69">
        <v>3000000</v>
      </c>
      <c r="C1915" s="70">
        <v>3.5569999999999999</v>
      </c>
      <c r="D1915" s="71">
        <v>46614</v>
      </c>
      <c r="E1915" s="72">
        <v>46614</v>
      </c>
      <c r="F1915" s="73">
        <v>2995441.6389000001</v>
      </c>
    </row>
    <row r="1916" spans="1:6" s="21" customFormat="1" ht="11.25" customHeight="1" x14ac:dyDescent="0.2">
      <c r="A1916" s="57" t="s">
        <v>242</v>
      </c>
      <c r="B1916" s="69">
        <v>2000000</v>
      </c>
      <c r="C1916" s="70">
        <v>3.734</v>
      </c>
      <c r="D1916" s="71">
        <v>51404</v>
      </c>
      <c r="E1916" s="72">
        <v>51404</v>
      </c>
      <c r="F1916" s="73">
        <v>2000000</v>
      </c>
    </row>
    <row r="1917" spans="1:6" s="21" customFormat="1" ht="11.25" customHeight="1" x14ac:dyDescent="0.2">
      <c r="A1917" s="57" t="s">
        <v>2338</v>
      </c>
      <c r="B1917" s="69">
        <v>4000000</v>
      </c>
      <c r="C1917" s="70">
        <v>5.625</v>
      </c>
      <c r="D1917" s="71">
        <v>47406</v>
      </c>
      <c r="E1917" s="72">
        <v>47406</v>
      </c>
      <c r="F1917" s="73">
        <v>4000000</v>
      </c>
    </row>
    <row r="1918" spans="1:6" s="21" customFormat="1" ht="11.25" customHeight="1" x14ac:dyDescent="0.2">
      <c r="A1918" s="57" t="s">
        <v>255</v>
      </c>
      <c r="B1918" s="69">
        <v>1000000</v>
      </c>
      <c r="C1918" s="70">
        <v>4.0190000000000001</v>
      </c>
      <c r="D1918" s="71">
        <v>50465</v>
      </c>
      <c r="E1918" s="72">
        <v>50465</v>
      </c>
      <c r="F1918" s="73">
        <v>1000000</v>
      </c>
    </row>
    <row r="1919" spans="1:6" s="21" customFormat="1" ht="11.25" customHeight="1" x14ac:dyDescent="0.2">
      <c r="A1919" s="57" t="s">
        <v>2542</v>
      </c>
      <c r="B1919" s="69">
        <v>12000000</v>
      </c>
      <c r="C1919" s="70">
        <v>3.875</v>
      </c>
      <c r="D1919" s="71">
        <v>45757</v>
      </c>
      <c r="E1919" s="72">
        <v>45757</v>
      </c>
      <c r="F1919" s="73">
        <v>11709184.7226</v>
      </c>
    </row>
    <row r="1920" spans="1:6" s="21" customFormat="1" ht="11.25" customHeight="1" x14ac:dyDescent="0.2">
      <c r="A1920" s="57" t="s">
        <v>2019</v>
      </c>
      <c r="B1920" s="69">
        <v>3000000</v>
      </c>
      <c r="C1920" s="70">
        <v>5.625</v>
      </c>
      <c r="D1920" s="71">
        <v>46966</v>
      </c>
      <c r="E1920" s="72">
        <v>46966</v>
      </c>
      <c r="F1920" s="73">
        <v>3000000</v>
      </c>
    </row>
    <row r="1921" spans="1:6" s="21" customFormat="1" ht="11.25" customHeight="1" x14ac:dyDescent="0.2">
      <c r="A1921" s="57" t="s">
        <v>235</v>
      </c>
      <c r="B1921" s="69">
        <v>3000000</v>
      </c>
      <c r="C1921" s="70">
        <v>7</v>
      </c>
      <c r="D1921" s="71">
        <v>46600</v>
      </c>
      <c r="E1921" s="72">
        <v>46600</v>
      </c>
      <c r="F1921" s="73">
        <v>3447752.4454000001</v>
      </c>
    </row>
    <row r="1922" spans="1:6" s="21" customFormat="1" ht="11.25" customHeight="1" x14ac:dyDescent="0.2">
      <c r="A1922" s="57" t="s">
        <v>185</v>
      </c>
      <c r="B1922" s="69">
        <v>3000000</v>
      </c>
      <c r="C1922" s="70">
        <v>4.05</v>
      </c>
      <c r="D1922" s="71">
        <v>45915</v>
      </c>
      <c r="E1922" s="72">
        <v>45915</v>
      </c>
      <c r="F1922" s="73">
        <v>2996412.3424999998</v>
      </c>
    </row>
    <row r="1923" spans="1:6" s="21" customFormat="1" ht="11.25" customHeight="1" x14ac:dyDescent="0.2">
      <c r="A1923" s="57" t="s">
        <v>2932</v>
      </c>
      <c r="B1923" s="69">
        <v>2597000</v>
      </c>
      <c r="C1923" s="70">
        <v>3.9</v>
      </c>
      <c r="D1923" s="71">
        <v>45527</v>
      </c>
      <c r="E1923" s="72">
        <v>45527</v>
      </c>
      <c r="F1923" s="73">
        <v>2706612.0189999999</v>
      </c>
    </row>
    <row r="1924" spans="1:6" s="21" customFormat="1" ht="11.25" customHeight="1" x14ac:dyDescent="0.2">
      <c r="A1924" s="57" t="s">
        <v>17</v>
      </c>
      <c r="B1924" s="69">
        <v>5000000</v>
      </c>
      <c r="C1924" s="70">
        <v>5.25</v>
      </c>
      <c r="D1924" s="71">
        <v>45931</v>
      </c>
      <c r="E1924" s="72">
        <v>45931</v>
      </c>
      <c r="F1924" s="73">
        <v>4992197.1042999998</v>
      </c>
    </row>
    <row r="1925" spans="1:6" s="21" customFormat="1" ht="11.25" customHeight="1" x14ac:dyDescent="0.2">
      <c r="A1925" s="57" t="s">
        <v>17</v>
      </c>
      <c r="B1925" s="69">
        <v>14000000</v>
      </c>
      <c r="C1925" s="70">
        <v>5.5</v>
      </c>
      <c r="D1925" s="71">
        <v>44866</v>
      </c>
      <c r="E1925" s="72">
        <v>44866</v>
      </c>
      <c r="F1925" s="73">
        <v>14005555.758199999</v>
      </c>
    </row>
    <row r="1926" spans="1:6" s="21" customFormat="1" ht="11.25" customHeight="1" x14ac:dyDescent="0.2">
      <c r="A1926" s="57" t="s">
        <v>1415</v>
      </c>
      <c r="B1926" s="69">
        <v>15000000</v>
      </c>
      <c r="C1926" s="70">
        <v>8.25</v>
      </c>
      <c r="D1926" s="71">
        <v>45281</v>
      </c>
      <c r="E1926" s="72">
        <v>45281</v>
      </c>
      <c r="F1926" s="73">
        <v>15000000</v>
      </c>
    </row>
    <row r="1927" spans="1:6" s="21" customFormat="1" ht="11.25" customHeight="1" x14ac:dyDescent="0.2">
      <c r="A1927" s="57" t="s">
        <v>164</v>
      </c>
      <c r="B1927" s="69">
        <v>7000000</v>
      </c>
      <c r="C1927" s="70">
        <v>4.95</v>
      </c>
      <c r="D1927" s="71">
        <v>45641</v>
      </c>
      <c r="E1927" s="72">
        <v>45641</v>
      </c>
      <c r="F1927" s="73">
        <v>6980516.9656999996</v>
      </c>
    </row>
    <row r="1928" spans="1:6" s="21" customFormat="1" ht="11.25" customHeight="1" x14ac:dyDescent="0.2">
      <c r="A1928" s="57" t="s">
        <v>2543</v>
      </c>
      <c r="B1928" s="69">
        <v>14000000</v>
      </c>
      <c r="C1928" s="70">
        <v>5.04</v>
      </c>
      <c r="D1928" s="71">
        <v>46508</v>
      </c>
      <c r="E1928" s="72">
        <v>46508</v>
      </c>
      <c r="F1928" s="73">
        <v>14000000</v>
      </c>
    </row>
    <row r="1929" spans="1:6" s="21" customFormat="1" ht="11.25" customHeight="1" x14ac:dyDescent="0.2">
      <c r="A1929" s="57" t="s">
        <v>2544</v>
      </c>
      <c r="B1929" s="69">
        <v>4000000</v>
      </c>
      <c r="C1929" s="70">
        <v>5.625</v>
      </c>
      <c r="D1929" s="71">
        <v>47659</v>
      </c>
      <c r="E1929" s="72">
        <v>47659</v>
      </c>
      <c r="F1929" s="73">
        <v>4000000</v>
      </c>
    </row>
    <row r="1930" spans="1:6" s="21" customFormat="1" ht="11.25" customHeight="1" x14ac:dyDescent="0.2">
      <c r="A1930" s="57" t="s">
        <v>2339</v>
      </c>
      <c r="B1930" s="69">
        <v>3062626.2976000002</v>
      </c>
      <c r="C1930" s="70">
        <v>3.92</v>
      </c>
      <c r="D1930" s="71">
        <v>50678</v>
      </c>
      <c r="E1930" s="72">
        <v>50678</v>
      </c>
      <c r="F1930" s="73">
        <v>3062626.2976000002</v>
      </c>
    </row>
    <row r="1931" spans="1:6" s="21" customFormat="1" ht="11.25" customHeight="1" x14ac:dyDescent="0.2">
      <c r="A1931" s="57" t="s">
        <v>1416</v>
      </c>
      <c r="B1931" s="69">
        <v>3200000</v>
      </c>
      <c r="C1931" s="70">
        <v>4.4000000000000004</v>
      </c>
      <c r="D1931" s="71">
        <v>47522</v>
      </c>
      <c r="E1931" s="72">
        <v>47522</v>
      </c>
      <c r="F1931" s="73">
        <v>3200000</v>
      </c>
    </row>
    <row r="1932" spans="1:6" s="21" customFormat="1" ht="11.25" customHeight="1" x14ac:dyDescent="0.2">
      <c r="A1932" s="57" t="s">
        <v>1417</v>
      </c>
      <c r="B1932" s="69">
        <v>5000000</v>
      </c>
      <c r="C1932" s="70">
        <v>5.2</v>
      </c>
      <c r="D1932" s="71">
        <v>45656</v>
      </c>
      <c r="E1932" s="72">
        <v>45656</v>
      </c>
      <c r="F1932" s="73">
        <v>5000000</v>
      </c>
    </row>
    <row r="1933" spans="1:6" s="21" customFormat="1" ht="11.25" customHeight="1" x14ac:dyDescent="0.2">
      <c r="A1933" s="57" t="s">
        <v>1418</v>
      </c>
      <c r="B1933" s="69">
        <v>3000000</v>
      </c>
      <c r="C1933" s="70">
        <v>5.875</v>
      </c>
      <c r="D1933" s="71">
        <v>46583</v>
      </c>
      <c r="E1933" s="72">
        <v>46583</v>
      </c>
      <c r="F1933" s="73">
        <v>3000000</v>
      </c>
    </row>
    <row r="1934" spans="1:6" s="21" customFormat="1" ht="11.25" customHeight="1" x14ac:dyDescent="0.2">
      <c r="A1934" s="57" t="s">
        <v>2255</v>
      </c>
      <c r="B1934" s="69">
        <v>15000000</v>
      </c>
      <c r="C1934" s="70">
        <v>4.8</v>
      </c>
      <c r="D1934" s="71">
        <v>46230</v>
      </c>
      <c r="E1934" s="72">
        <v>46230</v>
      </c>
      <c r="F1934" s="73">
        <v>14833794.1909</v>
      </c>
    </row>
    <row r="1935" spans="1:6" s="21" customFormat="1" ht="11.25" customHeight="1" x14ac:dyDescent="0.2">
      <c r="A1935" s="57" t="s">
        <v>1419</v>
      </c>
      <c r="B1935" s="69">
        <v>5000000</v>
      </c>
      <c r="C1935" s="70">
        <v>2.65</v>
      </c>
      <c r="D1935" s="71">
        <v>44941</v>
      </c>
      <c r="E1935" s="72">
        <v>44941</v>
      </c>
      <c r="F1935" s="73">
        <v>4928688.0555999996</v>
      </c>
    </row>
    <row r="1936" spans="1:6" s="21" customFormat="1" ht="11.25" customHeight="1" x14ac:dyDescent="0.2">
      <c r="A1936" s="57" t="s">
        <v>2545</v>
      </c>
      <c r="B1936" s="69">
        <v>3000000</v>
      </c>
      <c r="C1936" s="70">
        <v>4.1500000000000004</v>
      </c>
      <c r="D1936" s="71">
        <v>47802</v>
      </c>
      <c r="E1936" s="72">
        <v>47802</v>
      </c>
      <c r="F1936" s="73">
        <v>2997028.8936999999</v>
      </c>
    </row>
    <row r="1937" spans="1:6" s="21" customFormat="1" ht="11.25" customHeight="1" x14ac:dyDescent="0.2">
      <c r="A1937" s="57" t="s">
        <v>1420</v>
      </c>
      <c r="B1937" s="69">
        <v>5000000</v>
      </c>
      <c r="C1937" s="70">
        <v>3.4</v>
      </c>
      <c r="D1937" s="71">
        <v>46200</v>
      </c>
      <c r="E1937" s="72">
        <v>46200</v>
      </c>
      <c r="F1937" s="73">
        <v>4827212.1220000004</v>
      </c>
    </row>
    <row r="1938" spans="1:6" s="21" customFormat="1" ht="11.25" customHeight="1" x14ac:dyDescent="0.2">
      <c r="A1938" s="57" t="s">
        <v>1421</v>
      </c>
      <c r="B1938" s="69">
        <v>6000000</v>
      </c>
      <c r="C1938" s="70">
        <v>4</v>
      </c>
      <c r="D1938" s="71">
        <v>45672</v>
      </c>
      <c r="E1938" s="72">
        <v>45672</v>
      </c>
      <c r="F1938" s="73">
        <v>5986012.9373000003</v>
      </c>
    </row>
    <row r="1939" spans="1:6" s="21" customFormat="1" ht="11.25" customHeight="1" x14ac:dyDescent="0.2">
      <c r="A1939" s="57" t="s">
        <v>160</v>
      </c>
      <c r="B1939" s="69">
        <v>5000000</v>
      </c>
      <c r="C1939" s="70">
        <v>4.2</v>
      </c>
      <c r="D1939" s="71">
        <v>45550</v>
      </c>
      <c r="E1939" s="72">
        <v>45550</v>
      </c>
      <c r="F1939" s="73">
        <v>4993536.1848999998</v>
      </c>
    </row>
    <row r="1940" spans="1:6" s="21" customFormat="1" ht="11.25" customHeight="1" x14ac:dyDescent="0.2">
      <c r="A1940" s="57" t="s">
        <v>160</v>
      </c>
      <c r="B1940" s="69">
        <v>5000000</v>
      </c>
      <c r="C1940" s="70">
        <v>4.5</v>
      </c>
      <c r="D1940" s="71">
        <v>47192</v>
      </c>
      <c r="E1940" s="72">
        <v>47192</v>
      </c>
      <c r="F1940" s="73">
        <v>4993218.8909999998</v>
      </c>
    </row>
    <row r="1941" spans="1:6" s="21" customFormat="1" ht="11.25" customHeight="1" x14ac:dyDescent="0.2">
      <c r="A1941" s="57" t="s">
        <v>186</v>
      </c>
      <c r="B1941" s="69">
        <v>2000000</v>
      </c>
      <c r="C1941" s="70">
        <v>4.25</v>
      </c>
      <c r="D1941" s="71">
        <v>46736</v>
      </c>
      <c r="E1941" s="72">
        <v>46736</v>
      </c>
      <c r="F1941" s="73">
        <v>2000000</v>
      </c>
    </row>
    <row r="1942" spans="1:6" s="21" customFormat="1" ht="11.25" customHeight="1" x14ac:dyDescent="0.2">
      <c r="A1942" s="57" t="s">
        <v>114</v>
      </c>
      <c r="B1942" s="69">
        <v>3000000</v>
      </c>
      <c r="C1942" s="70">
        <v>4.3499999999999996</v>
      </c>
      <c r="D1942" s="71">
        <v>45580</v>
      </c>
      <c r="E1942" s="72">
        <v>45580</v>
      </c>
      <c r="F1942" s="73">
        <v>2997925.3084</v>
      </c>
    </row>
    <row r="1943" spans="1:6" s="21" customFormat="1" ht="11.25" customHeight="1" x14ac:dyDescent="0.2">
      <c r="A1943" s="57" t="s">
        <v>1422</v>
      </c>
      <c r="B1943" s="69">
        <v>6000000</v>
      </c>
      <c r="C1943" s="70">
        <v>4.3499999999999996</v>
      </c>
      <c r="D1943" s="71">
        <v>45366</v>
      </c>
      <c r="E1943" s="72">
        <v>45366</v>
      </c>
      <c r="F1943" s="73">
        <v>5995564.3583000004</v>
      </c>
    </row>
    <row r="1944" spans="1:6" s="21" customFormat="1" ht="11.25" customHeight="1" x14ac:dyDescent="0.2">
      <c r="A1944" s="57" t="s">
        <v>1883</v>
      </c>
      <c r="B1944" s="69">
        <v>1000000</v>
      </c>
      <c r="C1944" s="70">
        <v>6.7</v>
      </c>
      <c r="D1944" s="71">
        <v>46966</v>
      </c>
      <c r="E1944" s="72">
        <v>46966</v>
      </c>
      <c r="F1944" s="73">
        <v>1171122.4124</v>
      </c>
    </row>
    <row r="1945" spans="1:6" s="21" customFormat="1" ht="11.25" customHeight="1" x14ac:dyDescent="0.2">
      <c r="A1945" s="57" t="s">
        <v>1423</v>
      </c>
      <c r="B1945" s="69">
        <v>4000000</v>
      </c>
      <c r="C1945" s="70">
        <v>4.75</v>
      </c>
      <c r="D1945" s="71">
        <v>44925</v>
      </c>
      <c r="E1945" s="72">
        <v>44925</v>
      </c>
      <c r="F1945" s="73">
        <v>3990636.6856</v>
      </c>
    </row>
    <row r="1946" spans="1:6" s="21" customFormat="1" ht="11.25" customHeight="1" x14ac:dyDescent="0.2">
      <c r="A1946" s="57" t="s">
        <v>1423</v>
      </c>
      <c r="B1946" s="69">
        <v>3000000</v>
      </c>
      <c r="C1946" s="70">
        <v>5.375</v>
      </c>
      <c r="D1946" s="71">
        <v>45076</v>
      </c>
      <c r="E1946" s="72">
        <v>45076</v>
      </c>
      <c r="F1946" s="73">
        <v>2991412.05</v>
      </c>
    </row>
    <row r="1947" spans="1:6" s="21" customFormat="1" ht="11.25" customHeight="1" x14ac:dyDescent="0.2">
      <c r="A1947" s="57" t="s">
        <v>1423</v>
      </c>
      <c r="B1947" s="69">
        <v>4000000</v>
      </c>
      <c r="C1947" s="70">
        <v>4.8499999999999996</v>
      </c>
      <c r="D1947" s="71">
        <v>45641</v>
      </c>
      <c r="E1947" s="72">
        <v>45641</v>
      </c>
      <c r="F1947" s="73">
        <v>4000000</v>
      </c>
    </row>
    <row r="1948" spans="1:6" s="21" customFormat="1" ht="11.25" customHeight="1" x14ac:dyDescent="0.2">
      <c r="A1948" s="57" t="s">
        <v>2165</v>
      </c>
      <c r="B1948" s="69">
        <v>5000000</v>
      </c>
      <c r="C1948" s="70">
        <v>4.75</v>
      </c>
      <c r="D1948" s="71">
        <v>47299</v>
      </c>
      <c r="E1948" s="72">
        <v>47299</v>
      </c>
      <c r="F1948" s="73">
        <v>5028875.4053999996</v>
      </c>
    </row>
    <row r="1949" spans="1:6" s="21" customFormat="1" ht="11.25" customHeight="1" x14ac:dyDescent="0.2">
      <c r="A1949" s="57" t="s">
        <v>20</v>
      </c>
      <c r="B1949" s="69">
        <v>5000000</v>
      </c>
      <c r="C1949" s="70">
        <v>6.5</v>
      </c>
      <c r="D1949" s="71">
        <v>44729</v>
      </c>
      <c r="E1949" s="72">
        <v>44729</v>
      </c>
      <c r="F1949" s="73">
        <v>5000000</v>
      </c>
    </row>
    <row r="1950" spans="1:6" s="21" customFormat="1" ht="11.25" customHeight="1" x14ac:dyDescent="0.2">
      <c r="A1950" s="57" t="s">
        <v>1424</v>
      </c>
      <c r="B1950" s="69">
        <v>2000000</v>
      </c>
      <c r="C1950" s="70">
        <v>7.5</v>
      </c>
      <c r="D1950" s="71">
        <v>46447</v>
      </c>
      <c r="E1950" s="72">
        <v>46447</v>
      </c>
      <c r="F1950" s="73">
        <v>2000000</v>
      </c>
    </row>
    <row r="1951" spans="1:6" s="21" customFormat="1" ht="11.25" customHeight="1" x14ac:dyDescent="0.2">
      <c r="A1951" s="57" t="s">
        <v>2166</v>
      </c>
      <c r="B1951" s="69">
        <v>2000000</v>
      </c>
      <c r="C1951" s="70">
        <v>6.75</v>
      </c>
      <c r="D1951" s="71">
        <v>47088</v>
      </c>
      <c r="E1951" s="72">
        <v>47088</v>
      </c>
      <c r="F1951" s="73">
        <v>2000000</v>
      </c>
    </row>
    <row r="1952" spans="1:6" s="21" customFormat="1" ht="11.25" customHeight="1" x14ac:dyDescent="0.2">
      <c r="A1952" s="57" t="s">
        <v>181</v>
      </c>
      <c r="B1952" s="69">
        <v>3000000</v>
      </c>
      <c r="C1952" s="70">
        <v>3.3</v>
      </c>
      <c r="D1952" s="71">
        <v>45595</v>
      </c>
      <c r="E1952" s="72">
        <v>45595</v>
      </c>
      <c r="F1952" s="73">
        <v>2995032.9857999999</v>
      </c>
    </row>
    <row r="1953" spans="1:6" s="21" customFormat="1" ht="11.25" customHeight="1" x14ac:dyDescent="0.2">
      <c r="A1953" s="57" t="s">
        <v>181</v>
      </c>
      <c r="B1953" s="69">
        <v>5000000</v>
      </c>
      <c r="C1953" s="70">
        <v>3.8</v>
      </c>
      <c r="D1953" s="71">
        <v>46783</v>
      </c>
      <c r="E1953" s="72">
        <v>46783</v>
      </c>
      <c r="F1953" s="73">
        <v>4520412.6654000003</v>
      </c>
    </row>
    <row r="1954" spans="1:6" s="21" customFormat="1" ht="11.25" customHeight="1" x14ac:dyDescent="0.2">
      <c r="A1954" s="57" t="s">
        <v>2256</v>
      </c>
      <c r="B1954" s="69">
        <v>4000000</v>
      </c>
      <c r="C1954" s="70">
        <v>5.375</v>
      </c>
      <c r="D1954" s="71">
        <v>45566</v>
      </c>
      <c r="E1954" s="72">
        <v>45566</v>
      </c>
      <c r="F1954" s="73">
        <v>4000000</v>
      </c>
    </row>
    <row r="1955" spans="1:6" s="21" customFormat="1" ht="11.25" customHeight="1" x14ac:dyDescent="0.2">
      <c r="A1955" s="57" t="s">
        <v>2546</v>
      </c>
      <c r="B1955" s="69">
        <v>4000000</v>
      </c>
      <c r="C1955" s="70">
        <v>5.25</v>
      </c>
      <c r="D1955" s="71">
        <v>47664</v>
      </c>
      <c r="E1955" s="72">
        <v>47664</v>
      </c>
      <c r="F1955" s="73">
        <v>4000000</v>
      </c>
    </row>
    <row r="1956" spans="1:6" s="21" customFormat="1" ht="11.25" customHeight="1" x14ac:dyDescent="0.2">
      <c r="A1956" s="57" t="s">
        <v>256</v>
      </c>
      <c r="B1956" s="69">
        <v>3000000</v>
      </c>
      <c r="C1956" s="70">
        <v>3.25</v>
      </c>
      <c r="D1956" s="71">
        <v>44986</v>
      </c>
      <c r="E1956" s="72">
        <v>44986</v>
      </c>
      <c r="F1956" s="73">
        <v>2998316.9777000002</v>
      </c>
    </row>
    <row r="1957" spans="1:6" s="21" customFormat="1" ht="11.25" customHeight="1" x14ac:dyDescent="0.2">
      <c r="A1957" s="57" t="s">
        <v>1425</v>
      </c>
      <c r="B1957" s="69">
        <v>2131000</v>
      </c>
      <c r="C1957" s="70">
        <v>3.875</v>
      </c>
      <c r="D1957" s="71">
        <v>44958</v>
      </c>
      <c r="E1957" s="72">
        <v>44958</v>
      </c>
      <c r="F1957" s="73">
        <v>2109615.1257000002</v>
      </c>
    </row>
    <row r="1958" spans="1:6" s="21" customFormat="1" ht="11.25" customHeight="1" x14ac:dyDescent="0.2">
      <c r="A1958" s="57" t="s">
        <v>2933</v>
      </c>
      <c r="B1958" s="69">
        <v>3000000</v>
      </c>
      <c r="C1958" s="70">
        <v>5</v>
      </c>
      <c r="D1958" s="71">
        <v>47847</v>
      </c>
      <c r="E1958" s="72">
        <v>47847</v>
      </c>
      <c r="F1958" s="73">
        <v>3000000</v>
      </c>
    </row>
    <row r="1959" spans="1:6" s="21" customFormat="1" ht="11.25" customHeight="1" x14ac:dyDescent="0.2">
      <c r="A1959" s="57" t="s">
        <v>184</v>
      </c>
      <c r="B1959" s="69">
        <v>13000000</v>
      </c>
      <c r="C1959" s="70">
        <v>4.875</v>
      </c>
      <c r="D1959" s="71">
        <v>46082</v>
      </c>
      <c r="E1959" s="72">
        <v>46082</v>
      </c>
      <c r="F1959" s="73">
        <v>13132280.260399999</v>
      </c>
    </row>
    <row r="1960" spans="1:6" s="21" customFormat="1" ht="11.25" customHeight="1" x14ac:dyDescent="0.2">
      <c r="A1960" s="57" t="s">
        <v>2167</v>
      </c>
      <c r="B1960" s="69">
        <v>2000000</v>
      </c>
      <c r="C1960" s="70">
        <v>5.75</v>
      </c>
      <c r="D1960" s="71">
        <v>47299</v>
      </c>
      <c r="E1960" s="72">
        <v>47299</v>
      </c>
      <c r="F1960" s="73">
        <v>2000000</v>
      </c>
    </row>
    <row r="1961" spans="1:6" s="21" customFormat="1" ht="11.25" customHeight="1" x14ac:dyDescent="0.2">
      <c r="A1961" s="57" t="s">
        <v>22</v>
      </c>
      <c r="B1961" s="69">
        <v>5000000</v>
      </c>
      <c r="C1961" s="70">
        <v>5.8</v>
      </c>
      <c r="D1961" s="71">
        <v>44635</v>
      </c>
      <c r="E1961" s="72">
        <v>44635</v>
      </c>
      <c r="F1961" s="73">
        <v>4998958.9304999998</v>
      </c>
    </row>
    <row r="1962" spans="1:6" s="21" customFormat="1" ht="11.25" customHeight="1" x14ac:dyDescent="0.2">
      <c r="A1962" s="57" t="s">
        <v>222</v>
      </c>
      <c r="B1962" s="69">
        <v>2000000</v>
      </c>
      <c r="C1962" s="70">
        <v>4.5</v>
      </c>
      <c r="D1962" s="71">
        <v>46357</v>
      </c>
      <c r="E1962" s="72">
        <v>46357</v>
      </c>
      <c r="F1962" s="73">
        <v>2020591.6170000001</v>
      </c>
    </row>
    <row r="1963" spans="1:6" s="21" customFormat="1" ht="11.25" customHeight="1" x14ac:dyDescent="0.2">
      <c r="A1963" s="57" t="s">
        <v>2547</v>
      </c>
      <c r="B1963" s="69">
        <v>1500000</v>
      </c>
      <c r="C1963" s="70">
        <v>4.6717004192987996</v>
      </c>
      <c r="D1963" s="71">
        <v>55222</v>
      </c>
      <c r="E1963" s="72">
        <v>55222</v>
      </c>
      <c r="F1963" s="73">
        <v>1524243.0359</v>
      </c>
    </row>
    <row r="1964" spans="1:6" s="21" customFormat="1" ht="11.25" customHeight="1" x14ac:dyDescent="0.2">
      <c r="A1964" s="57" t="s">
        <v>2442</v>
      </c>
      <c r="B1964" s="69">
        <v>2000000</v>
      </c>
      <c r="C1964" s="70">
        <v>5.125</v>
      </c>
      <c r="D1964" s="71">
        <v>45748</v>
      </c>
      <c r="E1964" s="72">
        <v>45748</v>
      </c>
      <c r="F1964" s="73">
        <v>1999843.4554999999</v>
      </c>
    </row>
    <row r="1965" spans="1:6" s="21" customFormat="1" ht="11.25" customHeight="1" x14ac:dyDescent="0.2">
      <c r="A1965" s="57" t="s">
        <v>77</v>
      </c>
      <c r="B1965" s="69">
        <v>3000000</v>
      </c>
      <c r="C1965" s="70">
        <v>4.125</v>
      </c>
      <c r="D1965" s="71">
        <v>45976</v>
      </c>
      <c r="E1965" s="72">
        <v>45976</v>
      </c>
      <c r="F1965" s="73">
        <v>2998541.7738000001</v>
      </c>
    </row>
    <row r="1966" spans="1:6" s="21" customFormat="1" ht="11.25" customHeight="1" x14ac:dyDescent="0.2">
      <c r="A1966" s="57" t="s">
        <v>77</v>
      </c>
      <c r="B1966" s="69">
        <v>5000000</v>
      </c>
      <c r="C1966" s="70">
        <v>4.375</v>
      </c>
      <c r="D1966" s="71">
        <v>47041</v>
      </c>
      <c r="E1966" s="72">
        <v>47041</v>
      </c>
      <c r="F1966" s="73">
        <v>4983899.8743000003</v>
      </c>
    </row>
    <row r="1967" spans="1:6" s="21" customFormat="1" ht="11.25" customHeight="1" x14ac:dyDescent="0.2">
      <c r="A1967" s="57" t="s">
        <v>77</v>
      </c>
      <c r="B1967" s="69">
        <v>3000000</v>
      </c>
      <c r="C1967" s="70">
        <v>4.5</v>
      </c>
      <c r="D1967" s="71">
        <v>46078</v>
      </c>
      <c r="E1967" s="72">
        <v>46078</v>
      </c>
      <c r="F1967" s="73">
        <v>2991232.5654000002</v>
      </c>
    </row>
    <row r="1968" spans="1:6" s="21" customFormat="1" ht="11.25" customHeight="1" x14ac:dyDescent="0.2">
      <c r="A1968" s="57" t="s">
        <v>77</v>
      </c>
      <c r="B1968" s="69">
        <v>1000000</v>
      </c>
      <c r="C1968" s="70">
        <v>7.65</v>
      </c>
      <c r="D1968" s="71">
        <v>44986</v>
      </c>
      <c r="E1968" s="72">
        <v>44986</v>
      </c>
      <c r="F1968" s="73">
        <v>1096030.0464999999</v>
      </c>
    </row>
    <row r="1969" spans="1:6" s="21" customFormat="1" ht="11.25" customHeight="1" x14ac:dyDescent="0.2">
      <c r="A1969" s="57" t="s">
        <v>77</v>
      </c>
      <c r="B1969" s="69">
        <v>2000000</v>
      </c>
      <c r="C1969" s="70">
        <v>3.9</v>
      </c>
      <c r="D1969" s="71">
        <v>44607</v>
      </c>
      <c r="E1969" s="72">
        <v>44607</v>
      </c>
      <c r="F1969" s="73">
        <v>1994356.4258000001</v>
      </c>
    </row>
    <row r="1970" spans="1:6" s="21" customFormat="1" ht="11.25" customHeight="1" x14ac:dyDescent="0.2">
      <c r="A1970" s="57" t="s">
        <v>2257</v>
      </c>
      <c r="B1970" s="69">
        <v>5000000</v>
      </c>
      <c r="C1970" s="70">
        <v>3.9</v>
      </c>
      <c r="D1970" s="71">
        <v>46522</v>
      </c>
      <c r="E1970" s="72">
        <v>46522</v>
      </c>
      <c r="F1970" s="73">
        <v>5097450.3283000002</v>
      </c>
    </row>
    <row r="1971" spans="1:6" s="21" customFormat="1" ht="11.25" customHeight="1" x14ac:dyDescent="0.2">
      <c r="A1971" s="57" t="s">
        <v>23</v>
      </c>
      <c r="B1971" s="69">
        <v>3000000</v>
      </c>
      <c r="C1971" s="70">
        <v>4.5999999999999996</v>
      </c>
      <c r="D1971" s="71">
        <v>46090</v>
      </c>
      <c r="E1971" s="72">
        <v>46090</v>
      </c>
      <c r="F1971" s="73">
        <v>2996710.0814999999</v>
      </c>
    </row>
    <row r="1972" spans="1:6" s="21" customFormat="1" ht="11.25" customHeight="1" x14ac:dyDescent="0.2">
      <c r="A1972" s="57" t="s">
        <v>23</v>
      </c>
      <c r="B1972" s="69">
        <v>18500000</v>
      </c>
      <c r="C1972" s="70">
        <v>4.4000000000000004</v>
      </c>
      <c r="D1972" s="71">
        <v>45818</v>
      </c>
      <c r="E1972" s="72">
        <v>45818</v>
      </c>
      <c r="F1972" s="73">
        <v>18806085.202599999</v>
      </c>
    </row>
    <row r="1973" spans="1:6" s="21" customFormat="1" ht="11.25" customHeight="1" x14ac:dyDescent="0.2">
      <c r="A1973" s="57" t="s">
        <v>1426</v>
      </c>
      <c r="B1973" s="69">
        <v>3000000</v>
      </c>
      <c r="C1973" s="70">
        <v>4.3499999999999996</v>
      </c>
      <c r="D1973" s="71">
        <v>45870</v>
      </c>
      <c r="E1973" s="72">
        <v>45870</v>
      </c>
      <c r="F1973" s="73">
        <v>3000000</v>
      </c>
    </row>
    <row r="1974" spans="1:6" s="21" customFormat="1" ht="11.25" customHeight="1" x14ac:dyDescent="0.2">
      <c r="A1974" s="57" t="s">
        <v>1426</v>
      </c>
      <c r="B1974" s="69">
        <v>3000000</v>
      </c>
      <c r="C1974" s="70">
        <v>3.75</v>
      </c>
      <c r="D1974" s="71">
        <v>45474</v>
      </c>
      <c r="E1974" s="72">
        <v>45474</v>
      </c>
      <c r="F1974" s="73">
        <v>2915028.6057000002</v>
      </c>
    </row>
    <row r="1975" spans="1:6" s="21" customFormat="1" ht="11.25" customHeight="1" x14ac:dyDescent="0.2">
      <c r="A1975" s="57" t="s">
        <v>1426</v>
      </c>
      <c r="B1975" s="69">
        <v>7000000</v>
      </c>
      <c r="C1975" s="70">
        <v>4.1500000000000004</v>
      </c>
      <c r="D1975" s="71">
        <v>44832</v>
      </c>
      <c r="E1975" s="72">
        <v>44832</v>
      </c>
      <c r="F1975" s="73">
        <v>7017445.2838000003</v>
      </c>
    </row>
    <row r="1976" spans="1:6" s="21" customFormat="1" ht="11.25" customHeight="1" x14ac:dyDescent="0.2">
      <c r="A1976" s="57" t="s">
        <v>248</v>
      </c>
      <c r="B1976" s="69">
        <v>4700000</v>
      </c>
      <c r="C1976" s="70">
        <v>4.5</v>
      </c>
      <c r="D1976" s="71">
        <v>46722</v>
      </c>
      <c r="E1976" s="72">
        <v>46722</v>
      </c>
      <c r="F1976" s="73">
        <v>4737375.1222000001</v>
      </c>
    </row>
    <row r="1977" spans="1:6" s="21" customFormat="1" ht="11.25" customHeight="1" x14ac:dyDescent="0.2">
      <c r="A1977" s="57" t="s">
        <v>2340</v>
      </c>
      <c r="B1977" s="69">
        <v>10000000</v>
      </c>
      <c r="C1977" s="70">
        <v>6.5</v>
      </c>
      <c r="D1977" s="71">
        <v>45656</v>
      </c>
      <c r="E1977" s="72">
        <v>45656</v>
      </c>
      <c r="F1977" s="73">
        <v>10000000</v>
      </c>
    </row>
    <row r="1978" spans="1:6" s="21" customFormat="1" ht="11.25" customHeight="1" x14ac:dyDescent="0.2">
      <c r="A1978" s="57" t="s">
        <v>2340</v>
      </c>
      <c r="B1978" s="69">
        <v>5000000</v>
      </c>
      <c r="C1978" s="70">
        <v>6</v>
      </c>
      <c r="D1978" s="71">
        <v>45945</v>
      </c>
      <c r="E1978" s="72">
        <v>45945</v>
      </c>
      <c r="F1978" s="73">
        <v>5000000</v>
      </c>
    </row>
    <row r="1979" spans="1:6" s="21" customFormat="1" ht="11.25" customHeight="1" x14ac:dyDescent="0.2">
      <c r="A1979" s="57" t="s">
        <v>2020</v>
      </c>
      <c r="B1979" s="69">
        <v>2500000</v>
      </c>
      <c r="C1979" s="70">
        <v>4.2</v>
      </c>
      <c r="D1979" s="71">
        <v>45306</v>
      </c>
      <c r="E1979" s="72">
        <v>45306</v>
      </c>
      <c r="F1979" s="73">
        <v>2495557.5131999999</v>
      </c>
    </row>
    <row r="1980" spans="1:6" s="21" customFormat="1" ht="11.25" customHeight="1" x14ac:dyDescent="0.2">
      <c r="A1980" s="57" t="s">
        <v>2548</v>
      </c>
      <c r="B1980" s="69">
        <v>2000000</v>
      </c>
      <c r="C1980" s="70">
        <v>5.875</v>
      </c>
      <c r="D1980" s="71">
        <v>46203</v>
      </c>
      <c r="E1980" s="72">
        <v>46203</v>
      </c>
      <c r="F1980" s="73">
        <v>2000000</v>
      </c>
    </row>
    <row r="1981" spans="1:6" s="21" customFormat="1" ht="11.25" customHeight="1" x14ac:dyDescent="0.2">
      <c r="A1981" s="57" t="s">
        <v>24</v>
      </c>
      <c r="B1981" s="69">
        <v>5000000</v>
      </c>
      <c r="C1981" s="70">
        <v>4.1500000000000004</v>
      </c>
      <c r="D1981" s="71">
        <v>47041</v>
      </c>
      <c r="E1981" s="72">
        <v>47041</v>
      </c>
      <c r="F1981" s="73">
        <v>4998023.1617999999</v>
      </c>
    </row>
    <row r="1982" spans="1:6" s="21" customFormat="1" ht="11.25" customHeight="1" x14ac:dyDescent="0.2">
      <c r="A1982" s="57" t="s">
        <v>2549</v>
      </c>
      <c r="B1982" s="69">
        <v>2500000</v>
      </c>
      <c r="C1982" s="70">
        <v>4.3529999999999998</v>
      </c>
      <c r="D1982" s="71">
        <v>47705</v>
      </c>
      <c r="E1982" s="72">
        <v>47705</v>
      </c>
      <c r="F1982" s="73">
        <v>2528312.9484999999</v>
      </c>
    </row>
    <row r="1983" spans="1:6" s="21" customFormat="1" ht="11.25" customHeight="1" x14ac:dyDescent="0.2">
      <c r="A1983" s="57" t="s">
        <v>2550</v>
      </c>
      <c r="B1983" s="69">
        <v>1000000</v>
      </c>
      <c r="C1983" s="70">
        <v>4.3935000000000004</v>
      </c>
      <c r="D1983" s="71">
        <v>47705</v>
      </c>
      <c r="E1983" s="72">
        <v>47705</v>
      </c>
      <c r="F1983" s="73">
        <v>987398.52850000001</v>
      </c>
    </row>
    <row r="1984" spans="1:6" s="21" customFormat="1" ht="11.25" customHeight="1" x14ac:dyDescent="0.2">
      <c r="A1984" s="57" t="s">
        <v>2551</v>
      </c>
      <c r="B1984" s="69">
        <v>3000000</v>
      </c>
      <c r="C1984" s="70">
        <v>4.3</v>
      </c>
      <c r="D1984" s="71">
        <v>53610</v>
      </c>
      <c r="E1984" s="72">
        <v>53610</v>
      </c>
      <c r="F1984" s="73">
        <v>3026868.3457999998</v>
      </c>
    </row>
    <row r="1985" spans="1:6" s="21" customFormat="1" ht="11.25" customHeight="1" x14ac:dyDescent="0.2">
      <c r="A1985" s="57" t="s">
        <v>2552</v>
      </c>
      <c r="B1985" s="69">
        <v>4000000</v>
      </c>
      <c r="C1985" s="70">
        <v>4.4489999999999998</v>
      </c>
      <c r="D1985" s="71">
        <v>53643</v>
      </c>
      <c r="E1985" s="72">
        <v>53643</v>
      </c>
      <c r="F1985" s="73">
        <v>4055756.1013000002</v>
      </c>
    </row>
    <row r="1986" spans="1:6" s="21" customFormat="1" ht="11.25" customHeight="1" x14ac:dyDescent="0.2">
      <c r="A1986" s="57" t="s">
        <v>2553</v>
      </c>
      <c r="B1986" s="69">
        <v>1000000</v>
      </c>
      <c r="C1986" s="70">
        <v>3.3140000000000001</v>
      </c>
      <c r="D1986" s="71">
        <v>53398</v>
      </c>
      <c r="E1986" s="72">
        <v>53398</v>
      </c>
      <c r="F1986" s="73">
        <v>1003227.2126</v>
      </c>
    </row>
    <row r="1987" spans="1:6" s="21" customFormat="1" ht="11.25" customHeight="1" x14ac:dyDescent="0.2">
      <c r="A1987" s="57" t="s">
        <v>2554</v>
      </c>
      <c r="B1987" s="69">
        <v>2000000</v>
      </c>
      <c r="C1987" s="70">
        <v>3.6120000000000001</v>
      </c>
      <c r="D1987" s="71">
        <v>53490</v>
      </c>
      <c r="E1987" s="72">
        <v>53490</v>
      </c>
      <c r="F1987" s="73">
        <v>2014654.2487000001</v>
      </c>
    </row>
    <row r="1988" spans="1:6" s="21" customFormat="1" ht="11.25" customHeight="1" x14ac:dyDescent="0.2">
      <c r="A1988" s="57" t="s">
        <v>2555</v>
      </c>
      <c r="B1988" s="69">
        <v>2500000</v>
      </c>
      <c r="C1988" s="70">
        <v>4.5259999999999998</v>
      </c>
      <c r="D1988" s="71">
        <v>53735</v>
      </c>
      <c r="E1988" s="72">
        <v>53735</v>
      </c>
      <c r="F1988" s="73">
        <v>2524043.3081999999</v>
      </c>
    </row>
    <row r="1989" spans="1:6" s="21" customFormat="1" ht="11.25" customHeight="1" x14ac:dyDescent="0.2">
      <c r="A1989" s="57" t="s">
        <v>2556</v>
      </c>
      <c r="B1989" s="69">
        <v>1250000</v>
      </c>
      <c r="C1989" s="70">
        <v>4.6917099999999996</v>
      </c>
      <c r="D1989" s="71">
        <v>53733</v>
      </c>
      <c r="E1989" s="72">
        <v>53733</v>
      </c>
      <c r="F1989" s="73">
        <v>1268182.0821</v>
      </c>
    </row>
    <row r="1990" spans="1:6" s="21" customFormat="1" ht="11.25" customHeight="1" x14ac:dyDescent="0.2">
      <c r="A1990" s="57" t="s">
        <v>2557</v>
      </c>
      <c r="B1990" s="69">
        <v>2500000</v>
      </c>
      <c r="C1990" s="70">
        <v>4.5819999999999999</v>
      </c>
      <c r="D1990" s="71">
        <v>53792</v>
      </c>
      <c r="E1990" s="72">
        <v>53792</v>
      </c>
      <c r="F1990" s="73">
        <v>2526287.7806000002</v>
      </c>
    </row>
    <row r="1991" spans="1:6" s="21" customFormat="1" ht="11.25" customHeight="1" x14ac:dyDescent="0.2">
      <c r="A1991" s="57" t="s">
        <v>2558</v>
      </c>
      <c r="B1991" s="69">
        <v>1000000</v>
      </c>
      <c r="C1991" s="70">
        <v>4.9280799999999996</v>
      </c>
      <c r="D1991" s="71">
        <v>53794</v>
      </c>
      <c r="E1991" s="72">
        <v>53794</v>
      </c>
      <c r="F1991" s="73">
        <v>1006283.5852</v>
      </c>
    </row>
    <row r="1992" spans="1:6" s="21" customFormat="1" ht="11.25" customHeight="1" x14ac:dyDescent="0.2">
      <c r="A1992" s="57" t="s">
        <v>2559</v>
      </c>
      <c r="B1992" s="69">
        <v>2000000</v>
      </c>
      <c r="C1992" s="70">
        <v>4.7030000000000003</v>
      </c>
      <c r="D1992" s="71">
        <v>53916</v>
      </c>
      <c r="E1992" s="72">
        <v>53916</v>
      </c>
      <c r="F1992" s="73">
        <v>2022680.2220000001</v>
      </c>
    </row>
    <row r="1993" spans="1:6" s="21" customFormat="1" ht="11.25" customHeight="1" x14ac:dyDescent="0.2">
      <c r="A1993" s="57" t="s">
        <v>2560</v>
      </c>
      <c r="B1993" s="69">
        <v>1500000</v>
      </c>
      <c r="C1993" s="70">
        <v>4.9603000000000002</v>
      </c>
      <c r="D1993" s="71">
        <v>53761</v>
      </c>
      <c r="E1993" s="72">
        <v>53761</v>
      </c>
      <c r="F1993" s="73">
        <v>1514730.3447</v>
      </c>
    </row>
    <row r="1994" spans="1:6" s="21" customFormat="1" ht="11.25" customHeight="1" x14ac:dyDescent="0.2">
      <c r="A1994" s="57" t="s">
        <v>2863</v>
      </c>
      <c r="B1994" s="69">
        <v>5000000</v>
      </c>
      <c r="C1994" s="70">
        <v>6.75</v>
      </c>
      <c r="D1994" s="71">
        <v>45870</v>
      </c>
      <c r="E1994" s="72">
        <v>45870</v>
      </c>
      <c r="F1994" s="73">
        <v>5000000</v>
      </c>
    </row>
    <row r="1995" spans="1:6" s="21" customFormat="1" ht="11.25" customHeight="1" x14ac:dyDescent="0.2">
      <c r="A1995" s="57" t="s">
        <v>1427</v>
      </c>
      <c r="B1995" s="69">
        <v>5000000</v>
      </c>
      <c r="C1995" s="70">
        <v>4.3</v>
      </c>
      <c r="D1995" s="71">
        <v>46980</v>
      </c>
      <c r="E1995" s="72">
        <v>46980</v>
      </c>
      <c r="F1995" s="73">
        <v>4998936.1494000005</v>
      </c>
    </row>
    <row r="1996" spans="1:6" s="21" customFormat="1" ht="11.25" customHeight="1" x14ac:dyDescent="0.2">
      <c r="A1996" s="57" t="s">
        <v>1428</v>
      </c>
      <c r="B1996" s="69">
        <v>5000000</v>
      </c>
      <c r="C1996" s="70">
        <v>7</v>
      </c>
      <c r="D1996" s="71">
        <v>46386</v>
      </c>
      <c r="E1996" s="72">
        <v>46386</v>
      </c>
      <c r="F1996" s="73">
        <v>5000000</v>
      </c>
    </row>
    <row r="1997" spans="1:6" s="21" customFormat="1" ht="11.25" customHeight="1" x14ac:dyDescent="0.2">
      <c r="A1997" s="57" t="s">
        <v>1428</v>
      </c>
      <c r="B1997" s="69">
        <v>3000000</v>
      </c>
      <c r="C1997" s="70">
        <v>5.75</v>
      </c>
      <c r="D1997" s="71">
        <v>47453</v>
      </c>
      <c r="E1997" s="72">
        <v>47453</v>
      </c>
      <c r="F1997" s="73">
        <v>3000000</v>
      </c>
    </row>
    <row r="1998" spans="1:6" s="21" customFormat="1" ht="11.25" customHeight="1" x14ac:dyDescent="0.2">
      <c r="A1998" s="57" t="s">
        <v>174</v>
      </c>
      <c r="B1998" s="69">
        <v>6500000</v>
      </c>
      <c r="C1998" s="70">
        <v>4.1551299999999998</v>
      </c>
      <c r="D1998" s="71">
        <v>45839</v>
      </c>
      <c r="E1998" s="72">
        <v>45839</v>
      </c>
      <c r="F1998" s="73">
        <v>6500000</v>
      </c>
    </row>
    <row r="1999" spans="1:6" s="21" customFormat="1" ht="11.25" customHeight="1" x14ac:dyDescent="0.2">
      <c r="A1999" s="57" t="s">
        <v>174</v>
      </c>
      <c r="B1999" s="69">
        <v>2000000</v>
      </c>
      <c r="C1999" s="70">
        <v>5.2</v>
      </c>
      <c r="D1999" s="71">
        <v>46784</v>
      </c>
      <c r="E1999" s="72">
        <v>46784</v>
      </c>
      <c r="F1999" s="73">
        <v>2000000</v>
      </c>
    </row>
    <row r="2000" spans="1:6" s="21" customFormat="1" ht="11.25" customHeight="1" x14ac:dyDescent="0.2">
      <c r="A2000" s="57" t="s">
        <v>174</v>
      </c>
      <c r="B2000" s="69">
        <v>4000000</v>
      </c>
      <c r="C2000" s="70">
        <v>5.75</v>
      </c>
      <c r="D2000" s="71">
        <v>47649</v>
      </c>
      <c r="E2000" s="72">
        <v>47649</v>
      </c>
      <c r="F2000" s="73">
        <v>4000000</v>
      </c>
    </row>
    <row r="2001" spans="1:6" s="21" customFormat="1" ht="11.25" customHeight="1" x14ac:dyDescent="0.2">
      <c r="A2001" s="57" t="s">
        <v>1429</v>
      </c>
      <c r="B2001" s="69">
        <v>3000000</v>
      </c>
      <c r="C2001" s="70">
        <v>4.95</v>
      </c>
      <c r="D2001" s="71">
        <v>46096</v>
      </c>
      <c r="E2001" s="72">
        <v>46096</v>
      </c>
      <c r="F2001" s="73">
        <v>2999474.7744999998</v>
      </c>
    </row>
    <row r="2002" spans="1:6" s="21" customFormat="1" ht="11.25" customHeight="1" x14ac:dyDescent="0.2">
      <c r="A2002" s="57" t="s">
        <v>89</v>
      </c>
      <c r="B2002" s="69">
        <v>250000</v>
      </c>
      <c r="C2002" s="70">
        <v>3.75</v>
      </c>
      <c r="D2002" s="71">
        <v>44317</v>
      </c>
      <c r="E2002" s="72">
        <v>44317</v>
      </c>
      <c r="F2002" s="73">
        <v>250000</v>
      </c>
    </row>
    <row r="2003" spans="1:6" s="21" customFormat="1" ht="11.25" customHeight="1" x14ac:dyDescent="0.2">
      <c r="A2003" s="57" t="s">
        <v>89</v>
      </c>
      <c r="B2003" s="69">
        <v>2000000</v>
      </c>
      <c r="C2003" s="70">
        <v>3.2</v>
      </c>
      <c r="D2003" s="71">
        <v>44972</v>
      </c>
      <c r="E2003" s="72">
        <v>44972</v>
      </c>
      <c r="F2003" s="73">
        <v>1999182.9147000001</v>
      </c>
    </row>
    <row r="2004" spans="1:6" s="21" customFormat="1" ht="11.25" customHeight="1" x14ac:dyDescent="0.2">
      <c r="A2004" s="57" t="s">
        <v>89</v>
      </c>
      <c r="B2004" s="69">
        <v>3000000</v>
      </c>
      <c r="C2004" s="70">
        <v>3.6</v>
      </c>
      <c r="D2004" s="71">
        <v>46798</v>
      </c>
      <c r="E2004" s="72">
        <v>46798</v>
      </c>
      <c r="F2004" s="73">
        <v>2872353.7973000002</v>
      </c>
    </row>
    <row r="2005" spans="1:6" s="21" customFormat="1" ht="11.25" customHeight="1" x14ac:dyDescent="0.2">
      <c r="A2005" s="57" t="s">
        <v>89</v>
      </c>
      <c r="B2005" s="69">
        <v>3000000</v>
      </c>
      <c r="C2005" s="70">
        <v>4.6500000000000004</v>
      </c>
      <c r="D2005" s="71">
        <v>47072</v>
      </c>
      <c r="E2005" s="72">
        <v>47072</v>
      </c>
      <c r="F2005" s="73">
        <v>3008551.2733999998</v>
      </c>
    </row>
    <row r="2006" spans="1:6" s="21" customFormat="1" ht="11.25" customHeight="1" x14ac:dyDescent="0.2">
      <c r="A2006" s="57" t="s">
        <v>1430</v>
      </c>
      <c r="B2006" s="69">
        <v>1100000</v>
      </c>
      <c r="C2006" s="70">
        <v>5</v>
      </c>
      <c r="D2006" s="71">
        <v>44819</v>
      </c>
      <c r="E2006" s="72">
        <v>44819</v>
      </c>
      <c r="F2006" s="73">
        <v>1096787.7907</v>
      </c>
    </row>
    <row r="2007" spans="1:6" s="21" customFormat="1" ht="11.25" customHeight="1" x14ac:dyDescent="0.2">
      <c r="A2007" s="57" t="s">
        <v>2561</v>
      </c>
      <c r="B2007" s="69">
        <v>1000000</v>
      </c>
      <c r="C2007" s="70">
        <v>3.875</v>
      </c>
      <c r="D2007" s="71">
        <v>44600</v>
      </c>
      <c r="E2007" s="72">
        <v>44600</v>
      </c>
      <c r="F2007" s="73">
        <v>998993.9</v>
      </c>
    </row>
    <row r="2008" spans="1:6" s="21" customFormat="1" ht="11.25" customHeight="1" x14ac:dyDescent="0.2">
      <c r="A2008" s="57" t="s">
        <v>1431</v>
      </c>
      <c r="B2008" s="69">
        <v>5000000</v>
      </c>
      <c r="C2008" s="70">
        <v>5</v>
      </c>
      <c r="D2008" s="71">
        <v>45839</v>
      </c>
      <c r="E2008" s="72">
        <v>45839</v>
      </c>
      <c r="F2008" s="73">
        <v>5148056.7527999999</v>
      </c>
    </row>
    <row r="2009" spans="1:6" s="21" customFormat="1" ht="11.25" customHeight="1" x14ac:dyDescent="0.2">
      <c r="A2009" s="57" t="s">
        <v>1431</v>
      </c>
      <c r="B2009" s="69">
        <v>2000000</v>
      </c>
      <c r="C2009" s="70">
        <v>5.25</v>
      </c>
      <c r="D2009" s="71">
        <v>45337</v>
      </c>
      <c r="E2009" s="72">
        <v>45337</v>
      </c>
      <c r="F2009" s="73">
        <v>1991279.8036</v>
      </c>
    </row>
    <row r="2010" spans="1:6" s="21" customFormat="1" ht="11.25" customHeight="1" x14ac:dyDescent="0.2">
      <c r="A2010" s="57" t="s">
        <v>1432</v>
      </c>
      <c r="B2010" s="69">
        <v>2000000</v>
      </c>
      <c r="C2010" s="70">
        <v>5.875</v>
      </c>
      <c r="D2010" s="71">
        <v>46905</v>
      </c>
      <c r="E2010" s="72">
        <v>46905</v>
      </c>
      <c r="F2010" s="73">
        <v>2000000</v>
      </c>
    </row>
    <row r="2011" spans="1:6" s="21" customFormat="1" ht="11.25" customHeight="1" x14ac:dyDescent="0.2">
      <c r="A2011" s="57" t="s">
        <v>1432</v>
      </c>
      <c r="B2011" s="69">
        <v>5000000</v>
      </c>
      <c r="C2011" s="70">
        <v>7</v>
      </c>
      <c r="D2011" s="71">
        <v>47664</v>
      </c>
      <c r="E2011" s="72">
        <v>47664</v>
      </c>
      <c r="F2011" s="73">
        <v>5000000</v>
      </c>
    </row>
    <row r="2012" spans="1:6" s="21" customFormat="1" ht="11.25" customHeight="1" x14ac:dyDescent="0.2">
      <c r="A2012" s="57" t="s">
        <v>1433</v>
      </c>
      <c r="B2012" s="69">
        <v>3000000</v>
      </c>
      <c r="C2012" s="70">
        <v>6.25</v>
      </c>
      <c r="D2012" s="71">
        <v>45092</v>
      </c>
      <c r="E2012" s="72">
        <v>45092</v>
      </c>
      <c r="F2012" s="73">
        <v>3000000</v>
      </c>
    </row>
    <row r="2013" spans="1:6" s="21" customFormat="1" ht="11.25" customHeight="1" x14ac:dyDescent="0.2">
      <c r="A2013" s="57" t="s">
        <v>1433</v>
      </c>
      <c r="B2013" s="69">
        <v>6000000</v>
      </c>
      <c r="C2013" s="70">
        <v>6.5</v>
      </c>
      <c r="D2013" s="71">
        <v>47727</v>
      </c>
      <c r="E2013" s="72">
        <v>47727</v>
      </c>
      <c r="F2013" s="73">
        <v>6000000</v>
      </c>
    </row>
    <row r="2014" spans="1:6" s="21" customFormat="1" ht="11.25" customHeight="1" x14ac:dyDescent="0.2">
      <c r="A2014" s="57" t="s">
        <v>1434</v>
      </c>
      <c r="B2014" s="69">
        <v>3000000</v>
      </c>
      <c r="C2014" s="70">
        <v>3.8</v>
      </c>
      <c r="D2014" s="71">
        <v>45086</v>
      </c>
      <c r="E2014" s="72">
        <v>45086</v>
      </c>
      <c r="F2014" s="73">
        <v>2996777.0937999999</v>
      </c>
    </row>
    <row r="2015" spans="1:6" s="21" customFormat="1" ht="11.25" customHeight="1" x14ac:dyDescent="0.2">
      <c r="A2015" s="57" t="s">
        <v>1434</v>
      </c>
      <c r="B2015" s="69">
        <v>2000000</v>
      </c>
      <c r="C2015" s="70">
        <v>3.75</v>
      </c>
      <c r="D2015" s="71">
        <v>45742</v>
      </c>
      <c r="E2015" s="72">
        <v>45742</v>
      </c>
      <c r="F2015" s="73">
        <v>1984614.6115000001</v>
      </c>
    </row>
    <row r="2016" spans="1:6" s="21" customFormat="1" ht="11.25" customHeight="1" x14ac:dyDescent="0.2">
      <c r="A2016" s="57" t="s">
        <v>1435</v>
      </c>
      <c r="B2016" s="69">
        <v>1021218</v>
      </c>
      <c r="C2016" s="70">
        <v>5.3</v>
      </c>
      <c r="D2016" s="71">
        <v>45853</v>
      </c>
      <c r="E2016" s="72">
        <v>45853</v>
      </c>
      <c r="F2016" s="73">
        <v>1021218</v>
      </c>
    </row>
    <row r="2017" spans="1:6" s="21" customFormat="1" ht="11.25" customHeight="1" x14ac:dyDescent="0.2">
      <c r="A2017" s="57" t="s">
        <v>25</v>
      </c>
      <c r="B2017" s="69">
        <v>5000000</v>
      </c>
      <c r="C2017" s="70">
        <v>5.75</v>
      </c>
      <c r="D2017" s="71">
        <v>44211</v>
      </c>
      <c r="E2017" s="72">
        <v>44211</v>
      </c>
      <c r="F2017" s="73">
        <v>4999990.7929999996</v>
      </c>
    </row>
    <row r="2018" spans="1:6" s="21" customFormat="1" ht="11.25" customHeight="1" x14ac:dyDescent="0.2">
      <c r="A2018" s="57" t="s">
        <v>1890</v>
      </c>
      <c r="B2018" s="69">
        <v>5000000</v>
      </c>
      <c r="C2018" s="70">
        <v>3.8</v>
      </c>
      <c r="D2018" s="71">
        <v>46798</v>
      </c>
      <c r="E2018" s="72">
        <v>46798</v>
      </c>
      <c r="F2018" s="73">
        <v>4780815.7494999999</v>
      </c>
    </row>
    <row r="2019" spans="1:6" s="21" customFormat="1" ht="11.25" customHeight="1" x14ac:dyDescent="0.2">
      <c r="A2019" s="57" t="s">
        <v>90</v>
      </c>
      <c r="B2019" s="69">
        <v>2000000</v>
      </c>
      <c r="C2019" s="70">
        <v>4.25</v>
      </c>
      <c r="D2019" s="71">
        <v>44348</v>
      </c>
      <c r="E2019" s="72">
        <v>44348</v>
      </c>
      <c r="F2019" s="73">
        <v>1999504.4537</v>
      </c>
    </row>
    <row r="2020" spans="1:6" s="21" customFormat="1" ht="11.25" customHeight="1" x14ac:dyDescent="0.2">
      <c r="A2020" s="57" t="s">
        <v>230</v>
      </c>
      <c r="B2020" s="69">
        <v>4000000</v>
      </c>
      <c r="C2020" s="70">
        <v>3.95</v>
      </c>
      <c r="D2020" s="71">
        <v>44742</v>
      </c>
      <c r="E2020" s="72">
        <v>44742</v>
      </c>
      <c r="F2020" s="73">
        <v>3997122.4326999998</v>
      </c>
    </row>
    <row r="2021" spans="1:6" s="21" customFormat="1" ht="11.25" customHeight="1" x14ac:dyDescent="0.2">
      <c r="A2021" s="57" t="s">
        <v>230</v>
      </c>
      <c r="B2021" s="69">
        <v>6000000</v>
      </c>
      <c r="C2021" s="70">
        <v>4.5</v>
      </c>
      <c r="D2021" s="71">
        <v>45560</v>
      </c>
      <c r="E2021" s="72">
        <v>45560</v>
      </c>
      <c r="F2021" s="73">
        <v>6000000</v>
      </c>
    </row>
    <row r="2022" spans="1:6" s="21" customFormat="1" ht="11.25" customHeight="1" x14ac:dyDescent="0.2">
      <c r="A2022" s="57" t="s">
        <v>230</v>
      </c>
      <c r="B2022" s="69">
        <v>200000</v>
      </c>
      <c r="C2022" s="70">
        <v>5.375</v>
      </c>
      <c r="D2022" s="71">
        <v>49308</v>
      </c>
      <c r="E2022" s="72">
        <v>49308</v>
      </c>
      <c r="F2022" s="73">
        <v>5000000</v>
      </c>
    </row>
    <row r="2023" spans="1:6" s="21" customFormat="1" ht="11.25" customHeight="1" x14ac:dyDescent="0.2">
      <c r="A2023" s="57" t="s">
        <v>240</v>
      </c>
      <c r="B2023" s="69">
        <v>4254000</v>
      </c>
      <c r="C2023" s="70">
        <v>5</v>
      </c>
      <c r="D2023" s="71">
        <v>45627</v>
      </c>
      <c r="E2023" s="72">
        <v>45627</v>
      </c>
      <c r="F2023" s="73">
        <v>4494995.4463999998</v>
      </c>
    </row>
    <row r="2024" spans="1:6" s="21" customFormat="1" ht="11.25" customHeight="1" x14ac:dyDescent="0.2">
      <c r="A2024" s="57" t="s">
        <v>240</v>
      </c>
      <c r="B2024" s="69">
        <v>3000000</v>
      </c>
      <c r="C2024" s="70">
        <v>4.0999999999999996</v>
      </c>
      <c r="D2024" s="71">
        <v>45741</v>
      </c>
      <c r="E2024" s="72">
        <v>45741</v>
      </c>
      <c r="F2024" s="73">
        <v>2981377.0203999998</v>
      </c>
    </row>
    <row r="2025" spans="1:6" s="21" customFormat="1" ht="11.25" customHeight="1" x14ac:dyDescent="0.2">
      <c r="A2025" s="57" t="s">
        <v>240</v>
      </c>
      <c r="B2025" s="69">
        <v>7000000</v>
      </c>
      <c r="C2025" s="70">
        <v>3.7</v>
      </c>
      <c r="D2025" s="71">
        <v>44994</v>
      </c>
      <c r="E2025" s="72">
        <v>44994</v>
      </c>
      <c r="F2025" s="73">
        <v>6971109.9985999996</v>
      </c>
    </row>
    <row r="2026" spans="1:6" s="21" customFormat="1" ht="11.25" customHeight="1" x14ac:dyDescent="0.2">
      <c r="A2026" s="57" t="s">
        <v>2341</v>
      </c>
      <c r="B2026" s="69">
        <v>1030978.7337</v>
      </c>
      <c r="C2026" s="70">
        <v>3.86</v>
      </c>
      <c r="D2026" s="71">
        <v>51815</v>
      </c>
      <c r="E2026" s="72">
        <v>51815</v>
      </c>
      <c r="F2026" s="73">
        <v>1030978.7337</v>
      </c>
    </row>
    <row r="2027" spans="1:6" s="21" customFormat="1" ht="11.25" customHeight="1" x14ac:dyDescent="0.2">
      <c r="A2027" s="57" t="s">
        <v>101</v>
      </c>
      <c r="B2027" s="69">
        <v>2000000</v>
      </c>
      <c r="C2027" s="70">
        <v>4.75</v>
      </c>
      <c r="D2027" s="71">
        <v>44972</v>
      </c>
      <c r="E2027" s="72">
        <v>44972</v>
      </c>
      <c r="F2027" s="73">
        <v>2000000</v>
      </c>
    </row>
    <row r="2028" spans="1:6" s="21" customFormat="1" ht="11.25" customHeight="1" x14ac:dyDescent="0.2">
      <c r="A2028" s="57" t="s">
        <v>1891</v>
      </c>
      <c r="B2028" s="69">
        <v>10000000</v>
      </c>
      <c r="C2028" s="70">
        <v>4.3</v>
      </c>
      <c r="D2028" s="71">
        <v>47171</v>
      </c>
      <c r="E2028" s="72">
        <v>47171</v>
      </c>
      <c r="F2028" s="73">
        <v>9979637.2901000008</v>
      </c>
    </row>
    <row r="2029" spans="1:6" s="21" customFormat="1" ht="11.25" customHeight="1" x14ac:dyDescent="0.2">
      <c r="A2029" s="57" t="s">
        <v>1436</v>
      </c>
      <c r="B2029" s="69">
        <v>5000000</v>
      </c>
      <c r="C2029" s="70">
        <v>6.75</v>
      </c>
      <c r="D2029" s="71">
        <v>46402</v>
      </c>
      <c r="E2029" s="72">
        <v>46402</v>
      </c>
      <c r="F2029" s="73">
        <v>5000000</v>
      </c>
    </row>
    <row r="2030" spans="1:6" s="21" customFormat="1" ht="11.25" customHeight="1" x14ac:dyDescent="0.2">
      <c r="A2030" s="57" t="s">
        <v>2562</v>
      </c>
      <c r="B2030" s="69">
        <v>2000000</v>
      </c>
      <c r="C2030" s="70">
        <v>4.5895000000000001</v>
      </c>
      <c r="D2030" s="71">
        <v>48956</v>
      </c>
      <c r="E2030" s="72">
        <v>48956</v>
      </c>
      <c r="F2030" s="73">
        <v>2019475.1610999999</v>
      </c>
    </row>
    <row r="2031" spans="1:6" s="21" customFormat="1" ht="11.25" customHeight="1" x14ac:dyDescent="0.2">
      <c r="A2031" s="57" t="s">
        <v>2563</v>
      </c>
      <c r="B2031" s="69">
        <v>3000000</v>
      </c>
      <c r="C2031" s="70">
        <v>4.9344999999999999</v>
      </c>
      <c r="D2031" s="71">
        <v>48954</v>
      </c>
      <c r="E2031" s="72">
        <v>48954</v>
      </c>
      <c r="F2031" s="73">
        <v>3014197.051</v>
      </c>
    </row>
    <row r="2032" spans="1:6" s="21" customFormat="1" ht="11.25" customHeight="1" x14ac:dyDescent="0.2">
      <c r="A2032" s="57" t="s">
        <v>1437</v>
      </c>
      <c r="B2032" s="69">
        <v>4000000</v>
      </c>
      <c r="C2032" s="70">
        <v>4.75</v>
      </c>
      <c r="D2032" s="71">
        <v>44469</v>
      </c>
      <c r="E2032" s="72">
        <v>44469</v>
      </c>
      <c r="F2032" s="73">
        <v>3964702.4109</v>
      </c>
    </row>
    <row r="2033" spans="1:6" s="21" customFormat="1" ht="11.25" customHeight="1" x14ac:dyDescent="0.2">
      <c r="A2033" s="57" t="s">
        <v>1437</v>
      </c>
      <c r="B2033" s="69">
        <v>3000000</v>
      </c>
      <c r="C2033" s="70">
        <v>4.95</v>
      </c>
      <c r="D2033" s="71">
        <v>44652</v>
      </c>
      <c r="E2033" s="72">
        <v>44652</v>
      </c>
      <c r="F2033" s="73">
        <v>2997959.9463</v>
      </c>
    </row>
    <row r="2034" spans="1:6" s="21" customFormat="1" ht="11.25" customHeight="1" x14ac:dyDescent="0.2">
      <c r="A2034" s="57" t="s">
        <v>1892</v>
      </c>
      <c r="B2034" s="69">
        <v>5000000</v>
      </c>
      <c r="C2034" s="70">
        <v>3.375</v>
      </c>
      <c r="D2034" s="71">
        <v>44328</v>
      </c>
      <c r="E2034" s="72">
        <v>44328</v>
      </c>
      <c r="F2034" s="73">
        <v>4998835.4226000002</v>
      </c>
    </row>
    <row r="2035" spans="1:6" s="21" customFormat="1" ht="11.25" customHeight="1" x14ac:dyDescent="0.2">
      <c r="A2035" s="57" t="s">
        <v>1438</v>
      </c>
      <c r="B2035" s="69">
        <v>6000000</v>
      </c>
      <c r="C2035" s="70">
        <v>4.375</v>
      </c>
      <c r="D2035" s="71">
        <v>46925</v>
      </c>
      <c r="E2035" s="72">
        <v>46925</v>
      </c>
      <c r="F2035" s="73">
        <v>5978852.0442000004</v>
      </c>
    </row>
    <row r="2036" spans="1:6" s="21" customFormat="1" ht="11.25" customHeight="1" x14ac:dyDescent="0.2">
      <c r="A2036" s="57" t="s">
        <v>1439</v>
      </c>
      <c r="B2036" s="69">
        <v>3000000</v>
      </c>
      <c r="C2036" s="70">
        <v>4.5</v>
      </c>
      <c r="D2036" s="71">
        <v>46553</v>
      </c>
      <c r="E2036" s="72">
        <v>46553</v>
      </c>
      <c r="F2036" s="73">
        <v>3000000</v>
      </c>
    </row>
    <row r="2037" spans="1:6" s="21" customFormat="1" ht="11.25" customHeight="1" x14ac:dyDescent="0.2">
      <c r="A2037" s="57" t="s">
        <v>1440</v>
      </c>
      <c r="B2037" s="69">
        <v>4000000</v>
      </c>
      <c r="C2037" s="70">
        <v>5.2</v>
      </c>
      <c r="D2037" s="71">
        <v>44678</v>
      </c>
      <c r="E2037" s="72">
        <v>44678</v>
      </c>
      <c r="F2037" s="73">
        <v>4055015.7001</v>
      </c>
    </row>
    <row r="2038" spans="1:6" s="21" customFormat="1" ht="11.25" customHeight="1" x14ac:dyDescent="0.2">
      <c r="A2038" s="57" t="s">
        <v>1440</v>
      </c>
      <c r="B2038" s="69">
        <v>8000000</v>
      </c>
      <c r="C2038" s="70">
        <v>3.75</v>
      </c>
      <c r="D2038" s="71">
        <v>45720</v>
      </c>
      <c r="E2038" s="72">
        <v>45720</v>
      </c>
      <c r="F2038" s="73">
        <v>7924577.8339</v>
      </c>
    </row>
    <row r="2039" spans="1:6" s="21" customFormat="1" ht="11.25" customHeight="1" x14ac:dyDescent="0.2">
      <c r="A2039" s="57" t="s">
        <v>1441</v>
      </c>
      <c r="B2039" s="69">
        <v>2500000</v>
      </c>
      <c r="C2039" s="70">
        <v>3.45</v>
      </c>
      <c r="D2039" s="71">
        <v>45731</v>
      </c>
      <c r="E2039" s="72">
        <v>45731</v>
      </c>
      <c r="F2039" s="73">
        <v>2424747.4411999998</v>
      </c>
    </row>
    <row r="2040" spans="1:6" s="21" customFormat="1" ht="11.25" customHeight="1" x14ac:dyDescent="0.2">
      <c r="A2040" s="57" t="s">
        <v>1441</v>
      </c>
      <c r="B2040" s="69">
        <v>2000000</v>
      </c>
      <c r="C2040" s="70">
        <v>3.95</v>
      </c>
      <c r="D2040" s="71">
        <v>45823</v>
      </c>
      <c r="E2040" s="72">
        <v>45823</v>
      </c>
      <c r="F2040" s="73">
        <v>1998283.5689999999</v>
      </c>
    </row>
    <row r="2041" spans="1:6" s="21" customFormat="1" ht="11.25" customHeight="1" x14ac:dyDescent="0.2">
      <c r="A2041" s="57" t="s">
        <v>1441</v>
      </c>
      <c r="B2041" s="69">
        <v>5000000</v>
      </c>
      <c r="C2041" s="70">
        <v>4.125</v>
      </c>
      <c r="D2041" s="71">
        <v>47253</v>
      </c>
      <c r="E2041" s="72">
        <v>47253</v>
      </c>
      <c r="F2041" s="73">
        <v>5149068.4495000001</v>
      </c>
    </row>
    <row r="2042" spans="1:6" s="21" customFormat="1" ht="11.25" customHeight="1" x14ac:dyDescent="0.2">
      <c r="A2042" s="57" t="s">
        <v>2564</v>
      </c>
      <c r="B2042" s="69">
        <v>5000000</v>
      </c>
      <c r="C2042" s="70">
        <v>4.75</v>
      </c>
      <c r="D2042" s="71">
        <v>46798</v>
      </c>
      <c r="E2042" s="72">
        <v>46798</v>
      </c>
      <c r="F2042" s="73">
        <v>4936103.6381999999</v>
      </c>
    </row>
    <row r="2043" spans="1:6" s="21" customFormat="1" ht="11.25" customHeight="1" x14ac:dyDescent="0.2">
      <c r="A2043" s="57" t="s">
        <v>117</v>
      </c>
      <c r="B2043" s="69">
        <v>2000000</v>
      </c>
      <c r="C2043" s="70">
        <v>4.1500000000000004</v>
      </c>
      <c r="D2043" s="71">
        <v>45962</v>
      </c>
      <c r="E2043" s="72">
        <v>45962</v>
      </c>
      <c r="F2043" s="73">
        <v>1998413.4165000001</v>
      </c>
    </row>
    <row r="2044" spans="1:6" s="21" customFormat="1" ht="11.25" customHeight="1" x14ac:dyDescent="0.2">
      <c r="A2044" s="57" t="s">
        <v>117</v>
      </c>
      <c r="B2044" s="69">
        <v>1500000</v>
      </c>
      <c r="C2044" s="70">
        <v>4.125</v>
      </c>
      <c r="D2044" s="71">
        <v>46874</v>
      </c>
      <c r="E2044" s="72">
        <v>46874</v>
      </c>
      <c r="F2044" s="73">
        <v>1498867.4313999999</v>
      </c>
    </row>
    <row r="2045" spans="1:6" s="21" customFormat="1" ht="11.25" customHeight="1" x14ac:dyDescent="0.2">
      <c r="A2045" s="57" t="s">
        <v>1442</v>
      </c>
      <c r="B2045" s="69">
        <v>7000000</v>
      </c>
      <c r="C2045" s="70">
        <v>4</v>
      </c>
      <c r="D2045" s="71">
        <v>45792</v>
      </c>
      <c r="E2045" s="72">
        <v>45792</v>
      </c>
      <c r="F2045" s="73">
        <v>6995547.3221000005</v>
      </c>
    </row>
    <row r="2046" spans="1:6" s="21" customFormat="1" ht="11.25" customHeight="1" x14ac:dyDescent="0.2">
      <c r="A2046" s="57" t="s">
        <v>2258</v>
      </c>
      <c r="B2046" s="69">
        <v>1750000</v>
      </c>
      <c r="C2046" s="70">
        <v>7.375</v>
      </c>
      <c r="D2046" s="71">
        <v>47423</v>
      </c>
      <c r="E2046" s="72">
        <v>47423</v>
      </c>
      <c r="F2046" s="73">
        <v>2257304.6834</v>
      </c>
    </row>
    <row r="2047" spans="1:6" s="21" customFormat="1" ht="11.25" customHeight="1" x14ac:dyDescent="0.2">
      <c r="A2047" s="57" t="s">
        <v>2725</v>
      </c>
      <c r="B2047" s="69">
        <v>2000000</v>
      </c>
      <c r="C2047" s="70">
        <v>2.169</v>
      </c>
      <c r="D2047" s="71">
        <v>45047</v>
      </c>
      <c r="E2047" s="72">
        <v>45047</v>
      </c>
      <c r="F2047" s="73">
        <v>2034202.1168</v>
      </c>
    </row>
    <row r="2048" spans="1:6" s="21" customFormat="1" ht="11.25" customHeight="1" x14ac:dyDescent="0.2">
      <c r="A2048" s="57" t="s">
        <v>241</v>
      </c>
      <c r="B2048" s="69">
        <v>1000000</v>
      </c>
      <c r="C2048" s="70">
        <v>4.45</v>
      </c>
      <c r="D2048" s="71">
        <v>44822</v>
      </c>
      <c r="E2048" s="72">
        <v>44822</v>
      </c>
      <c r="F2048" s="73">
        <v>1014623.8286</v>
      </c>
    </row>
    <row r="2049" spans="1:6" s="21" customFormat="1" ht="11.25" customHeight="1" x14ac:dyDescent="0.2">
      <c r="A2049" s="57" t="s">
        <v>2864</v>
      </c>
      <c r="B2049" s="69">
        <v>10000000</v>
      </c>
      <c r="C2049" s="70">
        <v>2.95</v>
      </c>
      <c r="D2049" s="71">
        <v>44797</v>
      </c>
      <c r="E2049" s="72">
        <v>44797</v>
      </c>
      <c r="F2049" s="73">
        <v>9980886.9675999992</v>
      </c>
    </row>
    <row r="2050" spans="1:6" s="21" customFormat="1" ht="11.25" customHeight="1" x14ac:dyDescent="0.2">
      <c r="A2050" s="57" t="s">
        <v>211</v>
      </c>
      <c r="B2050" s="69">
        <v>4000000</v>
      </c>
      <c r="C2050" s="70">
        <v>5</v>
      </c>
      <c r="D2050" s="71">
        <v>46235</v>
      </c>
      <c r="E2050" s="72">
        <v>46235</v>
      </c>
      <c r="F2050" s="73">
        <v>4000000</v>
      </c>
    </row>
    <row r="2051" spans="1:6" s="21" customFormat="1" ht="11.25" customHeight="1" x14ac:dyDescent="0.2">
      <c r="A2051" s="57" t="s">
        <v>2565</v>
      </c>
      <c r="B2051" s="69">
        <v>3000000</v>
      </c>
      <c r="C2051" s="70">
        <v>5.5</v>
      </c>
      <c r="D2051" s="71">
        <v>47665</v>
      </c>
      <c r="E2051" s="72">
        <v>47665</v>
      </c>
      <c r="F2051" s="73">
        <v>3000000</v>
      </c>
    </row>
    <row r="2052" spans="1:6" s="21" customFormat="1" ht="11.25" customHeight="1" x14ac:dyDescent="0.2">
      <c r="A2052" s="57" t="s">
        <v>252</v>
      </c>
      <c r="B2052" s="69">
        <v>3000000</v>
      </c>
      <c r="C2052" s="70">
        <v>4.125</v>
      </c>
      <c r="D2052" s="71">
        <v>46827</v>
      </c>
      <c r="E2052" s="72">
        <v>46827</v>
      </c>
      <c r="F2052" s="73">
        <v>2996472.7736</v>
      </c>
    </row>
    <row r="2053" spans="1:6" s="21" customFormat="1" ht="11.25" customHeight="1" x14ac:dyDescent="0.2">
      <c r="A2053" s="57" t="s">
        <v>2120</v>
      </c>
      <c r="B2053" s="69">
        <v>5000000</v>
      </c>
      <c r="C2053" s="70">
        <v>5.5</v>
      </c>
      <c r="D2053" s="71">
        <v>44805</v>
      </c>
      <c r="E2053" s="72">
        <v>44805</v>
      </c>
      <c r="F2053" s="73">
        <v>5000000</v>
      </c>
    </row>
    <row r="2054" spans="1:6" s="21" customFormat="1" ht="11.25" customHeight="1" x14ac:dyDescent="0.2">
      <c r="A2054" s="57" t="s">
        <v>2021</v>
      </c>
      <c r="B2054" s="69">
        <v>1931000</v>
      </c>
      <c r="C2054" s="70">
        <v>5.9</v>
      </c>
      <c r="D2054" s="71">
        <v>46993</v>
      </c>
      <c r="E2054" s="72">
        <v>46993</v>
      </c>
      <c r="F2054" s="73">
        <v>2041194.7549999999</v>
      </c>
    </row>
    <row r="2055" spans="1:6" s="21" customFormat="1" ht="11.25" customHeight="1" x14ac:dyDescent="0.2">
      <c r="A2055" s="57" t="s">
        <v>2021</v>
      </c>
      <c r="B2055" s="69">
        <v>3000000</v>
      </c>
      <c r="C2055" s="70">
        <v>5.2720000000000002</v>
      </c>
      <c r="D2055" s="71">
        <v>45166</v>
      </c>
      <c r="E2055" s="72">
        <v>45166</v>
      </c>
      <c r="F2055" s="73">
        <v>3000000</v>
      </c>
    </row>
    <row r="2056" spans="1:6" s="21" customFormat="1" ht="11.25" customHeight="1" x14ac:dyDescent="0.2">
      <c r="A2056" s="57" t="s">
        <v>2566</v>
      </c>
      <c r="B2056" s="69">
        <v>4000000</v>
      </c>
      <c r="C2056" s="70">
        <v>5.05</v>
      </c>
      <c r="D2056" s="71">
        <v>45823</v>
      </c>
      <c r="E2056" s="72">
        <v>45823</v>
      </c>
      <c r="F2056" s="73">
        <v>3994807.8618999999</v>
      </c>
    </row>
    <row r="2057" spans="1:6" s="21" customFormat="1" ht="11.25" customHeight="1" x14ac:dyDescent="0.2">
      <c r="A2057" s="57" t="s">
        <v>1445</v>
      </c>
      <c r="B2057" s="69">
        <v>8000000</v>
      </c>
      <c r="C2057" s="70">
        <v>4.95</v>
      </c>
      <c r="D2057" s="71">
        <v>46888</v>
      </c>
      <c r="E2057" s="72">
        <v>46888</v>
      </c>
      <c r="F2057" s="73">
        <v>4823813.2</v>
      </c>
    </row>
    <row r="2058" spans="1:6" s="21" customFormat="1" ht="11.25" customHeight="1" x14ac:dyDescent="0.2">
      <c r="A2058" s="57" t="s">
        <v>1445</v>
      </c>
      <c r="B2058" s="69">
        <v>5000000</v>
      </c>
      <c r="C2058" s="70">
        <v>4.4000000000000004</v>
      </c>
      <c r="D2058" s="71">
        <v>46461</v>
      </c>
      <c r="E2058" s="72">
        <v>46461</v>
      </c>
      <c r="F2058" s="73">
        <v>3054177.05</v>
      </c>
    </row>
    <row r="2059" spans="1:6" s="21" customFormat="1" ht="11.25" customHeight="1" x14ac:dyDescent="0.2">
      <c r="A2059" s="57" t="s">
        <v>1445</v>
      </c>
      <c r="B2059" s="69">
        <v>3000000</v>
      </c>
      <c r="C2059" s="70">
        <v>4.1500000000000004</v>
      </c>
      <c r="D2059" s="71">
        <v>47376</v>
      </c>
      <c r="E2059" s="72">
        <v>47376</v>
      </c>
      <c r="F2059" s="73">
        <v>1330564.32</v>
      </c>
    </row>
    <row r="2060" spans="1:6" s="21" customFormat="1" ht="11.25" customHeight="1" x14ac:dyDescent="0.2">
      <c r="A2060" s="57" t="s">
        <v>2567</v>
      </c>
      <c r="B2060" s="69">
        <v>6000000</v>
      </c>
      <c r="C2060" s="70">
        <v>4.7</v>
      </c>
      <c r="D2060" s="71">
        <v>44849</v>
      </c>
      <c r="E2060" s="72">
        <v>44849</v>
      </c>
      <c r="F2060" s="73">
        <v>6017767.6173</v>
      </c>
    </row>
    <row r="2061" spans="1:6" s="21" customFormat="1" ht="11.25" customHeight="1" x14ac:dyDescent="0.2">
      <c r="A2061" s="57" t="s">
        <v>78</v>
      </c>
      <c r="B2061" s="69">
        <v>2000000</v>
      </c>
      <c r="C2061" s="70">
        <v>4.625</v>
      </c>
      <c r="D2061" s="71">
        <v>44440</v>
      </c>
      <c r="E2061" s="72">
        <v>44440</v>
      </c>
      <c r="F2061" s="73">
        <v>2000010.2435000001</v>
      </c>
    </row>
    <row r="2062" spans="1:6" s="21" customFormat="1" ht="11.25" customHeight="1" x14ac:dyDescent="0.2">
      <c r="A2062" s="57" t="s">
        <v>2138</v>
      </c>
      <c r="B2062" s="69">
        <v>10000000</v>
      </c>
      <c r="C2062" s="70">
        <v>4.95</v>
      </c>
      <c r="D2062" s="71">
        <v>46919</v>
      </c>
      <c r="E2062" s="72">
        <v>46919</v>
      </c>
      <c r="F2062" s="73">
        <v>9991999.3762999997</v>
      </c>
    </row>
    <row r="2063" spans="1:6" s="21" customFormat="1" ht="11.25" customHeight="1" x14ac:dyDescent="0.2">
      <c r="A2063" s="57" t="s">
        <v>2138</v>
      </c>
      <c r="B2063" s="69">
        <v>10000000</v>
      </c>
      <c r="C2063" s="70">
        <v>4.2</v>
      </c>
      <c r="D2063" s="71">
        <v>45184</v>
      </c>
      <c r="E2063" s="72">
        <v>45184</v>
      </c>
      <c r="F2063" s="73">
        <v>9998765.7681000009</v>
      </c>
    </row>
    <row r="2064" spans="1:6" s="21" customFormat="1" ht="11.25" customHeight="1" x14ac:dyDescent="0.2">
      <c r="A2064" s="57" t="s">
        <v>2022</v>
      </c>
      <c r="B2064" s="69">
        <v>3000000</v>
      </c>
      <c r="C2064" s="70">
        <v>4.75</v>
      </c>
      <c r="D2064" s="71">
        <v>47008</v>
      </c>
      <c r="E2064" s="72">
        <v>47008</v>
      </c>
      <c r="F2064" s="73">
        <v>2980540.8138000001</v>
      </c>
    </row>
    <row r="2065" spans="1:6" s="21" customFormat="1" ht="11.25" customHeight="1" x14ac:dyDescent="0.2">
      <c r="A2065" s="57" t="s">
        <v>2568</v>
      </c>
      <c r="B2065" s="69">
        <v>3000000</v>
      </c>
      <c r="C2065" s="70">
        <v>5.75</v>
      </c>
      <c r="D2065" s="71">
        <v>47635</v>
      </c>
      <c r="E2065" s="72">
        <v>47635</v>
      </c>
      <c r="F2065" s="73">
        <v>3000000</v>
      </c>
    </row>
    <row r="2066" spans="1:6" s="21" customFormat="1" ht="11.25" customHeight="1" x14ac:dyDescent="0.2">
      <c r="A2066" s="57" t="s">
        <v>171</v>
      </c>
      <c r="B2066" s="69">
        <v>2750000</v>
      </c>
      <c r="C2066" s="70">
        <v>4.75</v>
      </c>
      <c r="D2066" s="71">
        <v>46371</v>
      </c>
      <c r="E2066" s="72">
        <v>46371</v>
      </c>
      <c r="F2066" s="73">
        <v>2819153.0014999998</v>
      </c>
    </row>
    <row r="2067" spans="1:6" s="21" customFormat="1" ht="11.25" customHeight="1" x14ac:dyDescent="0.2">
      <c r="A2067" s="57" t="s">
        <v>2569</v>
      </c>
      <c r="B2067" s="69">
        <v>10000000</v>
      </c>
      <c r="C2067" s="70">
        <v>4.75</v>
      </c>
      <c r="D2067" s="71">
        <v>45122</v>
      </c>
      <c r="E2067" s="72">
        <v>45122</v>
      </c>
      <c r="F2067" s="73">
        <v>9987468.6685000006</v>
      </c>
    </row>
    <row r="2068" spans="1:6" s="21" customFormat="1" ht="11.25" customHeight="1" x14ac:dyDescent="0.2">
      <c r="A2068" s="57" t="s">
        <v>2569</v>
      </c>
      <c r="B2068" s="69">
        <v>10000000</v>
      </c>
      <c r="C2068" s="70">
        <v>5.5</v>
      </c>
      <c r="D2068" s="71">
        <v>46949</v>
      </c>
      <c r="E2068" s="72">
        <v>46949</v>
      </c>
      <c r="F2068" s="73">
        <v>9963460.5338000003</v>
      </c>
    </row>
    <row r="2069" spans="1:6" s="21" customFormat="1" ht="11.25" customHeight="1" x14ac:dyDescent="0.2">
      <c r="A2069" s="57" t="s">
        <v>110</v>
      </c>
      <c r="B2069" s="69">
        <v>3000000</v>
      </c>
      <c r="C2069" s="70">
        <v>5.375</v>
      </c>
      <c r="D2069" s="71">
        <v>46522</v>
      </c>
      <c r="E2069" s="72">
        <v>46522</v>
      </c>
      <c r="F2069" s="73">
        <v>3152047.3491000002</v>
      </c>
    </row>
    <row r="2070" spans="1:6" s="21" customFormat="1" ht="11.25" customHeight="1" x14ac:dyDescent="0.2">
      <c r="A2070" s="57" t="s">
        <v>2570</v>
      </c>
      <c r="B2070" s="69">
        <v>6000000</v>
      </c>
      <c r="C2070" s="70">
        <v>7</v>
      </c>
      <c r="D2070" s="71">
        <v>47664</v>
      </c>
      <c r="E2070" s="72">
        <v>47664</v>
      </c>
      <c r="F2070" s="73">
        <v>6000000</v>
      </c>
    </row>
    <row r="2071" spans="1:6" s="21" customFormat="1" ht="11.25" customHeight="1" x14ac:dyDescent="0.2">
      <c r="A2071" s="57" t="s">
        <v>2865</v>
      </c>
      <c r="B2071" s="69">
        <v>3000000</v>
      </c>
      <c r="C2071" s="70">
        <v>6</v>
      </c>
      <c r="D2071" s="71">
        <v>47679</v>
      </c>
      <c r="E2071" s="72">
        <v>47679</v>
      </c>
      <c r="F2071" s="73">
        <v>3000000</v>
      </c>
    </row>
    <row r="2072" spans="1:6" s="21" customFormat="1" ht="11.25" customHeight="1" x14ac:dyDescent="0.2">
      <c r="A2072" s="57" t="s">
        <v>2259</v>
      </c>
      <c r="B2072" s="69">
        <v>2350000</v>
      </c>
      <c r="C2072" s="70">
        <v>4.4400000000000004</v>
      </c>
      <c r="D2072" s="71">
        <v>48061</v>
      </c>
      <c r="E2072" s="72">
        <v>48061</v>
      </c>
      <c r="F2072" s="73">
        <v>2350000</v>
      </c>
    </row>
    <row r="2073" spans="1:6" s="21" customFormat="1" ht="11.25" customHeight="1" x14ac:dyDescent="0.2">
      <c r="A2073" s="57" t="s">
        <v>2934</v>
      </c>
      <c r="B2073" s="69">
        <v>3000000</v>
      </c>
      <c r="C2073" s="70">
        <v>5.25</v>
      </c>
      <c r="D2073" s="71">
        <v>47788</v>
      </c>
      <c r="E2073" s="72">
        <v>47788</v>
      </c>
      <c r="F2073" s="73">
        <v>3000000</v>
      </c>
    </row>
    <row r="2074" spans="1:6" s="21" customFormat="1" ht="11.25" customHeight="1" x14ac:dyDescent="0.2">
      <c r="A2074" s="57" t="s">
        <v>2571</v>
      </c>
      <c r="B2074" s="69">
        <v>1000000</v>
      </c>
      <c r="C2074" s="70">
        <v>4.5</v>
      </c>
      <c r="D2074" s="71">
        <v>45519</v>
      </c>
      <c r="E2074" s="72">
        <v>45519</v>
      </c>
      <c r="F2074" s="73">
        <v>997716.1361</v>
      </c>
    </row>
    <row r="2075" spans="1:6" s="21" customFormat="1" ht="11.25" customHeight="1" x14ac:dyDescent="0.2">
      <c r="A2075" s="57" t="s">
        <v>2571</v>
      </c>
      <c r="B2075" s="69">
        <v>3000000</v>
      </c>
      <c r="C2075" s="70">
        <v>4.625</v>
      </c>
      <c r="D2075" s="71">
        <v>46600</v>
      </c>
      <c r="E2075" s="72">
        <v>46600</v>
      </c>
      <c r="F2075" s="73">
        <v>2999978.5296</v>
      </c>
    </row>
    <row r="2076" spans="1:6" s="21" customFormat="1" ht="11.25" customHeight="1" x14ac:dyDescent="0.2">
      <c r="A2076" s="57" t="s">
        <v>2571</v>
      </c>
      <c r="B2076" s="69">
        <v>2000000</v>
      </c>
      <c r="C2076" s="70">
        <v>6.25</v>
      </c>
      <c r="D2076" s="71">
        <v>45778</v>
      </c>
      <c r="E2076" s="72">
        <v>45778</v>
      </c>
      <c r="F2076" s="73">
        <v>2195608.7552999998</v>
      </c>
    </row>
    <row r="2077" spans="1:6" s="21" customFormat="1" ht="11.25" customHeight="1" x14ac:dyDescent="0.2">
      <c r="A2077" s="57" t="s">
        <v>2342</v>
      </c>
      <c r="B2077" s="69">
        <v>3000000</v>
      </c>
      <c r="C2077" s="70">
        <v>5.95</v>
      </c>
      <c r="D2077" s="71">
        <v>47376</v>
      </c>
      <c r="E2077" s="72">
        <v>47376</v>
      </c>
      <c r="F2077" s="73">
        <v>3000000</v>
      </c>
    </row>
    <row r="2078" spans="1:6" s="21" customFormat="1" ht="11.25" customHeight="1" x14ac:dyDescent="0.2">
      <c r="A2078" s="57" t="s">
        <v>1446</v>
      </c>
      <c r="B2078" s="69">
        <v>6000000</v>
      </c>
      <c r="C2078" s="70">
        <v>4.875</v>
      </c>
      <c r="D2078" s="71">
        <v>45932</v>
      </c>
      <c r="E2078" s="72">
        <v>45932</v>
      </c>
      <c r="F2078" s="73">
        <v>6000000</v>
      </c>
    </row>
    <row r="2079" spans="1:6" s="21" customFormat="1" ht="11.25" customHeight="1" x14ac:dyDescent="0.2">
      <c r="A2079" s="57" t="s">
        <v>1447</v>
      </c>
      <c r="B2079" s="69">
        <v>11750000</v>
      </c>
      <c r="C2079" s="70">
        <v>4.875</v>
      </c>
      <c r="D2079" s="71">
        <v>45517</v>
      </c>
      <c r="E2079" s="72">
        <v>45517</v>
      </c>
      <c r="F2079" s="73">
        <v>11693817.648800001</v>
      </c>
    </row>
    <row r="2080" spans="1:6" s="21" customFormat="1" ht="11.25" customHeight="1" x14ac:dyDescent="0.2">
      <c r="A2080" s="57" t="s">
        <v>2866</v>
      </c>
      <c r="B2080" s="69">
        <v>4000000</v>
      </c>
      <c r="C2080" s="70">
        <v>7</v>
      </c>
      <c r="D2080" s="71">
        <v>46204</v>
      </c>
      <c r="E2080" s="72">
        <v>46204</v>
      </c>
      <c r="F2080" s="73">
        <v>4000000</v>
      </c>
    </row>
    <row r="2081" spans="1:6" s="21" customFormat="1" ht="11.25" customHeight="1" x14ac:dyDescent="0.2">
      <c r="A2081" s="57" t="s">
        <v>2866</v>
      </c>
      <c r="B2081" s="69">
        <v>5000000</v>
      </c>
      <c r="C2081" s="70">
        <v>6.875</v>
      </c>
      <c r="D2081" s="71">
        <v>46111</v>
      </c>
      <c r="E2081" s="72">
        <v>46111</v>
      </c>
      <c r="F2081" s="73">
        <v>5000000</v>
      </c>
    </row>
    <row r="2082" spans="1:6" s="21" customFormat="1" ht="11.25" customHeight="1" x14ac:dyDescent="0.2">
      <c r="A2082" s="57" t="s">
        <v>1448</v>
      </c>
      <c r="B2082" s="69">
        <v>9000000</v>
      </c>
      <c r="C2082" s="70">
        <v>5.875</v>
      </c>
      <c r="D2082" s="71">
        <v>47634</v>
      </c>
      <c r="E2082" s="72">
        <v>47634</v>
      </c>
      <c r="F2082" s="73">
        <v>9134212.4211999997</v>
      </c>
    </row>
    <row r="2083" spans="1:6" s="21" customFormat="1" ht="11.25" customHeight="1" x14ac:dyDescent="0.2">
      <c r="A2083" s="57" t="s">
        <v>2071</v>
      </c>
      <c r="B2083" s="69">
        <v>4500000</v>
      </c>
      <c r="C2083" s="70">
        <v>6.875</v>
      </c>
      <c r="D2083" s="71">
        <v>47041</v>
      </c>
      <c r="E2083" s="72">
        <v>47041</v>
      </c>
      <c r="F2083" s="73">
        <v>4500000</v>
      </c>
    </row>
    <row r="2084" spans="1:6" s="21" customFormat="1" ht="11.25" customHeight="1" x14ac:dyDescent="0.2">
      <c r="A2084" s="57" t="s">
        <v>2071</v>
      </c>
      <c r="B2084" s="69">
        <v>3000000</v>
      </c>
      <c r="C2084" s="70">
        <v>6</v>
      </c>
      <c r="D2084" s="71">
        <v>47423</v>
      </c>
      <c r="E2084" s="72">
        <v>47423</v>
      </c>
      <c r="F2084" s="73">
        <v>3000000</v>
      </c>
    </row>
    <row r="2085" spans="1:6" s="21" customFormat="1" ht="11.25" customHeight="1" x14ac:dyDescent="0.2">
      <c r="A2085" s="57" t="s">
        <v>1449</v>
      </c>
      <c r="B2085" s="69">
        <v>5000000</v>
      </c>
      <c r="C2085" s="70">
        <v>5.75</v>
      </c>
      <c r="D2085" s="71">
        <v>46660</v>
      </c>
      <c r="E2085" s="72">
        <v>46660</v>
      </c>
      <c r="F2085" s="73">
        <v>5000000</v>
      </c>
    </row>
    <row r="2086" spans="1:6" s="21" customFormat="1" ht="11.25" customHeight="1" x14ac:dyDescent="0.2">
      <c r="A2086" s="57" t="s">
        <v>1450</v>
      </c>
      <c r="B2086" s="69">
        <v>5000000</v>
      </c>
      <c r="C2086" s="70">
        <v>5.5</v>
      </c>
      <c r="D2086" s="71">
        <v>44805</v>
      </c>
      <c r="E2086" s="72">
        <v>44805</v>
      </c>
      <c r="F2086" s="73">
        <v>5175600.6107999999</v>
      </c>
    </row>
    <row r="2087" spans="1:6" s="21" customFormat="1" ht="11.25" customHeight="1" x14ac:dyDescent="0.2">
      <c r="A2087" s="57" t="s">
        <v>1451</v>
      </c>
      <c r="B2087" s="69">
        <v>13110000</v>
      </c>
      <c r="C2087" s="70">
        <v>5</v>
      </c>
      <c r="D2087" s="71">
        <v>45945</v>
      </c>
      <c r="E2087" s="72">
        <v>45945</v>
      </c>
      <c r="F2087" s="73">
        <v>13537789.060799999</v>
      </c>
    </row>
    <row r="2088" spans="1:6" s="21" customFormat="1" ht="11.25" customHeight="1" x14ac:dyDescent="0.2">
      <c r="A2088" s="57" t="s">
        <v>1451</v>
      </c>
      <c r="B2088" s="69">
        <v>3000000</v>
      </c>
      <c r="C2088" s="70">
        <v>4.25</v>
      </c>
      <c r="D2088" s="71">
        <v>46888</v>
      </c>
      <c r="E2088" s="72">
        <v>46888</v>
      </c>
      <c r="F2088" s="73">
        <v>2991934.3045000001</v>
      </c>
    </row>
    <row r="2089" spans="1:6" s="21" customFormat="1" ht="11.25" customHeight="1" x14ac:dyDescent="0.2">
      <c r="A2089" s="57" t="s">
        <v>257</v>
      </c>
      <c r="B2089" s="69">
        <v>160000</v>
      </c>
      <c r="C2089" s="70">
        <v>5.875</v>
      </c>
      <c r="D2089" s="71">
        <v>44958</v>
      </c>
      <c r="E2089" s="72">
        <v>44958</v>
      </c>
      <c r="F2089" s="73">
        <v>4000000</v>
      </c>
    </row>
    <row r="2090" spans="1:6" s="21" customFormat="1" ht="11.25" customHeight="1" x14ac:dyDescent="0.2">
      <c r="A2090" s="57" t="s">
        <v>1452</v>
      </c>
      <c r="B2090" s="69">
        <v>6500000</v>
      </c>
      <c r="C2090" s="70">
        <v>4.3</v>
      </c>
      <c r="D2090" s="71">
        <v>44958</v>
      </c>
      <c r="E2090" s="72">
        <v>44958</v>
      </c>
      <c r="F2090" s="73">
        <v>6526446.1540000001</v>
      </c>
    </row>
    <row r="2091" spans="1:6" s="21" customFormat="1" ht="11.25" customHeight="1" x14ac:dyDescent="0.2">
      <c r="A2091" s="57" t="s">
        <v>1452</v>
      </c>
      <c r="B2091" s="69">
        <v>3000000</v>
      </c>
      <c r="C2091" s="70">
        <v>4.5999999999999996</v>
      </c>
      <c r="D2091" s="71">
        <v>45611</v>
      </c>
      <c r="E2091" s="72">
        <v>45611</v>
      </c>
      <c r="F2091" s="73">
        <v>3037712.3849999998</v>
      </c>
    </row>
    <row r="2092" spans="1:6" s="21" customFormat="1" ht="11.25" customHeight="1" x14ac:dyDescent="0.2">
      <c r="A2092" s="57" t="s">
        <v>2572</v>
      </c>
      <c r="B2092" s="69">
        <v>7000000</v>
      </c>
      <c r="C2092" s="70">
        <v>5.875</v>
      </c>
      <c r="D2092" s="71">
        <v>46874</v>
      </c>
      <c r="E2092" s="72">
        <v>46874</v>
      </c>
      <c r="F2092" s="73">
        <v>7000000</v>
      </c>
    </row>
    <row r="2093" spans="1:6" s="21" customFormat="1" ht="11.25" customHeight="1" x14ac:dyDescent="0.2">
      <c r="A2093" s="57" t="s">
        <v>1453</v>
      </c>
      <c r="B2093" s="69">
        <v>4000000</v>
      </c>
      <c r="C2093" s="70">
        <v>4.25</v>
      </c>
      <c r="D2093" s="71">
        <v>44743</v>
      </c>
      <c r="E2093" s="72">
        <v>44743</v>
      </c>
      <c r="F2093" s="73">
        <v>4000000</v>
      </c>
    </row>
    <row r="2094" spans="1:6" s="21" customFormat="1" ht="11.25" customHeight="1" x14ac:dyDescent="0.2">
      <c r="A2094" s="57" t="s">
        <v>2573</v>
      </c>
      <c r="B2094" s="69">
        <v>4000000</v>
      </c>
      <c r="C2094" s="70">
        <v>5.5</v>
      </c>
      <c r="D2094" s="71">
        <v>47635</v>
      </c>
      <c r="E2094" s="72">
        <v>47635</v>
      </c>
      <c r="F2094" s="73">
        <v>4000000</v>
      </c>
    </row>
    <row r="2095" spans="1:6" s="21" customFormat="1" ht="11.25" customHeight="1" x14ac:dyDescent="0.2">
      <c r="A2095" s="57" t="s">
        <v>2867</v>
      </c>
      <c r="B2095" s="69">
        <v>3000000</v>
      </c>
      <c r="C2095" s="70">
        <v>4.5</v>
      </c>
      <c r="D2095" s="71">
        <v>47727</v>
      </c>
      <c r="E2095" s="72">
        <v>47727</v>
      </c>
      <c r="F2095" s="73">
        <v>3000000</v>
      </c>
    </row>
    <row r="2096" spans="1:6" s="21" customFormat="1" ht="11.25" customHeight="1" x14ac:dyDescent="0.2">
      <c r="A2096" s="57" t="s">
        <v>1454</v>
      </c>
      <c r="B2096" s="69">
        <v>2000000</v>
      </c>
      <c r="C2096" s="70">
        <v>3.75</v>
      </c>
      <c r="D2096" s="71">
        <v>44706</v>
      </c>
      <c r="E2096" s="72">
        <v>44706</v>
      </c>
      <c r="F2096" s="73">
        <v>1986612.203</v>
      </c>
    </row>
    <row r="2097" spans="1:6" s="21" customFormat="1" ht="11.25" customHeight="1" x14ac:dyDescent="0.2">
      <c r="A2097" s="57" t="s">
        <v>1454</v>
      </c>
      <c r="B2097" s="69">
        <v>1000000</v>
      </c>
      <c r="C2097" s="70">
        <v>4.75</v>
      </c>
      <c r="D2097" s="71">
        <v>46532</v>
      </c>
      <c r="E2097" s="72">
        <v>46532</v>
      </c>
      <c r="F2097" s="73">
        <v>1000000</v>
      </c>
    </row>
    <row r="2098" spans="1:6" s="21" customFormat="1" ht="11.25" customHeight="1" x14ac:dyDescent="0.2">
      <c r="A2098" s="57" t="s">
        <v>1454</v>
      </c>
      <c r="B2098" s="69">
        <v>3000000</v>
      </c>
      <c r="C2098" s="70">
        <v>5.25</v>
      </c>
      <c r="D2098" s="71">
        <v>47635</v>
      </c>
      <c r="E2098" s="72">
        <v>47635</v>
      </c>
      <c r="F2098" s="73">
        <v>3000000</v>
      </c>
    </row>
    <row r="2099" spans="1:6" s="21" customFormat="1" ht="11.25" customHeight="1" x14ac:dyDescent="0.2">
      <c r="A2099" s="57" t="s">
        <v>1455</v>
      </c>
      <c r="B2099" s="69">
        <v>5000000</v>
      </c>
      <c r="C2099" s="70">
        <v>6</v>
      </c>
      <c r="D2099" s="71">
        <v>46690</v>
      </c>
      <c r="E2099" s="72">
        <v>46690</v>
      </c>
      <c r="F2099" s="73">
        <v>5000000</v>
      </c>
    </row>
    <row r="2100" spans="1:6" s="21" customFormat="1" ht="11.25" customHeight="1" x14ac:dyDescent="0.2">
      <c r="A2100" s="57" t="s">
        <v>1456</v>
      </c>
      <c r="B2100" s="69">
        <v>3500000</v>
      </c>
      <c r="C2100" s="70">
        <v>5.5</v>
      </c>
      <c r="D2100" s="71">
        <v>48731</v>
      </c>
      <c r="E2100" s="72">
        <v>48731</v>
      </c>
      <c r="F2100" s="73">
        <v>3500000</v>
      </c>
    </row>
    <row r="2101" spans="1:6" s="21" customFormat="1" ht="11.25" customHeight="1" x14ac:dyDescent="0.2">
      <c r="A2101" s="57" t="s">
        <v>2868</v>
      </c>
      <c r="B2101" s="69">
        <v>200000</v>
      </c>
      <c r="C2101" s="70">
        <v>6.125</v>
      </c>
      <c r="D2101" s="71">
        <v>45229</v>
      </c>
      <c r="E2101" s="72">
        <v>45229</v>
      </c>
      <c r="F2101" s="73">
        <v>5000000</v>
      </c>
    </row>
    <row r="2102" spans="1:6" s="21" customFormat="1" ht="11.25" customHeight="1" x14ac:dyDescent="0.2">
      <c r="A2102" s="57" t="s">
        <v>187</v>
      </c>
      <c r="B2102" s="69">
        <v>5000000</v>
      </c>
      <c r="C2102" s="70">
        <v>5.125</v>
      </c>
      <c r="D2102" s="71">
        <v>45894</v>
      </c>
      <c r="E2102" s="72">
        <v>45894</v>
      </c>
      <c r="F2102" s="73">
        <v>5000000</v>
      </c>
    </row>
    <row r="2103" spans="1:6" s="21" customFormat="1" ht="11.25" customHeight="1" x14ac:dyDescent="0.2">
      <c r="A2103" s="57" t="s">
        <v>2574</v>
      </c>
      <c r="B2103" s="69">
        <v>5000000</v>
      </c>
      <c r="C2103" s="70">
        <v>5.75</v>
      </c>
      <c r="D2103" s="71">
        <v>47604</v>
      </c>
      <c r="E2103" s="72">
        <v>47604</v>
      </c>
      <c r="F2103" s="73">
        <v>5000000</v>
      </c>
    </row>
    <row r="2104" spans="1:6" s="21" customFormat="1" ht="11.25" customHeight="1" x14ac:dyDescent="0.2">
      <c r="A2104" s="57" t="s">
        <v>212</v>
      </c>
      <c r="B2104" s="69">
        <v>120000</v>
      </c>
      <c r="C2104" s="70">
        <v>6</v>
      </c>
      <c r="D2104" s="71">
        <v>46295</v>
      </c>
      <c r="E2104" s="72">
        <v>46295</v>
      </c>
      <c r="F2104" s="73">
        <v>3000000</v>
      </c>
    </row>
    <row r="2105" spans="1:6" s="21" customFormat="1" ht="11.25" customHeight="1" x14ac:dyDescent="0.2">
      <c r="A2105" s="57" t="s">
        <v>212</v>
      </c>
      <c r="B2105" s="69">
        <v>80000</v>
      </c>
      <c r="C2105" s="70">
        <v>6</v>
      </c>
      <c r="D2105" s="71">
        <v>47299</v>
      </c>
      <c r="E2105" s="72">
        <v>47299</v>
      </c>
      <c r="F2105" s="73">
        <v>2000000</v>
      </c>
    </row>
    <row r="2106" spans="1:6" s="21" customFormat="1" ht="11.25" customHeight="1" x14ac:dyDescent="0.2">
      <c r="A2106" s="57" t="s">
        <v>2575</v>
      </c>
      <c r="B2106" s="69">
        <v>4000000</v>
      </c>
      <c r="C2106" s="70">
        <v>5.25</v>
      </c>
      <c r="D2106" s="71">
        <v>47618</v>
      </c>
      <c r="E2106" s="72">
        <v>47618</v>
      </c>
      <c r="F2106" s="73">
        <v>4000000</v>
      </c>
    </row>
    <row r="2107" spans="1:6" s="21" customFormat="1" ht="11.25" customHeight="1" x14ac:dyDescent="0.2">
      <c r="A2107" s="57" t="s">
        <v>1457</v>
      </c>
      <c r="B2107" s="69">
        <v>6995000</v>
      </c>
      <c r="C2107" s="70">
        <v>5.875</v>
      </c>
      <c r="D2107" s="71">
        <v>46294</v>
      </c>
      <c r="E2107" s="72">
        <v>46294</v>
      </c>
      <c r="F2107" s="73">
        <v>7095276.6162</v>
      </c>
    </row>
    <row r="2108" spans="1:6" s="21" customFormat="1" ht="11.25" customHeight="1" x14ac:dyDescent="0.2">
      <c r="A2108" s="57" t="s">
        <v>1458</v>
      </c>
      <c r="B2108" s="69">
        <v>8000000</v>
      </c>
      <c r="C2108" s="70">
        <v>4.375</v>
      </c>
      <c r="D2108" s="71">
        <v>46844</v>
      </c>
      <c r="E2108" s="72">
        <v>46844</v>
      </c>
      <c r="F2108" s="73">
        <v>8000000</v>
      </c>
    </row>
    <row r="2109" spans="1:6" s="21" customFormat="1" ht="11.25" customHeight="1" x14ac:dyDescent="0.2">
      <c r="A2109" s="57" t="s">
        <v>1459</v>
      </c>
      <c r="B2109" s="69">
        <v>4000000</v>
      </c>
      <c r="C2109" s="70">
        <v>5.75</v>
      </c>
      <c r="D2109" s="71">
        <v>45706</v>
      </c>
      <c r="E2109" s="72">
        <v>45706</v>
      </c>
      <c r="F2109" s="73">
        <v>40000</v>
      </c>
    </row>
    <row r="2110" spans="1:6" s="21" customFormat="1" ht="11.25" customHeight="1" x14ac:dyDescent="0.2">
      <c r="A2110" s="57" t="s">
        <v>1460</v>
      </c>
      <c r="B2110" s="69">
        <v>4000000</v>
      </c>
      <c r="C2110" s="70">
        <v>5.25</v>
      </c>
      <c r="D2110" s="71">
        <v>46736</v>
      </c>
      <c r="E2110" s="72">
        <v>46736</v>
      </c>
      <c r="F2110" s="73">
        <v>4000000</v>
      </c>
    </row>
    <row r="2111" spans="1:6" s="21" customFormat="1" ht="11.25" customHeight="1" x14ac:dyDescent="0.2">
      <c r="A2111" s="57" t="s">
        <v>2935</v>
      </c>
      <c r="B2111" s="69">
        <v>3000000</v>
      </c>
      <c r="C2111" s="70">
        <v>5.5</v>
      </c>
      <c r="D2111" s="71">
        <v>47847</v>
      </c>
      <c r="E2111" s="72">
        <v>47847</v>
      </c>
      <c r="F2111" s="73">
        <v>3000000</v>
      </c>
    </row>
    <row r="2112" spans="1:6" s="21" customFormat="1" ht="11.25" customHeight="1" x14ac:dyDescent="0.2">
      <c r="A2112" s="57" t="s">
        <v>105</v>
      </c>
      <c r="B2112" s="69">
        <v>5000000</v>
      </c>
      <c r="C2112" s="70">
        <v>4.25</v>
      </c>
      <c r="D2112" s="71">
        <v>45000</v>
      </c>
      <c r="E2112" s="72">
        <v>45000</v>
      </c>
      <c r="F2112" s="73">
        <v>4999187.9381999997</v>
      </c>
    </row>
    <row r="2113" spans="1:6" s="21" customFormat="1" ht="11.25" customHeight="1" x14ac:dyDescent="0.2">
      <c r="A2113" s="57" t="s">
        <v>1461</v>
      </c>
      <c r="B2113" s="69">
        <v>3000000</v>
      </c>
      <c r="C2113" s="70">
        <v>4.3499999999999996</v>
      </c>
      <c r="D2113" s="71">
        <v>45672</v>
      </c>
      <c r="E2113" s="72">
        <v>45672</v>
      </c>
      <c r="F2113" s="73">
        <v>3000000</v>
      </c>
    </row>
    <row r="2114" spans="1:6" s="21" customFormat="1" ht="11.25" customHeight="1" x14ac:dyDescent="0.2">
      <c r="A2114" s="57" t="s">
        <v>258</v>
      </c>
      <c r="B2114" s="69">
        <v>4000000</v>
      </c>
      <c r="C2114" s="70">
        <v>4.29</v>
      </c>
      <c r="D2114" s="71">
        <v>46839</v>
      </c>
      <c r="E2114" s="72">
        <v>46839</v>
      </c>
      <c r="F2114" s="73">
        <v>4000000</v>
      </c>
    </row>
    <row r="2115" spans="1:6" s="21" customFormat="1" ht="11.25" customHeight="1" x14ac:dyDescent="0.2">
      <c r="A2115" s="57" t="s">
        <v>2576</v>
      </c>
      <c r="B2115" s="69">
        <v>5000000</v>
      </c>
      <c r="C2115" s="70">
        <v>6</v>
      </c>
      <c r="D2115" s="71">
        <v>47665</v>
      </c>
      <c r="E2115" s="72">
        <v>47665</v>
      </c>
      <c r="F2115" s="73">
        <v>5000000</v>
      </c>
    </row>
    <row r="2116" spans="1:6" s="21" customFormat="1" ht="11.25" customHeight="1" x14ac:dyDescent="0.2">
      <c r="A2116" s="57" t="s">
        <v>91</v>
      </c>
      <c r="B2116" s="69">
        <v>5000000</v>
      </c>
      <c r="C2116" s="70">
        <v>4.75</v>
      </c>
      <c r="D2116" s="71">
        <v>44362</v>
      </c>
      <c r="E2116" s="72">
        <v>44362</v>
      </c>
      <c r="F2116" s="73">
        <v>4999197.3421</v>
      </c>
    </row>
    <row r="2117" spans="1:6" s="21" customFormat="1" ht="11.25" customHeight="1" x14ac:dyDescent="0.2">
      <c r="A2117" s="57" t="s">
        <v>91</v>
      </c>
      <c r="B2117" s="69">
        <v>5000000</v>
      </c>
      <c r="C2117" s="70">
        <v>4.2</v>
      </c>
      <c r="D2117" s="71">
        <v>47027</v>
      </c>
      <c r="E2117" s="72">
        <v>47027</v>
      </c>
      <c r="F2117" s="73">
        <v>4992146.9638</v>
      </c>
    </row>
    <row r="2118" spans="1:6" s="21" customFormat="1" ht="11.25" customHeight="1" x14ac:dyDescent="0.2">
      <c r="A2118" s="57" t="s">
        <v>202</v>
      </c>
      <c r="B2118" s="69">
        <v>5000000</v>
      </c>
      <c r="C2118" s="70">
        <v>6.125</v>
      </c>
      <c r="D2118" s="71">
        <v>44392</v>
      </c>
      <c r="E2118" s="72">
        <v>44392</v>
      </c>
      <c r="F2118" s="73">
        <v>5000000</v>
      </c>
    </row>
    <row r="2119" spans="1:6" s="21" customFormat="1" ht="11.25" customHeight="1" x14ac:dyDescent="0.2">
      <c r="A2119" s="57" t="s">
        <v>2168</v>
      </c>
      <c r="B2119" s="69">
        <v>1000000</v>
      </c>
      <c r="C2119" s="70">
        <v>4.75</v>
      </c>
      <c r="D2119" s="71">
        <v>45823</v>
      </c>
      <c r="E2119" s="72">
        <v>45823</v>
      </c>
      <c r="F2119" s="73">
        <v>1028796.6678000001</v>
      </c>
    </row>
    <row r="2120" spans="1:6" s="21" customFormat="1" ht="11.25" customHeight="1" x14ac:dyDescent="0.2">
      <c r="A2120" s="57" t="s">
        <v>2168</v>
      </c>
      <c r="B2120" s="69">
        <v>3000000</v>
      </c>
      <c r="C2120" s="70">
        <v>5</v>
      </c>
      <c r="D2120" s="71">
        <v>44972</v>
      </c>
      <c r="E2120" s="72">
        <v>44972</v>
      </c>
      <c r="F2120" s="73">
        <v>3053710.2749000001</v>
      </c>
    </row>
    <row r="2121" spans="1:6" s="21" customFormat="1" ht="11.25" customHeight="1" x14ac:dyDescent="0.2">
      <c r="A2121" s="57" t="s">
        <v>2168</v>
      </c>
      <c r="B2121" s="69">
        <v>7000000</v>
      </c>
      <c r="C2121" s="70">
        <v>4.875</v>
      </c>
      <c r="D2121" s="71">
        <v>47284</v>
      </c>
      <c r="E2121" s="72">
        <v>47284</v>
      </c>
      <c r="F2121" s="73">
        <v>6976061.9738999996</v>
      </c>
    </row>
    <row r="2122" spans="1:6" s="21" customFormat="1" ht="11.25" customHeight="1" x14ac:dyDescent="0.2">
      <c r="A2122" s="57" t="s">
        <v>2869</v>
      </c>
      <c r="B2122" s="69">
        <v>3790400</v>
      </c>
      <c r="C2122" s="70">
        <v>4.54</v>
      </c>
      <c r="D2122" s="71">
        <v>50495</v>
      </c>
      <c r="E2122" s="72">
        <v>50495</v>
      </c>
      <c r="F2122" s="73">
        <v>3790400</v>
      </c>
    </row>
    <row r="2123" spans="1:6" s="21" customFormat="1" ht="11.25" customHeight="1" x14ac:dyDescent="0.2">
      <c r="A2123" s="57" t="s">
        <v>2072</v>
      </c>
      <c r="B2123" s="69">
        <v>15000000</v>
      </c>
      <c r="C2123" s="70">
        <v>4.25</v>
      </c>
      <c r="D2123" s="71">
        <v>47011</v>
      </c>
      <c r="E2123" s="72">
        <v>47011</v>
      </c>
      <c r="F2123" s="73">
        <v>15131766.6369</v>
      </c>
    </row>
    <row r="2124" spans="1:6" s="21" customFormat="1" ht="11.25" customHeight="1" x14ac:dyDescent="0.2">
      <c r="A2124" s="57" t="s">
        <v>219</v>
      </c>
      <c r="B2124" s="69">
        <v>5000000</v>
      </c>
      <c r="C2124" s="70">
        <v>5.25</v>
      </c>
      <c r="D2124" s="71">
        <v>46371</v>
      </c>
      <c r="E2124" s="72">
        <v>46371</v>
      </c>
      <c r="F2124" s="73">
        <v>5000000</v>
      </c>
    </row>
    <row r="2125" spans="1:6" s="21" customFormat="1" ht="11.25" customHeight="1" x14ac:dyDescent="0.2">
      <c r="A2125" s="57" t="s">
        <v>120</v>
      </c>
      <c r="B2125" s="69">
        <v>3000000</v>
      </c>
      <c r="C2125" s="70">
        <v>4.95</v>
      </c>
      <c r="D2125" s="71">
        <v>48611</v>
      </c>
      <c r="E2125" s="72">
        <v>48611</v>
      </c>
      <c r="F2125" s="73">
        <v>3145483.1271000002</v>
      </c>
    </row>
    <row r="2126" spans="1:6" s="21" customFormat="1" ht="11.25" customHeight="1" x14ac:dyDescent="0.2">
      <c r="A2126" s="57" t="s">
        <v>2073</v>
      </c>
      <c r="B2126" s="69">
        <v>3300000</v>
      </c>
      <c r="C2126" s="70">
        <v>4.21</v>
      </c>
      <c r="D2126" s="71">
        <v>48857</v>
      </c>
      <c r="E2126" s="72">
        <v>48857</v>
      </c>
      <c r="F2126" s="73">
        <v>3300000</v>
      </c>
    </row>
    <row r="2127" spans="1:6" s="21" customFormat="1" ht="11.25" customHeight="1" x14ac:dyDescent="0.2">
      <c r="A2127" s="57" t="s">
        <v>2343</v>
      </c>
      <c r="B2127" s="69">
        <v>875000</v>
      </c>
      <c r="C2127" s="70">
        <v>3.33</v>
      </c>
      <c r="D2127" s="71">
        <v>48126</v>
      </c>
      <c r="E2127" s="72">
        <v>48126</v>
      </c>
      <c r="F2127" s="73">
        <v>875000</v>
      </c>
    </row>
    <row r="2128" spans="1:6" s="21" customFormat="1" ht="11.25" customHeight="1" x14ac:dyDescent="0.2">
      <c r="A2128" s="57" t="s">
        <v>1462</v>
      </c>
      <c r="B2128" s="69">
        <v>7000000</v>
      </c>
      <c r="C2128" s="70">
        <v>4.3890000000000002</v>
      </c>
      <c r="D2128" s="71">
        <v>46030</v>
      </c>
      <c r="E2128" s="72">
        <v>46030</v>
      </c>
      <c r="F2128" s="73">
        <v>7000000</v>
      </c>
    </row>
    <row r="2129" spans="1:6" s="21" customFormat="1" ht="11.25" customHeight="1" x14ac:dyDescent="0.2">
      <c r="A2129" s="57" t="s">
        <v>1462</v>
      </c>
      <c r="B2129" s="69">
        <v>3000000</v>
      </c>
      <c r="C2129" s="70">
        <v>3.47</v>
      </c>
      <c r="D2129" s="71">
        <v>44291</v>
      </c>
      <c r="E2129" s="72">
        <v>44291</v>
      </c>
      <c r="F2129" s="73">
        <v>2999975.9939999999</v>
      </c>
    </row>
    <row r="2130" spans="1:6" s="21" customFormat="1" ht="11.25" customHeight="1" x14ac:dyDescent="0.2">
      <c r="A2130" s="57" t="s">
        <v>1462</v>
      </c>
      <c r="B2130" s="69">
        <v>5000000</v>
      </c>
      <c r="C2130" s="70">
        <v>3.375</v>
      </c>
      <c r="D2130" s="71">
        <v>45974</v>
      </c>
      <c r="E2130" s="72">
        <v>45974</v>
      </c>
      <c r="F2130" s="73">
        <v>5000000</v>
      </c>
    </row>
    <row r="2131" spans="1:6" s="21" customFormat="1" ht="11.25" customHeight="1" x14ac:dyDescent="0.2">
      <c r="A2131" s="57" t="s">
        <v>1463</v>
      </c>
      <c r="B2131" s="69">
        <v>4000000</v>
      </c>
      <c r="C2131" s="70">
        <v>4.75</v>
      </c>
      <c r="D2131" s="71">
        <v>45580</v>
      </c>
      <c r="E2131" s="72">
        <v>45580</v>
      </c>
      <c r="F2131" s="73">
        <v>4092302.6006999998</v>
      </c>
    </row>
    <row r="2132" spans="1:6" s="21" customFormat="1" ht="11.25" customHeight="1" x14ac:dyDescent="0.2">
      <c r="A2132" s="57" t="s">
        <v>2169</v>
      </c>
      <c r="B2132" s="69">
        <v>10200000</v>
      </c>
      <c r="C2132" s="70">
        <v>3.75</v>
      </c>
      <c r="D2132" s="71">
        <v>47284</v>
      </c>
      <c r="E2132" s="72">
        <v>47284</v>
      </c>
      <c r="F2132" s="73">
        <v>10092214.089500001</v>
      </c>
    </row>
    <row r="2133" spans="1:6" s="21" customFormat="1" ht="11.25" customHeight="1" x14ac:dyDescent="0.2">
      <c r="A2133" s="57" t="s">
        <v>1464</v>
      </c>
      <c r="B2133" s="69">
        <v>5000000</v>
      </c>
      <c r="C2133" s="70">
        <v>6.25</v>
      </c>
      <c r="D2133" s="71">
        <v>46387</v>
      </c>
      <c r="E2133" s="72">
        <v>46387</v>
      </c>
      <c r="F2133" s="73">
        <v>5000000</v>
      </c>
    </row>
    <row r="2134" spans="1:6" s="21" customFormat="1" ht="11.25" customHeight="1" x14ac:dyDescent="0.2">
      <c r="A2134" s="57" t="s">
        <v>2577</v>
      </c>
      <c r="B2134" s="69">
        <v>7000000</v>
      </c>
      <c r="C2134" s="70">
        <v>4.75</v>
      </c>
      <c r="D2134" s="71">
        <v>44696</v>
      </c>
      <c r="E2134" s="72">
        <v>44696</v>
      </c>
      <c r="F2134" s="73">
        <v>6995267.2895</v>
      </c>
    </row>
    <row r="2135" spans="1:6" s="21" customFormat="1" ht="11.25" customHeight="1" x14ac:dyDescent="0.2">
      <c r="A2135" s="57" t="s">
        <v>2443</v>
      </c>
      <c r="B2135" s="69">
        <v>10000000</v>
      </c>
      <c r="C2135" s="70">
        <v>4.25</v>
      </c>
      <c r="D2135" s="71">
        <v>45702</v>
      </c>
      <c r="E2135" s="72">
        <v>45702</v>
      </c>
      <c r="F2135" s="73">
        <v>10000000</v>
      </c>
    </row>
    <row r="2136" spans="1:6" s="21" customFormat="1" ht="11.25" customHeight="1" x14ac:dyDescent="0.2">
      <c r="A2136" s="57" t="s">
        <v>165</v>
      </c>
      <c r="B2136" s="69">
        <v>12000000</v>
      </c>
      <c r="C2136" s="70">
        <v>4.5</v>
      </c>
      <c r="D2136" s="71">
        <v>45611</v>
      </c>
      <c r="E2136" s="72">
        <v>45611</v>
      </c>
      <c r="F2136" s="73">
        <v>11977397.2895</v>
      </c>
    </row>
    <row r="2137" spans="1:6" s="21" customFormat="1" ht="11.25" customHeight="1" x14ac:dyDescent="0.2">
      <c r="A2137" s="57" t="s">
        <v>92</v>
      </c>
      <c r="B2137" s="69">
        <v>5000000</v>
      </c>
      <c r="C2137" s="70">
        <v>4.3499999999999996</v>
      </c>
      <c r="D2137" s="71">
        <v>45337</v>
      </c>
      <c r="E2137" s="72">
        <v>45337</v>
      </c>
      <c r="F2137" s="73">
        <v>4997842.8295999998</v>
      </c>
    </row>
    <row r="2138" spans="1:6" s="21" customFormat="1" ht="11.25" customHeight="1" x14ac:dyDescent="0.2">
      <c r="A2138" s="57" t="s">
        <v>1465</v>
      </c>
      <c r="B2138" s="69">
        <v>1000000</v>
      </c>
      <c r="C2138" s="70">
        <v>4.25</v>
      </c>
      <c r="D2138" s="71">
        <v>45061</v>
      </c>
      <c r="E2138" s="72">
        <v>45061</v>
      </c>
      <c r="F2138" s="73">
        <v>1000000</v>
      </c>
    </row>
    <row r="2139" spans="1:6" s="21" customFormat="1" ht="11.25" customHeight="1" x14ac:dyDescent="0.2">
      <c r="A2139" s="57" t="s">
        <v>1465</v>
      </c>
      <c r="B2139" s="69">
        <v>1500000</v>
      </c>
      <c r="C2139" s="70">
        <v>4.3</v>
      </c>
      <c r="D2139" s="71">
        <v>45851</v>
      </c>
      <c r="E2139" s="72">
        <v>45851</v>
      </c>
      <c r="F2139" s="73">
        <v>1498973.3402</v>
      </c>
    </row>
    <row r="2140" spans="1:6" s="21" customFormat="1" ht="11.25" customHeight="1" x14ac:dyDescent="0.2">
      <c r="A2140" s="57" t="s">
        <v>1465</v>
      </c>
      <c r="B2140" s="69">
        <v>4000000</v>
      </c>
      <c r="C2140" s="70">
        <v>4.2</v>
      </c>
      <c r="D2140" s="71">
        <v>44256</v>
      </c>
      <c r="E2140" s="72">
        <v>44256</v>
      </c>
      <c r="F2140" s="73">
        <v>3999909.1279000002</v>
      </c>
    </row>
    <row r="2141" spans="1:6" s="21" customFormat="1" ht="11.25" customHeight="1" x14ac:dyDescent="0.2">
      <c r="A2141" s="57" t="s">
        <v>1465</v>
      </c>
      <c r="B2141" s="69">
        <v>3000000</v>
      </c>
      <c r="C2141" s="70">
        <v>4.3499999999999996</v>
      </c>
      <c r="D2141" s="71">
        <v>45756</v>
      </c>
      <c r="E2141" s="72">
        <v>45756</v>
      </c>
      <c r="F2141" s="73">
        <v>2998952.031</v>
      </c>
    </row>
    <row r="2142" spans="1:6" s="21" customFormat="1" ht="11.25" customHeight="1" x14ac:dyDescent="0.2">
      <c r="A2142" s="57" t="s">
        <v>2936</v>
      </c>
      <c r="B2142" s="69">
        <v>2000000</v>
      </c>
      <c r="C2142" s="70">
        <v>5.125</v>
      </c>
      <c r="D2142" s="71">
        <v>46053</v>
      </c>
      <c r="E2142" s="72">
        <v>46053</v>
      </c>
      <c r="F2142" s="73">
        <v>2000000</v>
      </c>
    </row>
    <row r="2143" spans="1:6" s="21" customFormat="1" ht="11.25" customHeight="1" x14ac:dyDescent="0.2">
      <c r="A2143" s="57" t="s">
        <v>155</v>
      </c>
      <c r="B2143" s="69">
        <v>4000000</v>
      </c>
      <c r="C2143" s="70">
        <v>4.625</v>
      </c>
      <c r="D2143" s="71">
        <v>45411</v>
      </c>
      <c r="E2143" s="72">
        <v>45411</v>
      </c>
      <c r="F2143" s="73">
        <v>4010731.7308999998</v>
      </c>
    </row>
    <row r="2144" spans="1:6" s="21" customFormat="1" ht="11.25" customHeight="1" x14ac:dyDescent="0.2">
      <c r="A2144" s="57" t="s">
        <v>155</v>
      </c>
      <c r="B2144" s="69">
        <v>3000000</v>
      </c>
      <c r="C2144" s="70">
        <v>4.875</v>
      </c>
      <c r="D2144" s="71">
        <v>47189</v>
      </c>
      <c r="E2144" s="72">
        <v>47189</v>
      </c>
      <c r="F2144" s="73">
        <v>2991578.7738999999</v>
      </c>
    </row>
    <row r="2145" spans="1:6" s="21" customFormat="1" ht="11.25" customHeight="1" x14ac:dyDescent="0.2">
      <c r="A2145" s="57" t="s">
        <v>2578</v>
      </c>
      <c r="B2145" s="69">
        <v>8500000</v>
      </c>
      <c r="C2145" s="70">
        <v>4.8</v>
      </c>
      <c r="D2145" s="71">
        <v>46113</v>
      </c>
      <c r="E2145" s="72">
        <v>46113</v>
      </c>
      <c r="F2145" s="73">
        <v>8997982.3824000005</v>
      </c>
    </row>
    <row r="2146" spans="1:6" s="21" customFormat="1" ht="11.25" customHeight="1" x14ac:dyDescent="0.2">
      <c r="A2146" s="57" t="s">
        <v>1901</v>
      </c>
      <c r="B2146" s="69">
        <v>11000000</v>
      </c>
      <c r="C2146" s="70">
        <v>5.75</v>
      </c>
      <c r="D2146" s="71">
        <v>46905</v>
      </c>
      <c r="E2146" s="72">
        <v>46905</v>
      </c>
      <c r="F2146" s="73">
        <v>11959241.8193</v>
      </c>
    </row>
    <row r="2147" spans="1:6" s="21" customFormat="1" ht="11.25" customHeight="1" x14ac:dyDescent="0.2">
      <c r="A2147" s="57" t="s">
        <v>1901</v>
      </c>
      <c r="B2147" s="69">
        <v>2000000</v>
      </c>
      <c r="C2147" s="70">
        <v>5.3</v>
      </c>
      <c r="D2147" s="71">
        <v>47133</v>
      </c>
      <c r="E2147" s="72">
        <v>47133</v>
      </c>
      <c r="F2147" s="73">
        <v>2157507.7198000001</v>
      </c>
    </row>
    <row r="2148" spans="1:6" s="21" customFormat="1" ht="11.25" customHeight="1" x14ac:dyDescent="0.2">
      <c r="A2148" s="57" t="s">
        <v>2444</v>
      </c>
      <c r="B2148" s="69">
        <v>2000000</v>
      </c>
      <c r="C2148" s="70">
        <v>3.75</v>
      </c>
      <c r="D2148" s="71">
        <v>45698</v>
      </c>
      <c r="E2148" s="72">
        <v>45698</v>
      </c>
      <c r="F2148" s="73">
        <v>1998497.0215</v>
      </c>
    </row>
    <row r="2149" spans="1:6" s="21" customFormat="1" ht="11.25" customHeight="1" x14ac:dyDescent="0.2">
      <c r="A2149" s="57" t="s">
        <v>80</v>
      </c>
      <c r="B2149" s="69">
        <v>3000000</v>
      </c>
      <c r="C2149" s="70">
        <v>5.75</v>
      </c>
      <c r="D2149" s="71">
        <v>44585</v>
      </c>
      <c r="E2149" s="72">
        <v>44585</v>
      </c>
      <c r="F2149" s="73">
        <v>2999491.9328000001</v>
      </c>
    </row>
    <row r="2150" spans="1:6" s="21" customFormat="1" ht="11.25" customHeight="1" x14ac:dyDescent="0.2">
      <c r="A2150" s="57" t="s">
        <v>80</v>
      </c>
      <c r="B2150" s="69">
        <v>3000000</v>
      </c>
      <c r="C2150" s="70">
        <v>3.8</v>
      </c>
      <c r="D2150" s="71">
        <v>47557</v>
      </c>
      <c r="E2150" s="72">
        <v>47557</v>
      </c>
      <c r="F2150" s="73">
        <v>2919487.2540000002</v>
      </c>
    </row>
    <row r="2151" spans="1:6" s="21" customFormat="1" ht="11.25" customHeight="1" x14ac:dyDescent="0.2">
      <c r="A2151" s="57" t="s">
        <v>1466</v>
      </c>
      <c r="B2151" s="69">
        <v>4000000</v>
      </c>
      <c r="C2151" s="70">
        <v>5.25</v>
      </c>
      <c r="D2151" s="71">
        <v>46249</v>
      </c>
      <c r="E2151" s="72">
        <v>46249</v>
      </c>
      <c r="F2151" s="73">
        <v>4000000</v>
      </c>
    </row>
    <row r="2152" spans="1:6" s="21" customFormat="1" ht="11.25" customHeight="1" x14ac:dyDescent="0.2">
      <c r="A2152" s="57" t="s">
        <v>1466</v>
      </c>
      <c r="B2152" s="69">
        <v>2000000</v>
      </c>
      <c r="C2152" s="70">
        <v>5.5</v>
      </c>
      <c r="D2152" s="71">
        <v>47649</v>
      </c>
      <c r="E2152" s="72">
        <v>47649</v>
      </c>
      <c r="F2152" s="73">
        <v>2000000</v>
      </c>
    </row>
    <row r="2153" spans="1:6" s="21" customFormat="1" ht="11.25" customHeight="1" x14ac:dyDescent="0.2">
      <c r="A2153" s="57" t="s">
        <v>188</v>
      </c>
      <c r="B2153" s="69">
        <v>3000000</v>
      </c>
      <c r="C2153" s="70">
        <v>3.371</v>
      </c>
      <c r="D2153" s="71">
        <v>45884</v>
      </c>
      <c r="E2153" s="72">
        <v>45884</v>
      </c>
      <c r="F2153" s="73">
        <v>3000000</v>
      </c>
    </row>
    <row r="2154" spans="1:6" s="21" customFormat="1" ht="11.25" customHeight="1" x14ac:dyDescent="0.2">
      <c r="A2154" s="57" t="s">
        <v>1467</v>
      </c>
      <c r="B2154" s="69">
        <v>4000000</v>
      </c>
      <c r="C2154" s="70">
        <v>5.64</v>
      </c>
      <c r="D2154" s="71">
        <v>46568</v>
      </c>
      <c r="E2154" s="72">
        <v>46568</v>
      </c>
      <c r="F2154" s="73">
        <v>4000000</v>
      </c>
    </row>
    <row r="2155" spans="1:6" s="21" customFormat="1" ht="11.25" customHeight="1" x14ac:dyDescent="0.2">
      <c r="A2155" s="57" t="s">
        <v>2579</v>
      </c>
      <c r="B2155" s="69">
        <v>1353000</v>
      </c>
      <c r="C2155" s="70">
        <v>4.649</v>
      </c>
      <c r="D2155" s="71">
        <v>53643</v>
      </c>
      <c r="E2155" s="72">
        <v>53643</v>
      </c>
      <c r="F2155" s="73">
        <v>1365289.3818000001</v>
      </c>
    </row>
    <row r="2156" spans="1:6" s="21" customFormat="1" ht="11.25" customHeight="1" x14ac:dyDescent="0.2">
      <c r="A2156" s="57" t="s">
        <v>2580</v>
      </c>
      <c r="B2156" s="69">
        <v>2000000</v>
      </c>
      <c r="C2156" s="70">
        <v>3.5495000000000001</v>
      </c>
      <c r="D2156" s="71">
        <v>48643</v>
      </c>
      <c r="E2156" s="72">
        <v>48643</v>
      </c>
      <c r="F2156" s="73">
        <v>1996293.2962</v>
      </c>
    </row>
    <row r="2157" spans="1:6" s="21" customFormat="1" ht="11.25" customHeight="1" x14ac:dyDescent="0.2">
      <c r="A2157" s="57" t="s">
        <v>2581</v>
      </c>
      <c r="B2157" s="69">
        <v>2000000</v>
      </c>
      <c r="C2157" s="70">
        <v>4.5289999999999999</v>
      </c>
      <c r="D2157" s="71">
        <v>53794</v>
      </c>
      <c r="E2157" s="72">
        <v>53794</v>
      </c>
      <c r="F2157" s="73">
        <v>2029875.2446999999</v>
      </c>
    </row>
    <row r="2158" spans="1:6" s="21" customFormat="1" ht="11.25" customHeight="1" x14ac:dyDescent="0.2">
      <c r="A2158" s="57" t="s">
        <v>1468</v>
      </c>
      <c r="B2158" s="69">
        <v>4000000</v>
      </c>
      <c r="C2158" s="70">
        <v>5.45</v>
      </c>
      <c r="D2158" s="71">
        <v>46476</v>
      </c>
      <c r="E2158" s="72">
        <v>46476</v>
      </c>
      <c r="F2158" s="73">
        <v>4000000</v>
      </c>
    </row>
    <row r="2159" spans="1:6" s="21" customFormat="1" ht="11.25" customHeight="1" x14ac:dyDescent="0.2">
      <c r="A2159" s="57" t="s">
        <v>1469</v>
      </c>
      <c r="B2159" s="69">
        <v>5000000</v>
      </c>
      <c r="C2159" s="70">
        <v>4.5</v>
      </c>
      <c r="D2159" s="71">
        <v>46127</v>
      </c>
      <c r="E2159" s="72">
        <v>46127</v>
      </c>
      <c r="F2159" s="73">
        <v>4993448.3047000002</v>
      </c>
    </row>
    <row r="2160" spans="1:6" s="21" customFormat="1" ht="11.25" customHeight="1" x14ac:dyDescent="0.2">
      <c r="A2160" s="57" t="s">
        <v>2870</v>
      </c>
      <c r="B2160" s="69">
        <v>3000000</v>
      </c>
      <c r="C2160" s="70">
        <v>5.5</v>
      </c>
      <c r="D2160" s="71">
        <v>47695</v>
      </c>
      <c r="E2160" s="72">
        <v>47695</v>
      </c>
      <c r="F2160" s="73">
        <v>3000000</v>
      </c>
    </row>
    <row r="2161" spans="1:6" s="21" customFormat="1" ht="11.25" customHeight="1" x14ac:dyDescent="0.2">
      <c r="A2161" s="57" t="s">
        <v>2023</v>
      </c>
      <c r="B2161" s="69">
        <v>2500000</v>
      </c>
      <c r="C2161" s="70">
        <v>5.625</v>
      </c>
      <c r="D2161" s="71">
        <v>46997</v>
      </c>
      <c r="E2161" s="72">
        <v>46997</v>
      </c>
      <c r="F2161" s="73">
        <v>2500000</v>
      </c>
    </row>
    <row r="2162" spans="1:6" s="21" customFormat="1" ht="11.25" customHeight="1" x14ac:dyDescent="0.2">
      <c r="A2162" s="57" t="s">
        <v>1903</v>
      </c>
      <c r="B2162" s="69">
        <v>5000000</v>
      </c>
      <c r="C2162" s="70">
        <v>2.5499999999999998</v>
      </c>
      <c r="D2162" s="71">
        <v>44721</v>
      </c>
      <c r="E2162" s="72">
        <v>44721</v>
      </c>
      <c r="F2162" s="73">
        <v>5005155.6930999998</v>
      </c>
    </row>
    <row r="2163" spans="1:6" s="21" customFormat="1" ht="11.25" customHeight="1" x14ac:dyDescent="0.2">
      <c r="A2163" s="57" t="s">
        <v>1470</v>
      </c>
      <c r="B2163" s="69">
        <v>4000000</v>
      </c>
      <c r="C2163" s="70">
        <v>4.1500000000000004</v>
      </c>
      <c r="D2163" s="71">
        <v>45792</v>
      </c>
      <c r="E2163" s="72">
        <v>45792</v>
      </c>
      <c r="F2163" s="73">
        <v>3976595.2563999998</v>
      </c>
    </row>
    <row r="2164" spans="1:6" s="21" customFormat="1" ht="11.25" customHeight="1" x14ac:dyDescent="0.2">
      <c r="A2164" s="57" t="s">
        <v>194</v>
      </c>
      <c r="B2164" s="69">
        <v>5000000</v>
      </c>
      <c r="C2164" s="70">
        <v>5</v>
      </c>
      <c r="D2164" s="71">
        <v>45366</v>
      </c>
      <c r="E2164" s="72">
        <v>45366</v>
      </c>
      <c r="F2164" s="73">
        <v>4989287.4255999997</v>
      </c>
    </row>
    <row r="2165" spans="1:6" s="21" customFormat="1" ht="11.25" customHeight="1" x14ac:dyDescent="0.2">
      <c r="A2165" s="57" t="s">
        <v>194</v>
      </c>
      <c r="B2165" s="69">
        <v>2000000</v>
      </c>
      <c r="C2165" s="70">
        <v>5.875</v>
      </c>
      <c r="D2165" s="71">
        <v>47150</v>
      </c>
      <c r="E2165" s="72">
        <v>47150</v>
      </c>
      <c r="F2165" s="73">
        <v>2122117.3136</v>
      </c>
    </row>
    <row r="2166" spans="1:6" s="21" customFormat="1" ht="11.25" customHeight="1" x14ac:dyDescent="0.2">
      <c r="A2166" s="57" t="s">
        <v>2582</v>
      </c>
      <c r="B2166" s="69">
        <v>5000000</v>
      </c>
      <c r="C2166" s="70">
        <v>4</v>
      </c>
      <c r="D2166" s="71">
        <v>45809</v>
      </c>
      <c r="E2166" s="72">
        <v>45809</v>
      </c>
      <c r="F2166" s="73">
        <v>4978685.7368999999</v>
      </c>
    </row>
    <row r="2167" spans="1:6" s="21" customFormat="1" ht="11.25" customHeight="1" x14ac:dyDescent="0.2">
      <c r="A2167" s="57" t="s">
        <v>1471</v>
      </c>
      <c r="B2167" s="69">
        <v>3000000</v>
      </c>
      <c r="C2167" s="70">
        <v>5.75</v>
      </c>
      <c r="D2167" s="71">
        <v>45656</v>
      </c>
      <c r="E2167" s="72">
        <v>45656</v>
      </c>
      <c r="F2167" s="73">
        <v>3000000</v>
      </c>
    </row>
    <row r="2168" spans="1:6" s="21" customFormat="1" ht="11.25" customHeight="1" x14ac:dyDescent="0.2">
      <c r="A2168" s="57" t="s">
        <v>2937</v>
      </c>
      <c r="B2168" s="69">
        <v>500000</v>
      </c>
      <c r="C2168" s="70">
        <v>4.5</v>
      </c>
      <c r="D2168" s="71">
        <v>46085</v>
      </c>
      <c r="E2168" s="72">
        <v>46085</v>
      </c>
      <c r="F2168" s="73">
        <v>500000</v>
      </c>
    </row>
    <row r="2169" spans="1:6" s="21" customFormat="1" ht="11.25" customHeight="1" x14ac:dyDescent="0.2">
      <c r="A2169" s="57" t="s">
        <v>2871</v>
      </c>
      <c r="B2169" s="69">
        <v>3000000</v>
      </c>
      <c r="C2169" s="70">
        <v>6</v>
      </c>
      <c r="D2169" s="71">
        <v>47664</v>
      </c>
      <c r="E2169" s="72">
        <v>47664</v>
      </c>
      <c r="F2169" s="73">
        <v>2999456.5534999999</v>
      </c>
    </row>
    <row r="2170" spans="1:6" s="21" customFormat="1" ht="11.25" customHeight="1" x14ac:dyDescent="0.2">
      <c r="A2170" s="57" t="s">
        <v>1472</v>
      </c>
      <c r="B2170" s="69">
        <v>2000000</v>
      </c>
      <c r="C2170" s="70">
        <v>4.9000000000000004</v>
      </c>
      <c r="D2170" s="71">
        <v>45945</v>
      </c>
      <c r="E2170" s="72">
        <v>45945</v>
      </c>
      <c r="F2170" s="73">
        <v>1997145.6446</v>
      </c>
    </row>
    <row r="2171" spans="1:6" s="21" customFormat="1" ht="11.25" customHeight="1" x14ac:dyDescent="0.2">
      <c r="A2171" s="57" t="s">
        <v>1472</v>
      </c>
      <c r="B2171" s="69">
        <v>6000000</v>
      </c>
      <c r="C2171" s="70">
        <v>2.25</v>
      </c>
      <c r="D2171" s="71">
        <v>45017</v>
      </c>
      <c r="E2171" s="72">
        <v>45017</v>
      </c>
      <c r="F2171" s="73">
        <v>5999217.4847999997</v>
      </c>
    </row>
    <row r="2172" spans="1:6" s="21" customFormat="1" ht="11.25" customHeight="1" x14ac:dyDescent="0.2">
      <c r="A2172" s="57" t="s">
        <v>156</v>
      </c>
      <c r="B2172" s="69">
        <v>2000000</v>
      </c>
      <c r="C2172" s="70">
        <v>3.2</v>
      </c>
      <c r="D2172" s="71">
        <v>44362</v>
      </c>
      <c r="E2172" s="72">
        <v>44362</v>
      </c>
      <c r="F2172" s="73">
        <v>1998549.7734999999</v>
      </c>
    </row>
    <row r="2173" spans="1:6" s="21" customFormat="1" ht="11.25" customHeight="1" x14ac:dyDescent="0.2">
      <c r="A2173" s="57" t="s">
        <v>2260</v>
      </c>
      <c r="B2173" s="69">
        <v>5000000</v>
      </c>
      <c r="C2173" s="70">
        <v>5</v>
      </c>
      <c r="D2173" s="71">
        <v>46280</v>
      </c>
      <c r="E2173" s="72">
        <v>46280</v>
      </c>
      <c r="F2173" s="73">
        <v>4993519.1138000004</v>
      </c>
    </row>
    <row r="2174" spans="1:6" s="21" customFormat="1" ht="11.25" customHeight="1" x14ac:dyDescent="0.2">
      <c r="A2174" s="57" t="s">
        <v>175</v>
      </c>
      <c r="B2174" s="69">
        <v>5000000</v>
      </c>
      <c r="C2174" s="70">
        <v>5</v>
      </c>
      <c r="D2174" s="71">
        <v>45762</v>
      </c>
      <c r="E2174" s="72">
        <v>45762</v>
      </c>
      <c r="F2174" s="73">
        <v>5000000</v>
      </c>
    </row>
    <row r="2175" spans="1:6" s="21" customFormat="1" ht="11.25" customHeight="1" x14ac:dyDescent="0.2">
      <c r="A2175" s="57" t="s">
        <v>175</v>
      </c>
      <c r="B2175" s="69">
        <v>3000000</v>
      </c>
      <c r="C2175" s="70">
        <v>6.125</v>
      </c>
      <c r="D2175" s="71">
        <v>49444</v>
      </c>
      <c r="E2175" s="72">
        <v>49444</v>
      </c>
      <c r="F2175" s="73">
        <v>3000000</v>
      </c>
    </row>
    <row r="2176" spans="1:6" s="21" customFormat="1" ht="11.25" customHeight="1" x14ac:dyDescent="0.2">
      <c r="A2176" s="57" t="s">
        <v>213</v>
      </c>
      <c r="B2176" s="69">
        <v>12000000</v>
      </c>
      <c r="C2176" s="70">
        <v>5.875</v>
      </c>
      <c r="D2176" s="71">
        <v>46113</v>
      </c>
      <c r="E2176" s="72">
        <v>46113</v>
      </c>
      <c r="F2176" s="73">
        <v>12258145.0392</v>
      </c>
    </row>
    <row r="2177" spans="1:6" s="21" customFormat="1" ht="11.25" customHeight="1" x14ac:dyDescent="0.2">
      <c r="A2177" s="57" t="s">
        <v>231</v>
      </c>
      <c r="B2177" s="69">
        <v>1000000</v>
      </c>
      <c r="C2177" s="70">
        <v>5.625</v>
      </c>
      <c r="D2177" s="71">
        <v>46492</v>
      </c>
      <c r="E2177" s="72">
        <v>46492</v>
      </c>
      <c r="F2177" s="73">
        <v>1008535.29</v>
      </c>
    </row>
    <row r="2178" spans="1:6" s="21" customFormat="1" ht="11.25" customHeight="1" x14ac:dyDescent="0.2">
      <c r="A2178" s="57" t="s">
        <v>220</v>
      </c>
      <c r="B2178" s="69">
        <v>5000000</v>
      </c>
      <c r="C2178" s="70">
        <v>7</v>
      </c>
      <c r="D2178" s="71">
        <v>46387</v>
      </c>
      <c r="E2178" s="72">
        <v>46387</v>
      </c>
      <c r="F2178" s="73">
        <v>5000000</v>
      </c>
    </row>
    <row r="2179" spans="1:6" s="21" customFormat="1" ht="11.25" customHeight="1" x14ac:dyDescent="0.2">
      <c r="A2179" s="57" t="s">
        <v>203</v>
      </c>
      <c r="B2179" s="69">
        <v>6000000</v>
      </c>
      <c r="C2179" s="70">
        <v>6.5</v>
      </c>
      <c r="D2179" s="71">
        <v>46174</v>
      </c>
      <c r="E2179" s="72">
        <v>46174</v>
      </c>
      <c r="F2179" s="73">
        <v>6000000</v>
      </c>
    </row>
    <row r="2180" spans="1:6" s="21" customFormat="1" ht="11.25" customHeight="1" x14ac:dyDescent="0.2">
      <c r="A2180" s="57" t="s">
        <v>1473</v>
      </c>
      <c r="B2180" s="69">
        <v>2000000</v>
      </c>
      <c r="C2180" s="70">
        <v>4.5</v>
      </c>
      <c r="D2180" s="71">
        <v>45992</v>
      </c>
      <c r="E2180" s="72">
        <v>45992</v>
      </c>
      <c r="F2180" s="73">
        <v>1997163.6683</v>
      </c>
    </row>
    <row r="2181" spans="1:6" s="21" customFormat="1" ht="11.25" customHeight="1" x14ac:dyDescent="0.2">
      <c r="A2181" s="57" t="s">
        <v>179</v>
      </c>
      <c r="B2181" s="69">
        <v>4000000</v>
      </c>
      <c r="C2181" s="70">
        <v>4.5</v>
      </c>
      <c r="D2181" s="71">
        <v>46054</v>
      </c>
      <c r="E2181" s="72">
        <v>46054</v>
      </c>
      <c r="F2181" s="73">
        <v>3992906.3925999999</v>
      </c>
    </row>
    <row r="2182" spans="1:6" s="21" customFormat="1" ht="11.25" customHeight="1" x14ac:dyDescent="0.2">
      <c r="A2182" s="57" t="s">
        <v>2583</v>
      </c>
      <c r="B2182" s="69">
        <v>5000000</v>
      </c>
      <c r="C2182" s="70">
        <v>5.87</v>
      </c>
      <c r="D2182" s="71">
        <v>44615</v>
      </c>
      <c r="E2182" s="72">
        <v>44615</v>
      </c>
      <c r="F2182" s="73">
        <v>4990181.1873000003</v>
      </c>
    </row>
    <row r="2183" spans="1:6" s="21" customFormat="1" ht="11.25" customHeight="1" x14ac:dyDescent="0.2">
      <c r="A2183" s="57" t="s">
        <v>2583</v>
      </c>
      <c r="B2183" s="69">
        <v>1000000</v>
      </c>
      <c r="C2183" s="70">
        <v>5.125</v>
      </c>
      <c r="D2183" s="71">
        <v>45566</v>
      </c>
      <c r="E2183" s="72">
        <v>45566</v>
      </c>
      <c r="F2183" s="73">
        <v>1000000</v>
      </c>
    </row>
    <row r="2184" spans="1:6" s="21" customFormat="1" ht="11.25" customHeight="1" x14ac:dyDescent="0.2">
      <c r="A2184" s="57" t="s">
        <v>2121</v>
      </c>
      <c r="B2184" s="69">
        <v>2000000</v>
      </c>
      <c r="C2184" s="70">
        <v>4.6500000000000004</v>
      </c>
      <c r="D2184" s="71">
        <v>47209</v>
      </c>
      <c r="E2184" s="72">
        <v>47209</v>
      </c>
      <c r="F2184" s="73">
        <v>1977350.5186999999</v>
      </c>
    </row>
    <row r="2185" spans="1:6" s="21" customFormat="1" ht="11.25" customHeight="1" x14ac:dyDescent="0.2">
      <c r="A2185" s="57" t="s">
        <v>246</v>
      </c>
      <c r="B2185" s="69">
        <v>2000000</v>
      </c>
      <c r="C2185" s="70">
        <v>2.9</v>
      </c>
      <c r="D2185" s="71">
        <v>44910</v>
      </c>
      <c r="E2185" s="72">
        <v>44910</v>
      </c>
      <c r="F2185" s="73">
        <v>1998610.0665</v>
      </c>
    </row>
    <row r="2186" spans="1:6" s="21" customFormat="1" ht="11.25" customHeight="1" x14ac:dyDescent="0.2">
      <c r="A2186" s="57" t="s">
        <v>246</v>
      </c>
      <c r="B2186" s="69">
        <v>6000000</v>
      </c>
      <c r="C2186" s="70">
        <v>4.5</v>
      </c>
      <c r="D2186" s="71">
        <v>45748</v>
      </c>
      <c r="E2186" s="72">
        <v>45748</v>
      </c>
      <c r="F2186" s="73">
        <v>5993578.9913999997</v>
      </c>
    </row>
    <row r="2187" spans="1:6" s="21" customFormat="1" ht="11.25" customHeight="1" x14ac:dyDescent="0.2">
      <c r="A2187" s="57" t="s">
        <v>1904</v>
      </c>
      <c r="B2187" s="69">
        <v>12500000</v>
      </c>
      <c r="C2187" s="70">
        <v>4.3499999999999996</v>
      </c>
      <c r="D2187" s="71">
        <v>44961</v>
      </c>
      <c r="E2187" s="72">
        <v>44961</v>
      </c>
      <c r="F2187" s="73">
        <v>12534286.658199999</v>
      </c>
    </row>
    <row r="2188" spans="1:6" s="21" customFormat="1" ht="11.25" customHeight="1" x14ac:dyDescent="0.2">
      <c r="A2188" s="57" t="s">
        <v>2584</v>
      </c>
      <c r="B2188" s="69">
        <v>9100000</v>
      </c>
      <c r="C2188" s="70">
        <v>4.2699999999999996</v>
      </c>
      <c r="D2188" s="71">
        <v>46351</v>
      </c>
      <c r="E2188" s="72">
        <v>46351</v>
      </c>
      <c r="F2188" s="73">
        <v>9099503.8509999998</v>
      </c>
    </row>
    <row r="2189" spans="1:6" s="21" customFormat="1" ht="11.25" customHeight="1" x14ac:dyDescent="0.2">
      <c r="A2189" s="57" t="s">
        <v>1474</v>
      </c>
      <c r="B2189" s="69">
        <v>4000000</v>
      </c>
      <c r="C2189" s="70">
        <v>4.8499999999999996</v>
      </c>
      <c r="D2189" s="71">
        <v>46096</v>
      </c>
      <c r="E2189" s="72">
        <v>46096</v>
      </c>
      <c r="F2189" s="73">
        <v>4115162.0013000001</v>
      </c>
    </row>
    <row r="2190" spans="1:6" s="21" customFormat="1" ht="11.25" customHeight="1" x14ac:dyDescent="0.2">
      <c r="A2190" s="57" t="s">
        <v>1474</v>
      </c>
      <c r="B2190" s="69">
        <v>12000000</v>
      </c>
      <c r="C2190" s="70">
        <v>4.375</v>
      </c>
      <c r="D2190" s="71">
        <v>47011</v>
      </c>
      <c r="E2190" s="72">
        <v>47011</v>
      </c>
      <c r="F2190" s="73">
        <v>12018364.8641</v>
      </c>
    </row>
    <row r="2191" spans="1:6" s="21" customFormat="1" ht="11.25" customHeight="1" x14ac:dyDescent="0.2">
      <c r="A2191" s="57" t="s">
        <v>52</v>
      </c>
      <c r="B2191" s="69">
        <v>5000000</v>
      </c>
      <c r="C2191" s="70">
        <v>3.45</v>
      </c>
      <c r="D2191" s="71">
        <v>44267</v>
      </c>
      <c r="E2191" s="72">
        <v>44267</v>
      </c>
      <c r="F2191" s="73">
        <v>4999848.6723999996</v>
      </c>
    </row>
    <row r="2192" spans="1:6" s="21" customFormat="1" ht="11.25" customHeight="1" x14ac:dyDescent="0.2">
      <c r="A2192" s="57" t="s">
        <v>52</v>
      </c>
      <c r="B2192" s="69">
        <v>15000000</v>
      </c>
      <c r="C2192" s="70">
        <v>4.3</v>
      </c>
      <c r="D2192" s="71">
        <v>45323</v>
      </c>
      <c r="E2192" s="72">
        <v>45323</v>
      </c>
      <c r="F2192" s="73">
        <v>14994158.1764</v>
      </c>
    </row>
    <row r="2193" spans="1:6" s="21" customFormat="1" ht="11.25" customHeight="1" x14ac:dyDescent="0.2">
      <c r="A2193" s="57" t="s">
        <v>1475</v>
      </c>
      <c r="B2193" s="69">
        <v>5000000</v>
      </c>
      <c r="C2193" s="70">
        <v>3.75</v>
      </c>
      <c r="D2193" s="71">
        <v>44990</v>
      </c>
      <c r="E2193" s="72">
        <v>44990</v>
      </c>
      <c r="F2193" s="73">
        <v>4994735.2794000003</v>
      </c>
    </row>
    <row r="2194" spans="1:6" s="21" customFormat="1" ht="11.25" customHeight="1" x14ac:dyDescent="0.2">
      <c r="A2194" s="57" t="s">
        <v>2261</v>
      </c>
      <c r="B2194" s="69">
        <v>1076780.544</v>
      </c>
      <c r="C2194" s="70">
        <v>4.45</v>
      </c>
      <c r="D2194" s="71">
        <v>47381</v>
      </c>
      <c r="E2194" s="72">
        <v>47381</v>
      </c>
      <c r="F2194" s="73">
        <v>1076780.544</v>
      </c>
    </row>
    <row r="2195" spans="1:6" s="21" customFormat="1" ht="11.25" customHeight="1" x14ac:dyDescent="0.2">
      <c r="A2195" s="57" t="s">
        <v>29</v>
      </c>
      <c r="B2195" s="69">
        <v>5000000</v>
      </c>
      <c r="C2195" s="70">
        <v>4.2</v>
      </c>
      <c r="D2195" s="71">
        <v>44545</v>
      </c>
      <c r="E2195" s="72">
        <v>44545</v>
      </c>
      <c r="F2195" s="73">
        <v>4998590.1412000004</v>
      </c>
    </row>
    <row r="2196" spans="1:6" s="21" customFormat="1" ht="11.25" customHeight="1" x14ac:dyDescent="0.2">
      <c r="A2196" s="57" t="s">
        <v>2938</v>
      </c>
      <c r="B2196" s="69">
        <v>3000000</v>
      </c>
      <c r="C2196" s="70">
        <v>6.5</v>
      </c>
      <c r="D2196" s="71">
        <v>47771</v>
      </c>
      <c r="E2196" s="72">
        <v>47771</v>
      </c>
      <c r="F2196" s="73">
        <v>3000000</v>
      </c>
    </row>
    <row r="2197" spans="1:6" s="21" customFormat="1" ht="11.25" customHeight="1" x14ac:dyDescent="0.2">
      <c r="A2197" s="57" t="s">
        <v>2445</v>
      </c>
      <c r="B2197" s="69">
        <v>3000000</v>
      </c>
      <c r="C2197" s="70">
        <v>3.64</v>
      </c>
      <c r="D2197" s="71">
        <v>47498</v>
      </c>
      <c r="E2197" s="72">
        <v>47498</v>
      </c>
      <c r="F2197" s="73">
        <v>3000000</v>
      </c>
    </row>
    <row r="2198" spans="1:6" s="21" customFormat="1" ht="11.25" customHeight="1" x14ac:dyDescent="0.2">
      <c r="A2198" s="57" t="s">
        <v>2262</v>
      </c>
      <c r="B2198" s="69">
        <v>5000000</v>
      </c>
      <c r="C2198" s="70">
        <v>3.875</v>
      </c>
      <c r="D2198" s="71">
        <v>47325</v>
      </c>
      <c r="E2198" s="72">
        <v>47325</v>
      </c>
      <c r="F2198" s="73">
        <v>4961862.4611</v>
      </c>
    </row>
    <row r="2199" spans="1:6" s="21" customFormat="1" ht="11.25" customHeight="1" x14ac:dyDescent="0.2">
      <c r="A2199" s="57" t="s">
        <v>2344</v>
      </c>
      <c r="B2199" s="69">
        <v>1000000</v>
      </c>
      <c r="C2199" s="70">
        <v>4.13</v>
      </c>
      <c r="D2199" s="71">
        <v>47786</v>
      </c>
      <c r="E2199" s="72">
        <v>47786</v>
      </c>
      <c r="F2199" s="73">
        <v>1000000</v>
      </c>
    </row>
    <row r="2200" spans="1:6" s="21" customFormat="1" ht="11.25" customHeight="1" x14ac:dyDescent="0.2">
      <c r="A2200" s="57" t="s">
        <v>1476</v>
      </c>
      <c r="B2200" s="69">
        <v>2000000</v>
      </c>
      <c r="C2200" s="70">
        <v>5.75</v>
      </c>
      <c r="D2200" s="71">
        <v>46223</v>
      </c>
      <c r="E2200" s="72">
        <v>46223</v>
      </c>
      <c r="F2200" s="73">
        <v>2000000</v>
      </c>
    </row>
    <row r="2201" spans="1:6" s="21" customFormat="1" ht="11.25" customHeight="1" x14ac:dyDescent="0.2">
      <c r="A2201" s="57" t="s">
        <v>1476</v>
      </c>
      <c r="B2201" s="69">
        <v>4000000</v>
      </c>
      <c r="C2201" s="70">
        <v>5.875</v>
      </c>
      <c r="D2201" s="71">
        <v>45505</v>
      </c>
      <c r="E2201" s="72">
        <v>45505</v>
      </c>
      <c r="F2201" s="73">
        <v>3965049.3659999999</v>
      </c>
    </row>
    <row r="2202" spans="1:6" s="21" customFormat="1" ht="11.25" customHeight="1" x14ac:dyDescent="0.2">
      <c r="A2202" s="57" t="s">
        <v>1476</v>
      </c>
      <c r="B2202" s="69">
        <v>1000000</v>
      </c>
      <c r="C2202" s="70">
        <v>5</v>
      </c>
      <c r="D2202" s="71">
        <v>46752</v>
      </c>
      <c r="E2202" s="72">
        <v>46752</v>
      </c>
      <c r="F2202" s="73">
        <v>1000000</v>
      </c>
    </row>
    <row r="2203" spans="1:6" s="21" customFormat="1" ht="11.25" customHeight="1" x14ac:dyDescent="0.2">
      <c r="A2203" s="57" t="s">
        <v>2908</v>
      </c>
      <c r="B2203" s="69">
        <v>10641000</v>
      </c>
      <c r="C2203" s="70">
        <v>4.5999999999999996</v>
      </c>
      <c r="D2203" s="71">
        <v>44874</v>
      </c>
      <c r="E2203" s="72">
        <v>44874</v>
      </c>
      <c r="F2203" s="73">
        <v>10672617.397299999</v>
      </c>
    </row>
    <row r="2204" spans="1:6" s="21" customFormat="1" ht="11.25" customHeight="1" x14ac:dyDescent="0.2">
      <c r="A2204" s="57" t="s">
        <v>2122</v>
      </c>
      <c r="B2204" s="69">
        <v>850000</v>
      </c>
      <c r="C2204" s="70">
        <v>4.99</v>
      </c>
      <c r="D2204" s="71">
        <v>46107</v>
      </c>
      <c r="E2204" s="72">
        <v>46107</v>
      </c>
      <c r="F2204" s="73">
        <v>850000</v>
      </c>
    </row>
    <row r="2205" spans="1:6" s="21" customFormat="1" ht="11.25" customHeight="1" x14ac:dyDescent="0.2">
      <c r="A2205" s="57" t="s">
        <v>2122</v>
      </c>
      <c r="B2205" s="69">
        <v>2600000</v>
      </c>
      <c r="C2205" s="70">
        <v>5.35</v>
      </c>
      <c r="D2205" s="71">
        <v>47203</v>
      </c>
      <c r="E2205" s="72">
        <v>47203</v>
      </c>
      <c r="F2205" s="73">
        <v>2600000</v>
      </c>
    </row>
    <row r="2206" spans="1:6" s="21" customFormat="1" ht="11.25" customHeight="1" x14ac:dyDescent="0.2">
      <c r="A2206" s="57" t="s">
        <v>1477</v>
      </c>
      <c r="B2206" s="69">
        <v>5000000</v>
      </c>
      <c r="C2206" s="70">
        <v>4.2</v>
      </c>
      <c r="D2206" s="71">
        <v>45397</v>
      </c>
      <c r="E2206" s="72">
        <v>45397</v>
      </c>
      <c r="F2206" s="73">
        <v>4997115.0551000005</v>
      </c>
    </row>
    <row r="2207" spans="1:6" s="21" customFormat="1" ht="11.25" customHeight="1" x14ac:dyDescent="0.2">
      <c r="A2207" s="57" t="s">
        <v>1477</v>
      </c>
      <c r="B2207" s="69">
        <v>3000000</v>
      </c>
      <c r="C2207" s="70">
        <v>3.75</v>
      </c>
      <c r="D2207" s="71">
        <v>44972</v>
      </c>
      <c r="E2207" s="72">
        <v>44972</v>
      </c>
      <c r="F2207" s="73">
        <v>3038579.3287999998</v>
      </c>
    </row>
    <row r="2208" spans="1:6" s="21" customFormat="1" ht="11.25" customHeight="1" x14ac:dyDescent="0.2">
      <c r="A2208" s="57" t="s">
        <v>1477</v>
      </c>
      <c r="B2208" s="69">
        <v>5000000</v>
      </c>
      <c r="C2208" s="70">
        <v>4.6500000000000004</v>
      </c>
      <c r="D2208" s="71">
        <v>47027</v>
      </c>
      <c r="E2208" s="72">
        <v>47027</v>
      </c>
      <c r="F2208" s="73">
        <v>4986511.4188000001</v>
      </c>
    </row>
    <row r="2209" spans="1:6" s="21" customFormat="1" ht="11.25" customHeight="1" x14ac:dyDescent="0.2">
      <c r="A2209" s="57" t="s">
        <v>224</v>
      </c>
      <c r="B2209" s="69">
        <v>2000000</v>
      </c>
      <c r="C2209" s="70">
        <v>6</v>
      </c>
      <c r="D2209" s="71">
        <v>46476</v>
      </c>
      <c r="E2209" s="72">
        <v>46476</v>
      </c>
      <c r="F2209" s="73">
        <v>2000000</v>
      </c>
    </row>
    <row r="2210" spans="1:6" s="21" customFormat="1" ht="11.25" customHeight="1" x14ac:dyDescent="0.2">
      <c r="A2210" s="57" t="s">
        <v>2345</v>
      </c>
      <c r="B2210" s="69">
        <v>3000000</v>
      </c>
      <c r="C2210" s="70">
        <v>5.125</v>
      </c>
      <c r="D2210" s="71">
        <v>47482</v>
      </c>
      <c r="E2210" s="72">
        <v>47482</v>
      </c>
      <c r="F2210" s="73">
        <v>3000000</v>
      </c>
    </row>
    <row r="2211" spans="1:6" s="21" customFormat="1" ht="11.25" customHeight="1" x14ac:dyDescent="0.2">
      <c r="A2211" s="57" t="s">
        <v>2585</v>
      </c>
      <c r="B2211" s="69">
        <v>200000</v>
      </c>
      <c r="C2211" s="70">
        <v>6.125</v>
      </c>
      <c r="D2211" s="71">
        <v>45108</v>
      </c>
      <c r="E2211" s="72">
        <v>45108</v>
      </c>
      <c r="F2211" s="73">
        <v>5000000</v>
      </c>
    </row>
    <row r="2212" spans="1:6" s="21" customFormat="1" ht="11.25" customHeight="1" x14ac:dyDescent="0.2">
      <c r="A2212" s="57" t="s">
        <v>1478</v>
      </c>
      <c r="B2212" s="69">
        <v>9000000</v>
      </c>
      <c r="C2212" s="70">
        <v>3.95</v>
      </c>
      <c r="D2212" s="71">
        <v>46764</v>
      </c>
      <c r="E2212" s="72">
        <v>46764</v>
      </c>
      <c r="F2212" s="73">
        <v>8691168.7947000004</v>
      </c>
    </row>
    <row r="2213" spans="1:6" s="21" customFormat="1" ht="11.25" customHeight="1" x14ac:dyDescent="0.2">
      <c r="A2213" s="57" t="s">
        <v>30</v>
      </c>
      <c r="B2213" s="69">
        <v>16000000</v>
      </c>
      <c r="C2213" s="70">
        <v>4.875</v>
      </c>
      <c r="D2213" s="71">
        <v>45870</v>
      </c>
      <c r="E2213" s="72">
        <v>45870</v>
      </c>
      <c r="F2213" s="73">
        <v>16126154.1767</v>
      </c>
    </row>
    <row r="2214" spans="1:6" s="21" customFormat="1" ht="11.25" customHeight="1" x14ac:dyDescent="0.2">
      <c r="A2214" s="57" t="s">
        <v>2586</v>
      </c>
      <c r="B2214" s="69">
        <v>5000000</v>
      </c>
      <c r="C2214" s="70">
        <v>5.5</v>
      </c>
      <c r="D2214" s="71">
        <v>45217</v>
      </c>
      <c r="E2214" s="72">
        <v>45217</v>
      </c>
      <c r="F2214" s="73">
        <v>4977308.6858999999</v>
      </c>
    </row>
    <row r="2215" spans="1:6" s="21" customFormat="1" ht="11.25" customHeight="1" x14ac:dyDescent="0.2">
      <c r="A2215" s="57" t="s">
        <v>2587</v>
      </c>
      <c r="B2215" s="69">
        <v>3000000</v>
      </c>
      <c r="C2215" s="70">
        <v>5.125</v>
      </c>
      <c r="D2215" s="71">
        <v>44946</v>
      </c>
      <c r="E2215" s="72">
        <v>44946</v>
      </c>
      <c r="F2215" s="73">
        <v>3004161.9966000002</v>
      </c>
    </row>
    <row r="2216" spans="1:6" s="21" customFormat="1" ht="11.25" customHeight="1" x14ac:dyDescent="0.2">
      <c r="A2216" s="57" t="s">
        <v>1480</v>
      </c>
      <c r="B2216" s="69">
        <v>3000000</v>
      </c>
      <c r="C2216" s="70">
        <v>5.75</v>
      </c>
      <c r="D2216" s="71">
        <v>46583</v>
      </c>
      <c r="E2216" s="72">
        <v>46583</v>
      </c>
      <c r="F2216" s="73">
        <v>3000000</v>
      </c>
    </row>
    <row r="2217" spans="1:6" s="21" customFormat="1" ht="11.25" customHeight="1" x14ac:dyDescent="0.2">
      <c r="A2217" s="57" t="s">
        <v>124</v>
      </c>
      <c r="B2217" s="69">
        <v>5000000</v>
      </c>
      <c r="C2217" s="70">
        <v>4.4000000000000004</v>
      </c>
      <c r="D2217" s="71">
        <v>44880</v>
      </c>
      <c r="E2217" s="72">
        <v>44880</v>
      </c>
      <c r="F2217" s="73">
        <v>5043008.7275</v>
      </c>
    </row>
    <row r="2218" spans="1:6" s="21" customFormat="1" ht="11.25" customHeight="1" x14ac:dyDescent="0.2">
      <c r="A2218" s="57" t="s">
        <v>2588</v>
      </c>
      <c r="B2218" s="69">
        <v>1130027.5055</v>
      </c>
      <c r="C2218" s="70">
        <v>3.3626</v>
      </c>
      <c r="D2218" s="71">
        <v>53158</v>
      </c>
      <c r="E2218" s="72">
        <v>53158</v>
      </c>
      <c r="F2218" s="73">
        <v>1132367.8252000001</v>
      </c>
    </row>
    <row r="2219" spans="1:6" s="21" customFormat="1" ht="11.25" customHeight="1" x14ac:dyDescent="0.2">
      <c r="A2219" s="57" t="s">
        <v>2589</v>
      </c>
      <c r="B2219" s="69">
        <v>1500000</v>
      </c>
      <c r="C2219" s="70">
        <v>3.6637</v>
      </c>
      <c r="D2219" s="71">
        <v>53158</v>
      </c>
      <c r="E2219" s="72">
        <v>53158</v>
      </c>
      <c r="F2219" s="73">
        <v>1510604.8622000001</v>
      </c>
    </row>
    <row r="2220" spans="1:6" s="21" customFormat="1" ht="11.25" customHeight="1" x14ac:dyDescent="0.2">
      <c r="A2220" s="57" t="s">
        <v>2590</v>
      </c>
      <c r="B2220" s="69">
        <v>3865000</v>
      </c>
      <c r="C2220" s="70">
        <v>4.4584000000000001</v>
      </c>
      <c r="D2220" s="71">
        <v>53709</v>
      </c>
      <c r="E2220" s="72">
        <v>53709</v>
      </c>
      <c r="F2220" s="73">
        <v>3900014.6812</v>
      </c>
    </row>
    <row r="2221" spans="1:6" s="21" customFormat="1" ht="11.25" customHeight="1" x14ac:dyDescent="0.2">
      <c r="A2221" s="57" t="s">
        <v>2591</v>
      </c>
      <c r="B2221" s="69">
        <v>2000000</v>
      </c>
      <c r="C2221" s="70">
        <v>4.3940999999999999</v>
      </c>
      <c r="D2221" s="71">
        <v>53797</v>
      </c>
      <c r="E2221" s="72">
        <v>53797</v>
      </c>
      <c r="F2221" s="73">
        <v>2020494.0137</v>
      </c>
    </row>
    <row r="2222" spans="1:6" s="21" customFormat="1" ht="11.25" customHeight="1" x14ac:dyDescent="0.2">
      <c r="A2222" s="57" t="s">
        <v>81</v>
      </c>
      <c r="B2222" s="69">
        <v>5000000</v>
      </c>
      <c r="C2222" s="70">
        <v>4.25</v>
      </c>
      <c r="D2222" s="71">
        <v>46661</v>
      </c>
      <c r="E2222" s="72">
        <v>46661</v>
      </c>
      <c r="F2222" s="73">
        <v>4990520.1605000002</v>
      </c>
    </row>
    <row r="2223" spans="1:6" s="21" customFormat="1" ht="11.25" customHeight="1" x14ac:dyDescent="0.2">
      <c r="A2223" s="57" t="s">
        <v>232</v>
      </c>
      <c r="B2223" s="69">
        <v>8000000</v>
      </c>
      <c r="C2223" s="70">
        <v>4.3499999999999996</v>
      </c>
      <c r="D2223" s="71">
        <v>45703</v>
      </c>
      <c r="E2223" s="72">
        <v>45703</v>
      </c>
      <c r="F2223" s="73">
        <v>8012049.4557999996</v>
      </c>
    </row>
    <row r="2224" spans="1:6" s="21" customFormat="1" ht="11.25" customHeight="1" x14ac:dyDescent="0.2">
      <c r="A2224" s="57" t="s">
        <v>1481</v>
      </c>
      <c r="B2224" s="69">
        <v>5000000</v>
      </c>
      <c r="C2224" s="70">
        <v>4.625</v>
      </c>
      <c r="D2224" s="71">
        <v>46919</v>
      </c>
      <c r="E2224" s="72">
        <v>46919</v>
      </c>
      <c r="F2224" s="73">
        <v>4971386.3569999998</v>
      </c>
    </row>
    <row r="2225" spans="1:6" s="21" customFormat="1" ht="11.25" customHeight="1" x14ac:dyDescent="0.2">
      <c r="A2225" s="57" t="s">
        <v>1908</v>
      </c>
      <c r="B2225" s="69">
        <v>7773000</v>
      </c>
      <c r="C2225" s="70">
        <v>6.95</v>
      </c>
      <c r="D2225" s="71">
        <v>46784</v>
      </c>
      <c r="E2225" s="72">
        <v>46784</v>
      </c>
      <c r="F2225" s="73">
        <v>8998377.9481000006</v>
      </c>
    </row>
    <row r="2226" spans="1:6" s="21" customFormat="1" ht="11.25" customHeight="1" x14ac:dyDescent="0.2">
      <c r="A2226" s="57" t="s">
        <v>31</v>
      </c>
      <c r="B2226" s="69">
        <v>2000000</v>
      </c>
      <c r="C2226" s="70">
        <v>5.0999999999999996</v>
      </c>
      <c r="D2226" s="71">
        <v>44279</v>
      </c>
      <c r="E2226" s="72">
        <v>44279</v>
      </c>
      <c r="F2226" s="73">
        <v>1999844.3215000001</v>
      </c>
    </row>
    <row r="2227" spans="1:6" s="21" customFormat="1" ht="11.25" customHeight="1" x14ac:dyDescent="0.2">
      <c r="A2227" s="57" t="s">
        <v>1482</v>
      </c>
      <c r="B2227" s="69">
        <v>3000000</v>
      </c>
      <c r="C2227" s="70">
        <v>4.55</v>
      </c>
      <c r="D2227" s="71">
        <v>45595</v>
      </c>
      <c r="E2227" s="72">
        <v>45595</v>
      </c>
      <c r="F2227" s="73">
        <v>2972322.4108000002</v>
      </c>
    </row>
    <row r="2228" spans="1:6" s="21" customFormat="1" ht="11.25" customHeight="1" x14ac:dyDescent="0.2">
      <c r="A2228" s="57" t="s">
        <v>1483</v>
      </c>
      <c r="B2228" s="69">
        <v>4000000</v>
      </c>
      <c r="C2228" s="70">
        <v>4.1500000000000004</v>
      </c>
      <c r="D2228" s="71">
        <v>45323</v>
      </c>
      <c r="E2228" s="72">
        <v>45323</v>
      </c>
      <c r="F2228" s="73">
        <v>3888882.0778999999</v>
      </c>
    </row>
    <row r="2229" spans="1:6" s="21" customFormat="1" ht="11.25" customHeight="1" x14ac:dyDescent="0.2">
      <c r="A2229" s="57" t="s">
        <v>1483</v>
      </c>
      <c r="B2229" s="69">
        <v>1000000</v>
      </c>
      <c r="C2229" s="70">
        <v>4.25</v>
      </c>
      <c r="D2229" s="71">
        <v>45536</v>
      </c>
      <c r="E2229" s="72">
        <v>45536</v>
      </c>
      <c r="F2229" s="73">
        <v>999324.04310000001</v>
      </c>
    </row>
    <row r="2230" spans="1:6" s="21" customFormat="1" ht="11.25" customHeight="1" x14ac:dyDescent="0.2">
      <c r="A2230" s="57" t="s">
        <v>149</v>
      </c>
      <c r="B2230" s="69">
        <v>3000000</v>
      </c>
      <c r="C2230" s="70">
        <v>4.3</v>
      </c>
      <c r="D2230" s="71">
        <v>45809</v>
      </c>
      <c r="E2230" s="72">
        <v>45809</v>
      </c>
      <c r="F2230" s="73">
        <v>2994337.9663999998</v>
      </c>
    </row>
    <row r="2231" spans="1:6" s="21" customFormat="1" ht="11.25" customHeight="1" x14ac:dyDescent="0.2">
      <c r="A2231" s="57" t="s">
        <v>149</v>
      </c>
      <c r="B2231" s="69">
        <v>4000000</v>
      </c>
      <c r="C2231" s="70">
        <v>4.3</v>
      </c>
      <c r="D2231" s="71">
        <v>46813</v>
      </c>
      <c r="E2231" s="72">
        <v>46813</v>
      </c>
      <c r="F2231" s="73">
        <v>3968149.1746</v>
      </c>
    </row>
    <row r="2232" spans="1:6" s="21" customFormat="1" ht="11.25" customHeight="1" x14ac:dyDescent="0.2">
      <c r="A2232" s="57" t="s">
        <v>1484</v>
      </c>
      <c r="B2232" s="69">
        <v>2000000</v>
      </c>
      <c r="C2232" s="70">
        <v>5.5</v>
      </c>
      <c r="D2232" s="71">
        <v>44925</v>
      </c>
      <c r="E2232" s="72">
        <v>44925</v>
      </c>
      <c r="F2232" s="73">
        <v>1995366.8713</v>
      </c>
    </row>
    <row r="2233" spans="1:6" s="21" customFormat="1" ht="11.25" customHeight="1" x14ac:dyDescent="0.2">
      <c r="A2233" s="57" t="s">
        <v>109</v>
      </c>
      <c r="B2233" s="69">
        <v>7000000</v>
      </c>
      <c r="C2233" s="70">
        <v>5.125</v>
      </c>
      <c r="D2233" s="71">
        <v>44440</v>
      </c>
      <c r="E2233" s="72">
        <v>44440</v>
      </c>
      <c r="F2233" s="73">
        <v>7025407.0788000003</v>
      </c>
    </row>
    <row r="2234" spans="1:6" s="21" customFormat="1" ht="11.25" customHeight="1" x14ac:dyDescent="0.2">
      <c r="A2234" s="57" t="s">
        <v>109</v>
      </c>
      <c r="B2234" s="69">
        <v>6000000</v>
      </c>
      <c r="C2234" s="70">
        <v>5.95</v>
      </c>
      <c r="D2234" s="71">
        <v>45366</v>
      </c>
      <c r="E2234" s="72">
        <v>45366</v>
      </c>
      <c r="F2234" s="73">
        <v>6005855.7929999996</v>
      </c>
    </row>
    <row r="2235" spans="1:6" s="21" customFormat="1" ht="11.25" customHeight="1" x14ac:dyDescent="0.2">
      <c r="A2235" s="57" t="s">
        <v>109</v>
      </c>
      <c r="B2235" s="69">
        <v>4000000</v>
      </c>
      <c r="C2235" s="70">
        <v>4.5</v>
      </c>
      <c r="D2235" s="71">
        <v>46583</v>
      </c>
      <c r="E2235" s="72">
        <v>46583</v>
      </c>
      <c r="F2235" s="73">
        <v>3751363.2275</v>
      </c>
    </row>
    <row r="2236" spans="1:6" s="21" customFormat="1" ht="11.25" customHeight="1" x14ac:dyDescent="0.2">
      <c r="A2236" s="57" t="s">
        <v>1485</v>
      </c>
      <c r="B2236" s="69">
        <v>1000000</v>
      </c>
      <c r="C2236" s="70">
        <v>4.2</v>
      </c>
      <c r="D2236" s="71">
        <v>46813</v>
      </c>
      <c r="E2236" s="72">
        <v>46813</v>
      </c>
      <c r="F2236" s="73">
        <v>994436.8639</v>
      </c>
    </row>
    <row r="2237" spans="1:6" s="21" customFormat="1" ht="11.25" customHeight="1" x14ac:dyDescent="0.2">
      <c r="A2237" s="57" t="s">
        <v>2592</v>
      </c>
      <c r="B2237" s="69">
        <v>4000000</v>
      </c>
      <c r="C2237" s="70">
        <v>4.6500000000000004</v>
      </c>
      <c r="D2237" s="71">
        <v>45597</v>
      </c>
      <c r="E2237" s="72">
        <v>45597</v>
      </c>
      <c r="F2237" s="73">
        <v>4081561.1834</v>
      </c>
    </row>
    <row r="2238" spans="1:6" s="21" customFormat="1" ht="11.25" customHeight="1" x14ac:dyDescent="0.2">
      <c r="A2238" s="57" t="s">
        <v>2500</v>
      </c>
      <c r="B2238" s="69">
        <v>2000000</v>
      </c>
      <c r="C2238" s="70">
        <v>6.25</v>
      </c>
      <c r="D2238" s="71">
        <v>44676</v>
      </c>
      <c r="E2238" s="72">
        <v>44676</v>
      </c>
      <c r="F2238" s="73">
        <v>2000000</v>
      </c>
    </row>
    <row r="2239" spans="1:6" s="21" customFormat="1" ht="11.25" customHeight="1" x14ac:dyDescent="0.2">
      <c r="A2239" s="57" t="s">
        <v>2500</v>
      </c>
      <c r="B2239" s="69">
        <v>2954072.33</v>
      </c>
      <c r="C2239" s="70">
        <v>5.25</v>
      </c>
      <c r="D2239" s="71">
        <v>45621</v>
      </c>
      <c r="E2239" s="72">
        <v>45621</v>
      </c>
      <c r="F2239" s="73">
        <v>2954072.33</v>
      </c>
    </row>
    <row r="2240" spans="1:6" s="21" customFormat="1" ht="11.25" customHeight="1" x14ac:dyDescent="0.2">
      <c r="A2240" s="57" t="s">
        <v>2500</v>
      </c>
      <c r="B2240" s="69">
        <v>3000000</v>
      </c>
      <c r="C2240" s="70">
        <v>6</v>
      </c>
      <c r="D2240" s="71">
        <v>45772</v>
      </c>
      <c r="E2240" s="72">
        <v>45772</v>
      </c>
      <c r="F2240" s="73">
        <v>2960408.0222</v>
      </c>
    </row>
    <row r="2241" spans="1:6" s="21" customFormat="1" ht="11.25" customHeight="1" x14ac:dyDescent="0.2">
      <c r="A2241" s="57" t="s">
        <v>2500</v>
      </c>
      <c r="B2241" s="69">
        <v>4000000</v>
      </c>
      <c r="C2241" s="70">
        <v>5</v>
      </c>
      <c r="D2241" s="71">
        <v>45986</v>
      </c>
      <c r="E2241" s="72">
        <v>45986</v>
      </c>
      <c r="F2241" s="73">
        <v>4000000</v>
      </c>
    </row>
    <row r="2242" spans="1:6" s="21" customFormat="1" ht="11.25" customHeight="1" x14ac:dyDescent="0.2">
      <c r="A2242" s="57" t="s">
        <v>1486</v>
      </c>
      <c r="B2242" s="69">
        <v>1000000</v>
      </c>
      <c r="C2242" s="70">
        <v>5.25</v>
      </c>
      <c r="D2242" s="71">
        <v>45071</v>
      </c>
      <c r="E2242" s="72">
        <v>45071</v>
      </c>
      <c r="F2242" s="73">
        <v>1000000</v>
      </c>
    </row>
    <row r="2243" spans="1:6" s="21" customFormat="1" ht="11.25" customHeight="1" x14ac:dyDescent="0.2">
      <c r="A2243" s="57" t="s">
        <v>2123</v>
      </c>
      <c r="B2243" s="69">
        <v>5000000</v>
      </c>
      <c r="C2243" s="70">
        <v>4.5</v>
      </c>
      <c r="D2243" s="71">
        <v>47133</v>
      </c>
      <c r="E2243" s="72">
        <v>47133</v>
      </c>
      <c r="F2243" s="73">
        <v>4966704.1388999997</v>
      </c>
    </row>
    <row r="2244" spans="1:6" s="21" customFormat="1" ht="11.25" customHeight="1" x14ac:dyDescent="0.2">
      <c r="A2244" s="57" t="s">
        <v>1487</v>
      </c>
      <c r="B2244" s="69">
        <v>3000000</v>
      </c>
      <c r="C2244" s="70">
        <v>3.25</v>
      </c>
      <c r="D2244" s="71">
        <v>45536</v>
      </c>
      <c r="E2244" s="72">
        <v>45536</v>
      </c>
      <c r="F2244" s="73">
        <v>2986982.1132999999</v>
      </c>
    </row>
    <row r="2245" spans="1:6" s="21" customFormat="1" ht="11.25" customHeight="1" x14ac:dyDescent="0.2">
      <c r="A2245" s="57" t="s">
        <v>168</v>
      </c>
      <c r="B2245" s="69">
        <v>4000000</v>
      </c>
      <c r="C2245" s="70">
        <v>3.8</v>
      </c>
      <c r="D2245" s="71">
        <v>45731</v>
      </c>
      <c r="E2245" s="72">
        <v>45731</v>
      </c>
      <c r="F2245" s="73">
        <v>4075437.0432000002</v>
      </c>
    </row>
    <row r="2246" spans="1:6" s="21" customFormat="1" ht="11.25" customHeight="1" x14ac:dyDescent="0.2">
      <c r="A2246" s="57" t="s">
        <v>150</v>
      </c>
      <c r="B2246" s="69">
        <v>7000000</v>
      </c>
      <c r="C2246" s="70">
        <v>3.75</v>
      </c>
      <c r="D2246" s="71">
        <v>45701</v>
      </c>
      <c r="E2246" s="72">
        <v>45701</v>
      </c>
      <c r="F2246" s="73">
        <v>6852755.5665999996</v>
      </c>
    </row>
    <row r="2247" spans="1:6" s="21" customFormat="1" ht="11.25" customHeight="1" x14ac:dyDescent="0.2">
      <c r="A2247" s="57" t="s">
        <v>200</v>
      </c>
      <c r="B2247" s="69">
        <v>10000000</v>
      </c>
      <c r="C2247" s="70">
        <v>4.75</v>
      </c>
      <c r="D2247" s="71">
        <v>46096</v>
      </c>
      <c r="E2247" s="72">
        <v>46096</v>
      </c>
      <c r="F2247" s="73">
        <v>10197692.624</v>
      </c>
    </row>
    <row r="2248" spans="1:6" s="21" customFormat="1" ht="11.25" customHeight="1" x14ac:dyDescent="0.2">
      <c r="A2248" s="57" t="s">
        <v>106</v>
      </c>
      <c r="B2248" s="69">
        <v>3000000</v>
      </c>
      <c r="C2248" s="70">
        <v>4.75</v>
      </c>
      <c r="D2248" s="71">
        <v>44880</v>
      </c>
      <c r="E2248" s="72">
        <v>44880</v>
      </c>
      <c r="F2248" s="73">
        <v>2987684.4389</v>
      </c>
    </row>
    <row r="2249" spans="1:6" s="21" customFormat="1" ht="11.25" customHeight="1" x14ac:dyDescent="0.2">
      <c r="A2249" s="57" t="s">
        <v>2446</v>
      </c>
      <c r="B2249" s="69">
        <v>4000000</v>
      </c>
      <c r="C2249" s="70">
        <v>4.75</v>
      </c>
      <c r="D2249" s="71">
        <v>47470</v>
      </c>
      <c r="E2249" s="72">
        <v>47470</v>
      </c>
      <c r="F2249" s="73">
        <v>4000000</v>
      </c>
    </row>
    <row r="2250" spans="1:6" s="21" customFormat="1" ht="11.25" customHeight="1" x14ac:dyDescent="0.2">
      <c r="A2250" s="57" t="s">
        <v>151</v>
      </c>
      <c r="B2250" s="69">
        <v>5000000</v>
      </c>
      <c r="C2250" s="70">
        <v>4.95</v>
      </c>
      <c r="D2250" s="71">
        <v>44682</v>
      </c>
      <c r="E2250" s="72">
        <v>44682</v>
      </c>
      <c r="F2250" s="73">
        <v>5006084.3178000003</v>
      </c>
    </row>
    <row r="2251" spans="1:6" s="21" customFormat="1" ht="11.25" customHeight="1" x14ac:dyDescent="0.2">
      <c r="A2251" s="57" t="s">
        <v>2263</v>
      </c>
      <c r="B2251" s="69">
        <v>8000000</v>
      </c>
      <c r="C2251" s="70">
        <v>5.75</v>
      </c>
      <c r="D2251" s="71">
        <v>47330</v>
      </c>
      <c r="E2251" s="72">
        <v>47330</v>
      </c>
      <c r="F2251" s="73">
        <v>7959026.4006000003</v>
      </c>
    </row>
    <row r="2252" spans="1:6" s="21" customFormat="1" ht="11.25" customHeight="1" x14ac:dyDescent="0.2">
      <c r="A2252" s="57" t="s">
        <v>2872</v>
      </c>
      <c r="B2252" s="69">
        <v>4000000</v>
      </c>
      <c r="C2252" s="70">
        <v>4</v>
      </c>
      <c r="D2252" s="71">
        <v>45762</v>
      </c>
      <c r="E2252" s="72">
        <v>45762</v>
      </c>
      <c r="F2252" s="73">
        <v>3992195.1337000001</v>
      </c>
    </row>
    <row r="2253" spans="1:6" s="21" customFormat="1" ht="11.25" customHeight="1" x14ac:dyDescent="0.2">
      <c r="A2253" s="57" t="s">
        <v>2873</v>
      </c>
      <c r="B2253" s="69">
        <v>2000000</v>
      </c>
      <c r="C2253" s="70">
        <v>5.5</v>
      </c>
      <c r="D2253" s="71">
        <v>47710</v>
      </c>
      <c r="E2253" s="72">
        <v>47710</v>
      </c>
      <c r="F2253" s="73">
        <v>2000000</v>
      </c>
    </row>
    <row r="2254" spans="1:6" s="21" customFormat="1" ht="11.25" customHeight="1" x14ac:dyDescent="0.2">
      <c r="A2254" s="57" t="s">
        <v>2593</v>
      </c>
      <c r="B2254" s="69">
        <v>2000000</v>
      </c>
      <c r="C2254" s="70">
        <v>4.5</v>
      </c>
      <c r="D2254" s="71">
        <v>44669</v>
      </c>
      <c r="E2254" s="72">
        <v>44669</v>
      </c>
      <c r="F2254" s="73">
        <v>1999413.3075000001</v>
      </c>
    </row>
    <row r="2255" spans="1:6" s="21" customFormat="1" ht="11.25" customHeight="1" x14ac:dyDescent="0.2">
      <c r="A2255" s="57" t="s">
        <v>2874</v>
      </c>
      <c r="B2255" s="69">
        <v>50000</v>
      </c>
      <c r="C2255" s="70">
        <v>9.75</v>
      </c>
      <c r="D2255" s="71">
        <v>44242</v>
      </c>
      <c r="E2255" s="72">
        <v>44242</v>
      </c>
      <c r="F2255" s="73">
        <v>50000</v>
      </c>
    </row>
    <row r="2256" spans="1:6" s="21" customFormat="1" ht="11.25" customHeight="1" x14ac:dyDescent="0.2">
      <c r="A2256" s="57" t="s">
        <v>1488</v>
      </c>
      <c r="B2256" s="69">
        <v>2000000</v>
      </c>
      <c r="C2256" s="70">
        <v>5</v>
      </c>
      <c r="D2256" s="71">
        <v>46082</v>
      </c>
      <c r="E2256" s="72">
        <v>46082</v>
      </c>
      <c r="F2256" s="73">
        <v>1998652.0327000001</v>
      </c>
    </row>
    <row r="2257" spans="1:6" s="21" customFormat="1" ht="11.25" customHeight="1" x14ac:dyDescent="0.2">
      <c r="A2257" s="57" t="s">
        <v>225</v>
      </c>
      <c r="B2257" s="69">
        <v>5000000</v>
      </c>
      <c r="C2257" s="70">
        <v>6.125</v>
      </c>
      <c r="D2257" s="71">
        <v>46433</v>
      </c>
      <c r="E2257" s="72">
        <v>46433</v>
      </c>
      <c r="F2257" s="73">
        <v>5000000</v>
      </c>
    </row>
    <row r="2258" spans="1:6" s="21" customFormat="1" ht="11.25" customHeight="1" x14ac:dyDescent="0.2">
      <c r="A2258" s="57" t="s">
        <v>2218</v>
      </c>
      <c r="B2258" s="69">
        <v>2045529.7697999999</v>
      </c>
      <c r="C2258" s="70">
        <v>4.5599999999999996</v>
      </c>
      <c r="D2258" s="71">
        <v>45930</v>
      </c>
      <c r="E2258" s="72">
        <v>45930</v>
      </c>
      <c r="F2258" s="73">
        <v>2132100.3591</v>
      </c>
    </row>
    <row r="2259" spans="1:6" s="21" customFormat="1" ht="11.25" customHeight="1" x14ac:dyDescent="0.2">
      <c r="A2259" s="57" t="s">
        <v>82</v>
      </c>
      <c r="B2259" s="69">
        <v>5000000</v>
      </c>
      <c r="C2259" s="70">
        <v>4.5</v>
      </c>
      <c r="D2259" s="71">
        <v>45047</v>
      </c>
      <c r="E2259" s="72">
        <v>45047</v>
      </c>
      <c r="F2259" s="73">
        <v>4997704.7576000001</v>
      </c>
    </row>
    <row r="2260" spans="1:6" s="21" customFormat="1" ht="11.25" customHeight="1" x14ac:dyDescent="0.2">
      <c r="A2260" s="57" t="s">
        <v>2939</v>
      </c>
      <c r="B2260" s="69">
        <v>2000000</v>
      </c>
      <c r="C2260" s="70">
        <v>6</v>
      </c>
      <c r="D2260" s="71">
        <v>47818</v>
      </c>
      <c r="E2260" s="72">
        <v>47818</v>
      </c>
      <c r="F2260" s="73">
        <v>2000000</v>
      </c>
    </row>
    <row r="2261" spans="1:6" s="21" customFormat="1" ht="11.25" customHeight="1" x14ac:dyDescent="0.2">
      <c r="A2261" s="57" t="s">
        <v>1489</v>
      </c>
      <c r="B2261" s="69">
        <v>5000000</v>
      </c>
      <c r="C2261" s="70">
        <v>4</v>
      </c>
      <c r="D2261" s="71">
        <v>46858</v>
      </c>
      <c r="E2261" s="72">
        <v>46858</v>
      </c>
      <c r="F2261" s="73">
        <v>4963800.8822999997</v>
      </c>
    </row>
    <row r="2262" spans="1:6" s="21" customFormat="1" ht="11.25" customHeight="1" x14ac:dyDescent="0.2">
      <c r="A2262" s="57" t="s">
        <v>2594</v>
      </c>
      <c r="B2262" s="69">
        <v>3000000</v>
      </c>
      <c r="C2262" s="70">
        <v>4.8</v>
      </c>
      <c r="D2262" s="71">
        <v>44392</v>
      </c>
      <c r="E2262" s="72">
        <v>44392</v>
      </c>
      <c r="F2262" s="73">
        <v>2999711.8618999999</v>
      </c>
    </row>
    <row r="2263" spans="1:6" s="21" customFormat="1" ht="11.25" customHeight="1" x14ac:dyDescent="0.2">
      <c r="A2263" s="57" t="s">
        <v>1490</v>
      </c>
      <c r="B2263" s="69">
        <v>4000000</v>
      </c>
      <c r="C2263" s="70">
        <v>4.875</v>
      </c>
      <c r="D2263" s="71">
        <v>46926</v>
      </c>
      <c r="E2263" s="72">
        <v>46926</v>
      </c>
      <c r="F2263" s="73">
        <v>3999240.8561</v>
      </c>
    </row>
    <row r="2264" spans="1:6" s="21" customFormat="1" ht="11.25" customHeight="1" x14ac:dyDescent="0.2">
      <c r="A2264" s="57" t="s">
        <v>1490</v>
      </c>
      <c r="B2264" s="69">
        <v>6000000</v>
      </c>
      <c r="C2264" s="70">
        <v>4.2</v>
      </c>
      <c r="D2264" s="71">
        <v>45099</v>
      </c>
      <c r="E2264" s="72">
        <v>45099</v>
      </c>
      <c r="F2264" s="73">
        <v>5998939.1917000003</v>
      </c>
    </row>
    <row r="2265" spans="1:6" s="21" customFormat="1" ht="11.25" customHeight="1" x14ac:dyDescent="0.2">
      <c r="A2265" s="57" t="s">
        <v>1491</v>
      </c>
      <c r="B2265" s="69">
        <v>3000000</v>
      </c>
      <c r="C2265" s="70">
        <v>3.375</v>
      </c>
      <c r="D2265" s="71">
        <v>45000</v>
      </c>
      <c r="E2265" s="72">
        <v>45000</v>
      </c>
      <c r="F2265" s="73">
        <v>2948068.8347999998</v>
      </c>
    </row>
    <row r="2266" spans="1:6" s="21" customFormat="1" ht="11.25" customHeight="1" x14ac:dyDescent="0.2">
      <c r="A2266" s="57" t="s">
        <v>2940</v>
      </c>
      <c r="B2266" s="69">
        <v>3000000</v>
      </c>
      <c r="C2266" s="70">
        <v>6.75</v>
      </c>
      <c r="D2266" s="71">
        <v>45236</v>
      </c>
      <c r="E2266" s="72">
        <v>45236</v>
      </c>
      <c r="F2266" s="73">
        <v>3000000</v>
      </c>
    </row>
    <row r="2267" spans="1:6" s="21" customFormat="1" ht="11.25" customHeight="1" x14ac:dyDescent="0.2">
      <c r="A2267" s="57" t="s">
        <v>204</v>
      </c>
      <c r="B2267" s="69">
        <v>80000</v>
      </c>
      <c r="C2267" s="70">
        <v>9</v>
      </c>
      <c r="D2267" s="71">
        <v>44301</v>
      </c>
      <c r="E2267" s="72">
        <v>44301</v>
      </c>
      <c r="F2267" s="73">
        <v>2000000</v>
      </c>
    </row>
    <row r="2268" spans="1:6" s="21" customFormat="1" ht="11.25" customHeight="1" x14ac:dyDescent="0.2">
      <c r="A2268" s="57" t="s">
        <v>204</v>
      </c>
      <c r="B2268" s="69">
        <v>4500000</v>
      </c>
      <c r="C2268" s="70">
        <v>8.25</v>
      </c>
      <c r="D2268" s="71">
        <v>45373</v>
      </c>
      <c r="E2268" s="72">
        <v>45373</v>
      </c>
      <c r="F2268" s="73">
        <v>4500000</v>
      </c>
    </row>
    <row r="2269" spans="1:6" s="21" customFormat="1" ht="11.25" customHeight="1" x14ac:dyDescent="0.2">
      <c r="A2269" s="57" t="s">
        <v>204</v>
      </c>
      <c r="B2269" s="69">
        <v>4000000</v>
      </c>
      <c r="C2269" s="70">
        <v>7.5</v>
      </c>
      <c r="D2269" s="71">
        <v>46751</v>
      </c>
      <c r="E2269" s="72">
        <v>46751</v>
      </c>
      <c r="F2269" s="73">
        <v>4000000</v>
      </c>
    </row>
    <row r="2270" spans="1:6" s="21" customFormat="1" ht="11.25" customHeight="1" x14ac:dyDescent="0.2">
      <c r="A2270" s="57" t="s">
        <v>2595</v>
      </c>
      <c r="B2270" s="69">
        <v>3000000</v>
      </c>
      <c r="C2270" s="70">
        <v>3.3820000000000001</v>
      </c>
      <c r="D2270" s="71">
        <v>45962</v>
      </c>
      <c r="E2270" s="72">
        <v>45962</v>
      </c>
      <c r="F2270" s="73">
        <v>3036534.6956000002</v>
      </c>
    </row>
    <row r="2271" spans="1:6" s="21" customFormat="1" ht="11.25" customHeight="1" x14ac:dyDescent="0.2">
      <c r="A2271" s="57" t="s">
        <v>2346</v>
      </c>
      <c r="B2271" s="69">
        <v>3000000</v>
      </c>
      <c r="C2271" s="70">
        <v>5.375</v>
      </c>
      <c r="D2271" s="71">
        <v>47482</v>
      </c>
      <c r="E2271" s="72">
        <v>47482</v>
      </c>
      <c r="F2271" s="73">
        <v>3000000</v>
      </c>
    </row>
    <row r="2272" spans="1:6" s="21" customFormat="1" ht="11.25" customHeight="1" x14ac:dyDescent="0.2">
      <c r="A2272" s="57" t="s">
        <v>214</v>
      </c>
      <c r="B2272" s="69">
        <v>5000000</v>
      </c>
      <c r="C2272" s="70">
        <v>5.75</v>
      </c>
      <c r="D2272" s="71">
        <v>46249</v>
      </c>
      <c r="E2272" s="72">
        <v>46249</v>
      </c>
      <c r="F2272" s="73">
        <v>5000000</v>
      </c>
    </row>
    <row r="2273" spans="1:6" s="21" customFormat="1" ht="11.25" customHeight="1" x14ac:dyDescent="0.2">
      <c r="A2273" s="57" t="s">
        <v>1492</v>
      </c>
      <c r="B2273" s="69">
        <v>3000000</v>
      </c>
      <c r="C2273" s="70">
        <v>6.5</v>
      </c>
      <c r="D2273" s="71">
        <v>46204</v>
      </c>
      <c r="E2273" s="72">
        <v>46204</v>
      </c>
      <c r="F2273" s="73">
        <v>3000000</v>
      </c>
    </row>
    <row r="2274" spans="1:6" s="21" customFormat="1" ht="11.25" customHeight="1" x14ac:dyDescent="0.2">
      <c r="A2274" s="57" t="s">
        <v>2024</v>
      </c>
      <c r="B2274" s="69">
        <v>3000000</v>
      </c>
      <c r="C2274" s="70">
        <v>6.25</v>
      </c>
      <c r="D2274" s="71">
        <v>46461</v>
      </c>
      <c r="E2274" s="72">
        <v>46461</v>
      </c>
      <c r="F2274" s="73">
        <v>3000000</v>
      </c>
    </row>
    <row r="2275" spans="1:6" s="21" customFormat="1" ht="11.25" customHeight="1" x14ac:dyDescent="0.2">
      <c r="A2275" s="57" t="s">
        <v>2264</v>
      </c>
      <c r="B2275" s="69">
        <v>4000000</v>
      </c>
      <c r="C2275" s="70">
        <v>4.6630000000000003</v>
      </c>
      <c r="D2275" s="71">
        <v>47529</v>
      </c>
      <c r="E2275" s="72">
        <v>47529</v>
      </c>
      <c r="F2275" s="73">
        <v>3999989.4010000001</v>
      </c>
    </row>
    <row r="2276" spans="1:6" s="21" customFormat="1" ht="11.25" customHeight="1" x14ac:dyDescent="0.2">
      <c r="A2276" s="57" t="s">
        <v>2264</v>
      </c>
      <c r="B2276" s="69">
        <v>4000000</v>
      </c>
      <c r="C2276" s="70">
        <v>4.1849999999999996</v>
      </c>
      <c r="D2276" s="71">
        <v>46433</v>
      </c>
      <c r="E2276" s="72">
        <v>46433</v>
      </c>
      <c r="F2276" s="73">
        <v>3999986.9997999999</v>
      </c>
    </row>
    <row r="2277" spans="1:6" s="21" customFormat="1" ht="11.25" customHeight="1" x14ac:dyDescent="0.2">
      <c r="A2277" s="57" t="s">
        <v>2264</v>
      </c>
      <c r="B2277" s="69">
        <v>5000000</v>
      </c>
      <c r="C2277" s="70">
        <v>5.327</v>
      </c>
      <c r="D2277" s="71">
        <v>47155</v>
      </c>
      <c r="E2277" s="72">
        <v>47155</v>
      </c>
      <c r="F2277" s="73">
        <v>5443308.9225000003</v>
      </c>
    </row>
    <row r="2278" spans="1:6" s="21" customFormat="1" ht="11.25" customHeight="1" x14ac:dyDescent="0.2">
      <c r="A2278" s="57" t="s">
        <v>2347</v>
      </c>
      <c r="B2278" s="69">
        <v>5000000</v>
      </c>
      <c r="C2278" s="70">
        <v>5.5</v>
      </c>
      <c r="D2278" s="71">
        <v>49217</v>
      </c>
      <c r="E2278" s="72">
        <v>49217</v>
      </c>
      <c r="F2278" s="73">
        <v>5000000</v>
      </c>
    </row>
    <row r="2279" spans="1:6" s="21" customFormat="1" ht="11.25" customHeight="1" x14ac:dyDescent="0.2">
      <c r="A2279" s="57" t="s">
        <v>2875</v>
      </c>
      <c r="B2279" s="69">
        <v>5000000</v>
      </c>
      <c r="C2279" s="70">
        <v>5.75</v>
      </c>
      <c r="D2279" s="71">
        <v>47694</v>
      </c>
      <c r="E2279" s="72">
        <v>47694</v>
      </c>
      <c r="F2279" s="73">
        <v>5000000</v>
      </c>
    </row>
    <row r="2280" spans="1:6" s="21" customFormat="1" ht="11.25" customHeight="1" x14ac:dyDescent="0.2">
      <c r="A2280" s="57" t="s">
        <v>2025</v>
      </c>
      <c r="B2280" s="69">
        <v>5000000</v>
      </c>
      <c r="C2280" s="70">
        <v>7.5</v>
      </c>
      <c r="D2280" s="71">
        <v>45107</v>
      </c>
      <c r="E2280" s="72">
        <v>45107</v>
      </c>
      <c r="F2280" s="73">
        <v>4982691.9775999999</v>
      </c>
    </row>
    <row r="2281" spans="1:6" s="21" customFormat="1" ht="11.25" customHeight="1" x14ac:dyDescent="0.2">
      <c r="A2281" s="57" t="s">
        <v>2025</v>
      </c>
      <c r="B2281" s="69">
        <v>3000000</v>
      </c>
      <c r="C2281" s="70">
        <v>7.5</v>
      </c>
      <c r="D2281" s="71">
        <v>45747</v>
      </c>
      <c r="E2281" s="72">
        <v>45747</v>
      </c>
      <c r="F2281" s="73">
        <v>3000000</v>
      </c>
    </row>
    <row r="2282" spans="1:6" s="21" customFormat="1" ht="11.25" customHeight="1" x14ac:dyDescent="0.2">
      <c r="A2282" s="57" t="s">
        <v>2941</v>
      </c>
      <c r="B2282" s="69">
        <v>3008811.3002999998</v>
      </c>
      <c r="C2282" s="70">
        <v>6.5</v>
      </c>
      <c r="D2282" s="71">
        <v>45991</v>
      </c>
      <c r="E2282" s="72">
        <v>45991</v>
      </c>
      <c r="F2282" s="73">
        <v>3008811.3002999998</v>
      </c>
    </row>
    <row r="2283" spans="1:6" s="21" customFormat="1" ht="11.25" customHeight="1" x14ac:dyDescent="0.2">
      <c r="A2283" s="57" t="s">
        <v>2124</v>
      </c>
      <c r="B2283" s="69">
        <v>1692483.0293000001</v>
      </c>
      <c r="C2283" s="70">
        <v>7.25</v>
      </c>
      <c r="D2283" s="71">
        <v>45322</v>
      </c>
      <c r="E2283" s="72">
        <v>45322</v>
      </c>
      <c r="F2283" s="73">
        <v>1710577.6214000001</v>
      </c>
    </row>
    <row r="2284" spans="1:6" s="21" customFormat="1" ht="11.25" customHeight="1" x14ac:dyDescent="0.2">
      <c r="A2284" s="57" t="s">
        <v>84</v>
      </c>
      <c r="B2284" s="69">
        <v>8000000</v>
      </c>
      <c r="C2284" s="70">
        <v>4.3499999999999996</v>
      </c>
      <c r="D2284" s="71">
        <v>46273</v>
      </c>
      <c r="E2284" s="72">
        <v>46273</v>
      </c>
      <c r="F2284" s="73">
        <v>7994220.1364000002</v>
      </c>
    </row>
    <row r="2285" spans="1:6" s="21" customFormat="1" ht="11.25" customHeight="1" x14ac:dyDescent="0.2">
      <c r="A2285" s="57" t="s">
        <v>84</v>
      </c>
      <c r="B2285" s="69">
        <v>3000000</v>
      </c>
      <c r="C2285" s="70">
        <v>3.125</v>
      </c>
      <c r="D2285" s="71">
        <v>44949</v>
      </c>
      <c r="E2285" s="72">
        <v>44949</v>
      </c>
      <c r="F2285" s="73">
        <v>2997090.5945000001</v>
      </c>
    </row>
    <row r="2286" spans="1:6" s="21" customFormat="1" ht="11.25" customHeight="1" x14ac:dyDescent="0.2">
      <c r="A2286" s="57" t="s">
        <v>247</v>
      </c>
      <c r="B2286" s="69">
        <v>5000000</v>
      </c>
      <c r="C2286" s="70">
        <v>4.05</v>
      </c>
      <c r="D2286" s="71">
        <v>46706</v>
      </c>
      <c r="E2286" s="72">
        <v>46706</v>
      </c>
      <c r="F2286" s="73">
        <v>4927870.1348000001</v>
      </c>
    </row>
    <row r="2287" spans="1:6" s="21" customFormat="1" ht="11.25" customHeight="1" x14ac:dyDescent="0.2">
      <c r="A2287" s="57" t="s">
        <v>35</v>
      </c>
      <c r="B2287" s="69">
        <v>5000000</v>
      </c>
      <c r="C2287" s="70">
        <v>4</v>
      </c>
      <c r="D2287" s="71">
        <v>45536</v>
      </c>
      <c r="E2287" s="72">
        <v>45536</v>
      </c>
      <c r="F2287" s="73">
        <v>4959841.9724000003</v>
      </c>
    </row>
    <row r="2288" spans="1:6" s="21" customFormat="1" ht="11.25" customHeight="1" x14ac:dyDescent="0.2">
      <c r="A2288" s="57" t="s">
        <v>35</v>
      </c>
      <c r="B2288" s="69">
        <v>7000000</v>
      </c>
      <c r="C2288" s="70">
        <v>4.5999999999999996</v>
      </c>
      <c r="D2288" s="71">
        <v>47261</v>
      </c>
      <c r="E2288" s="72">
        <v>47261</v>
      </c>
      <c r="F2288" s="73">
        <v>6997569.0004000003</v>
      </c>
    </row>
    <row r="2289" spans="1:6" s="21" customFormat="1" ht="11.25" customHeight="1" x14ac:dyDescent="0.2">
      <c r="A2289" s="57" t="s">
        <v>2094</v>
      </c>
      <c r="B2289" s="69">
        <v>2000000</v>
      </c>
      <c r="C2289" s="70">
        <v>3.5</v>
      </c>
      <c r="D2289" s="71">
        <v>44896</v>
      </c>
      <c r="E2289" s="72">
        <v>44896</v>
      </c>
      <c r="F2289" s="73">
        <v>1997577.0873</v>
      </c>
    </row>
    <row r="2290" spans="1:6" s="21" customFormat="1" ht="11.25" customHeight="1" x14ac:dyDescent="0.2">
      <c r="A2290" s="57" t="s">
        <v>2596</v>
      </c>
      <c r="B2290" s="69">
        <v>2000000</v>
      </c>
      <c r="C2290" s="70">
        <v>4.4820000000000002</v>
      </c>
      <c r="D2290" s="71">
        <v>53617</v>
      </c>
      <c r="E2290" s="72">
        <v>53617</v>
      </c>
      <c r="F2290" s="73">
        <v>2016477.4546999999</v>
      </c>
    </row>
    <row r="2291" spans="1:6" s="21" customFormat="1" ht="11.25" customHeight="1" x14ac:dyDescent="0.2">
      <c r="A2291" s="57" t="s">
        <v>2597</v>
      </c>
      <c r="B2291" s="69">
        <v>2000000</v>
      </c>
      <c r="C2291" s="70">
        <v>4.4640000000000004</v>
      </c>
      <c r="D2291" s="71">
        <v>53919</v>
      </c>
      <c r="E2291" s="72">
        <v>53919</v>
      </c>
      <c r="F2291" s="73">
        <v>2022144.5575999999</v>
      </c>
    </row>
    <row r="2292" spans="1:6" s="21" customFormat="1" ht="11.25" customHeight="1" x14ac:dyDescent="0.2">
      <c r="A2292" s="57" t="s">
        <v>2598</v>
      </c>
      <c r="B2292" s="69">
        <v>2000000</v>
      </c>
      <c r="C2292" s="70">
        <v>4.4792100000000001</v>
      </c>
      <c r="D2292" s="71">
        <v>53919</v>
      </c>
      <c r="E2292" s="72">
        <v>53919</v>
      </c>
      <c r="F2292" s="73">
        <v>1997246.3496999999</v>
      </c>
    </row>
    <row r="2293" spans="1:6" s="21" customFormat="1" ht="11.25" customHeight="1" x14ac:dyDescent="0.2">
      <c r="A2293" s="57" t="s">
        <v>2942</v>
      </c>
      <c r="B2293" s="69">
        <v>5000000</v>
      </c>
      <c r="C2293" s="70">
        <v>3.95</v>
      </c>
      <c r="D2293" s="71">
        <v>46188</v>
      </c>
      <c r="E2293" s="72">
        <v>46188</v>
      </c>
      <c r="F2293" s="73">
        <v>4977249.2827000003</v>
      </c>
    </row>
    <row r="2294" spans="1:6" s="21" customFormat="1" ht="11.25" customHeight="1" x14ac:dyDescent="0.2">
      <c r="A2294" s="57" t="s">
        <v>2942</v>
      </c>
      <c r="B2294" s="69">
        <v>5000000</v>
      </c>
      <c r="C2294" s="70">
        <v>3.15</v>
      </c>
      <c r="D2294" s="71">
        <v>44362</v>
      </c>
      <c r="E2294" s="72">
        <v>44362</v>
      </c>
      <c r="F2294" s="73">
        <v>4999446.8404999999</v>
      </c>
    </row>
    <row r="2295" spans="1:6" s="21" customFormat="1" ht="11.25" customHeight="1" x14ac:dyDescent="0.2">
      <c r="A2295" s="57" t="s">
        <v>2170</v>
      </c>
      <c r="B2295" s="69">
        <v>3000000</v>
      </c>
      <c r="C2295" s="70">
        <v>7</v>
      </c>
      <c r="D2295" s="71">
        <v>45474</v>
      </c>
      <c r="E2295" s="72">
        <v>45474</v>
      </c>
      <c r="F2295" s="73">
        <v>3000000</v>
      </c>
    </row>
    <row r="2296" spans="1:6" s="21" customFormat="1" ht="11.25" customHeight="1" x14ac:dyDescent="0.2">
      <c r="A2296" s="57" t="s">
        <v>1494</v>
      </c>
      <c r="B2296" s="69">
        <v>3000000</v>
      </c>
      <c r="C2296" s="70">
        <v>6.5</v>
      </c>
      <c r="D2296" s="71">
        <v>46233</v>
      </c>
      <c r="E2296" s="72">
        <v>46233</v>
      </c>
      <c r="F2296" s="73">
        <v>3000000</v>
      </c>
    </row>
    <row r="2297" spans="1:6" s="21" customFormat="1" ht="11.25" customHeight="1" x14ac:dyDescent="0.2">
      <c r="A2297" s="57" t="s">
        <v>1494</v>
      </c>
      <c r="B2297" s="69">
        <v>4000000</v>
      </c>
      <c r="C2297" s="70">
        <v>5.875</v>
      </c>
      <c r="D2297" s="71">
        <v>46736</v>
      </c>
      <c r="E2297" s="72">
        <v>46736</v>
      </c>
      <c r="F2297" s="73">
        <v>4000000</v>
      </c>
    </row>
    <row r="2298" spans="1:6" s="21" customFormat="1" ht="11.25" customHeight="1" x14ac:dyDescent="0.2">
      <c r="A2298" s="57" t="s">
        <v>2599</v>
      </c>
      <c r="B2298" s="69">
        <v>7500000</v>
      </c>
      <c r="C2298" s="70">
        <v>4.25</v>
      </c>
      <c r="D2298" s="71">
        <v>45444</v>
      </c>
      <c r="E2298" s="72">
        <v>45444</v>
      </c>
      <c r="F2298" s="73">
        <v>7501571.6561000003</v>
      </c>
    </row>
    <row r="2299" spans="1:6" s="21" customFormat="1" ht="11.25" customHeight="1" x14ac:dyDescent="0.2">
      <c r="A2299" s="57" t="s">
        <v>2265</v>
      </c>
      <c r="B2299" s="69">
        <v>2000000</v>
      </c>
      <c r="C2299" s="70">
        <v>5.5</v>
      </c>
      <c r="D2299" s="71">
        <v>47376</v>
      </c>
      <c r="E2299" s="72">
        <v>47376</v>
      </c>
      <c r="F2299" s="73">
        <v>2000000</v>
      </c>
    </row>
    <row r="2300" spans="1:6" s="21" customFormat="1" ht="11.25" customHeight="1" x14ac:dyDescent="0.2">
      <c r="A2300" s="57" t="s">
        <v>93</v>
      </c>
      <c r="B2300" s="69">
        <v>5000000</v>
      </c>
      <c r="C2300" s="70">
        <v>4.9000000000000004</v>
      </c>
      <c r="D2300" s="71">
        <v>44531</v>
      </c>
      <c r="E2300" s="72">
        <v>44531</v>
      </c>
      <c r="F2300" s="73">
        <v>4968499.9570000004</v>
      </c>
    </row>
    <row r="2301" spans="1:6" s="21" customFormat="1" ht="11.25" customHeight="1" x14ac:dyDescent="0.2">
      <c r="A2301" s="57" t="s">
        <v>93</v>
      </c>
      <c r="B2301" s="69">
        <v>3000000</v>
      </c>
      <c r="C2301" s="70">
        <v>3.75</v>
      </c>
      <c r="D2301" s="71">
        <v>44986</v>
      </c>
      <c r="E2301" s="72">
        <v>44986</v>
      </c>
      <c r="F2301" s="73">
        <v>2998077.4193000002</v>
      </c>
    </row>
    <row r="2302" spans="1:6" s="21" customFormat="1" ht="11.25" customHeight="1" x14ac:dyDescent="0.2">
      <c r="A2302" s="57" t="s">
        <v>93</v>
      </c>
      <c r="B2302" s="69">
        <v>8000000</v>
      </c>
      <c r="C2302" s="70">
        <v>4.75</v>
      </c>
      <c r="D2302" s="71">
        <v>46997</v>
      </c>
      <c r="E2302" s="72">
        <v>46997</v>
      </c>
      <c r="F2302" s="73">
        <v>7974604.3197999997</v>
      </c>
    </row>
    <row r="2303" spans="1:6" s="21" customFormat="1" ht="11.25" customHeight="1" x14ac:dyDescent="0.2">
      <c r="A2303" s="57" t="s">
        <v>93</v>
      </c>
      <c r="B2303" s="69">
        <v>6000000</v>
      </c>
      <c r="C2303" s="70">
        <v>3.95</v>
      </c>
      <c r="D2303" s="71">
        <v>46645</v>
      </c>
      <c r="E2303" s="72">
        <v>46645</v>
      </c>
      <c r="F2303" s="73">
        <v>5881282.2701000003</v>
      </c>
    </row>
    <row r="2304" spans="1:6" s="21" customFormat="1" ht="11.25" customHeight="1" x14ac:dyDescent="0.2">
      <c r="A2304" s="57" t="s">
        <v>1495</v>
      </c>
      <c r="B2304" s="69">
        <v>14300000</v>
      </c>
      <c r="C2304" s="70">
        <v>5.375</v>
      </c>
      <c r="D2304" s="71">
        <v>44280</v>
      </c>
      <c r="E2304" s="72">
        <v>44280</v>
      </c>
      <c r="F2304" s="73">
        <v>14325602.729900001</v>
      </c>
    </row>
    <row r="2305" spans="1:6" s="21" customFormat="1" ht="11.25" customHeight="1" x14ac:dyDescent="0.2">
      <c r="A2305" s="57" t="s">
        <v>1496</v>
      </c>
      <c r="B2305" s="69">
        <v>6000000</v>
      </c>
      <c r="C2305" s="70">
        <v>4.5</v>
      </c>
      <c r="D2305" s="71">
        <v>46461</v>
      </c>
      <c r="E2305" s="72">
        <v>46461</v>
      </c>
      <c r="F2305" s="73">
        <v>5968209.6675000004</v>
      </c>
    </row>
    <row r="2306" spans="1:6" s="21" customFormat="1" ht="11.25" customHeight="1" x14ac:dyDescent="0.2">
      <c r="A2306" s="57" t="s">
        <v>2026</v>
      </c>
      <c r="B2306" s="69">
        <v>200000</v>
      </c>
      <c r="C2306" s="70">
        <v>5.75</v>
      </c>
      <c r="D2306" s="71">
        <v>45200</v>
      </c>
      <c r="E2306" s="72">
        <v>45200</v>
      </c>
      <c r="F2306" s="73">
        <v>5000000</v>
      </c>
    </row>
    <row r="2307" spans="1:6" s="21" customFormat="1" ht="11.25" customHeight="1" x14ac:dyDescent="0.2">
      <c r="A2307" s="57" t="s">
        <v>2171</v>
      </c>
      <c r="B2307" s="69">
        <v>3050000</v>
      </c>
      <c r="C2307" s="70">
        <v>4.87</v>
      </c>
      <c r="D2307" s="71">
        <v>44956</v>
      </c>
      <c r="E2307" s="72">
        <v>44956</v>
      </c>
      <c r="F2307" s="73">
        <v>3050000</v>
      </c>
    </row>
    <row r="2308" spans="1:6" s="21" customFormat="1" ht="11.25" customHeight="1" x14ac:dyDescent="0.2">
      <c r="A2308" s="57" t="s">
        <v>1992</v>
      </c>
      <c r="B2308" s="69">
        <v>5000000</v>
      </c>
      <c r="C2308" s="70">
        <v>5.9</v>
      </c>
      <c r="D2308" s="71">
        <v>47063</v>
      </c>
      <c r="E2308" s="72">
        <v>47063</v>
      </c>
      <c r="F2308" s="73">
        <v>5000000</v>
      </c>
    </row>
    <row r="2309" spans="1:6" s="21" customFormat="1" ht="11.25" customHeight="1" x14ac:dyDescent="0.2">
      <c r="A2309" s="57" t="s">
        <v>2600</v>
      </c>
      <c r="B2309" s="69">
        <v>5000000</v>
      </c>
      <c r="C2309" s="70">
        <v>4.7</v>
      </c>
      <c r="D2309" s="71">
        <v>46113</v>
      </c>
      <c r="E2309" s="72">
        <v>46113</v>
      </c>
      <c r="F2309" s="73">
        <v>5001006.3618999999</v>
      </c>
    </row>
    <row r="2310" spans="1:6" s="21" customFormat="1" ht="11.25" customHeight="1" x14ac:dyDescent="0.2">
      <c r="A2310" s="57" t="s">
        <v>2943</v>
      </c>
      <c r="B2310" s="69">
        <v>3000000</v>
      </c>
      <c r="C2310" s="70">
        <v>6.25</v>
      </c>
      <c r="D2310" s="71">
        <v>45627</v>
      </c>
      <c r="E2310" s="72">
        <v>45627</v>
      </c>
      <c r="F2310" s="73">
        <v>3000000</v>
      </c>
    </row>
    <row r="2311" spans="1:6" s="21" customFormat="1" ht="11.25" customHeight="1" x14ac:dyDescent="0.2">
      <c r="A2311" s="57" t="s">
        <v>1497</v>
      </c>
      <c r="B2311" s="69">
        <v>8000000</v>
      </c>
      <c r="C2311" s="70">
        <v>5.5</v>
      </c>
      <c r="D2311" s="71">
        <v>46097</v>
      </c>
      <c r="E2311" s="72">
        <v>46097</v>
      </c>
      <c r="F2311" s="73">
        <v>7982839.0921</v>
      </c>
    </row>
    <row r="2312" spans="1:6" s="21" customFormat="1" ht="11.25" customHeight="1" x14ac:dyDescent="0.2">
      <c r="A2312" s="57" t="s">
        <v>195</v>
      </c>
      <c r="B2312" s="69">
        <v>6000000</v>
      </c>
      <c r="C2312" s="70">
        <v>6.375</v>
      </c>
      <c r="D2312" s="71">
        <v>46660</v>
      </c>
      <c r="E2312" s="72">
        <v>46660</v>
      </c>
      <c r="F2312" s="73">
        <v>6000000</v>
      </c>
    </row>
    <row r="2313" spans="1:6" s="21" customFormat="1" ht="11.25" customHeight="1" x14ac:dyDescent="0.2">
      <c r="A2313" s="57" t="s">
        <v>2944</v>
      </c>
      <c r="B2313" s="69">
        <v>2000000</v>
      </c>
      <c r="C2313" s="70">
        <v>7.5</v>
      </c>
      <c r="D2313" s="71">
        <v>45945</v>
      </c>
      <c r="E2313" s="72">
        <v>45945</v>
      </c>
      <c r="F2313" s="73">
        <v>1980332.4332000001</v>
      </c>
    </row>
    <row r="2314" spans="1:6" s="21" customFormat="1" ht="11.25" customHeight="1" x14ac:dyDescent="0.2">
      <c r="A2314" s="57" t="s">
        <v>1498</v>
      </c>
      <c r="B2314" s="69">
        <v>5000000</v>
      </c>
      <c r="C2314" s="70">
        <v>4.5</v>
      </c>
      <c r="D2314" s="71">
        <v>44348</v>
      </c>
      <c r="E2314" s="72">
        <v>44348</v>
      </c>
      <c r="F2314" s="73">
        <v>4999820.8464000002</v>
      </c>
    </row>
    <row r="2315" spans="1:6" s="21" customFormat="1" ht="11.25" customHeight="1" x14ac:dyDescent="0.2">
      <c r="A2315" s="57" t="s">
        <v>2348</v>
      </c>
      <c r="B2315" s="69">
        <v>5000000</v>
      </c>
      <c r="C2315" s="70">
        <v>7.25</v>
      </c>
      <c r="D2315" s="71">
        <v>46362</v>
      </c>
      <c r="E2315" s="72">
        <v>46362</v>
      </c>
      <c r="F2315" s="73">
        <v>5000000</v>
      </c>
    </row>
    <row r="2316" spans="1:6" s="21" customFormat="1" ht="11.25" customHeight="1" x14ac:dyDescent="0.2">
      <c r="A2316" s="57" t="s">
        <v>196</v>
      </c>
      <c r="B2316" s="69">
        <v>3000000</v>
      </c>
      <c r="C2316" s="70">
        <v>5.5</v>
      </c>
      <c r="D2316" s="71">
        <v>46037</v>
      </c>
      <c r="E2316" s="72">
        <v>46037</v>
      </c>
      <c r="F2316" s="73">
        <v>3000000</v>
      </c>
    </row>
    <row r="2317" spans="1:6" s="21" customFormat="1" ht="11.25" customHeight="1" x14ac:dyDescent="0.2">
      <c r="A2317" s="57" t="s">
        <v>2349</v>
      </c>
      <c r="B2317" s="69">
        <v>4000000</v>
      </c>
      <c r="C2317" s="70">
        <v>4.75</v>
      </c>
      <c r="D2317" s="71">
        <v>47482</v>
      </c>
      <c r="E2317" s="72">
        <v>47482</v>
      </c>
      <c r="F2317" s="73">
        <v>4000000</v>
      </c>
    </row>
    <row r="2318" spans="1:6" s="21" customFormat="1" ht="11.25" customHeight="1" x14ac:dyDescent="0.2">
      <c r="A2318" s="57" t="s">
        <v>1499</v>
      </c>
      <c r="B2318" s="69">
        <v>1250000</v>
      </c>
      <c r="C2318" s="70">
        <v>6.12</v>
      </c>
      <c r="D2318" s="71">
        <v>44731</v>
      </c>
      <c r="E2318" s="72">
        <v>44731</v>
      </c>
      <c r="F2318" s="73">
        <v>1250000</v>
      </c>
    </row>
    <row r="2319" spans="1:6" s="21" customFormat="1" ht="11.25" customHeight="1" x14ac:dyDescent="0.2">
      <c r="A2319" s="57" t="s">
        <v>2074</v>
      </c>
      <c r="B2319" s="69">
        <v>2000000</v>
      </c>
      <c r="C2319" s="70">
        <v>5.35</v>
      </c>
      <c r="D2319" s="71">
        <v>46082</v>
      </c>
      <c r="E2319" s="72">
        <v>46082</v>
      </c>
      <c r="F2319" s="73">
        <v>1999824.3392</v>
      </c>
    </row>
    <row r="2320" spans="1:6" s="21" customFormat="1" ht="11.25" customHeight="1" x14ac:dyDescent="0.2">
      <c r="A2320" s="57" t="s">
        <v>2074</v>
      </c>
      <c r="B2320" s="69">
        <v>3000000</v>
      </c>
      <c r="C2320" s="70">
        <v>4.3</v>
      </c>
      <c r="D2320" s="71">
        <v>47287</v>
      </c>
      <c r="E2320" s="72">
        <v>47287</v>
      </c>
      <c r="F2320" s="73">
        <v>2990941.8889000001</v>
      </c>
    </row>
    <row r="2321" spans="1:6" s="21" customFormat="1" ht="11.25" customHeight="1" x14ac:dyDescent="0.2">
      <c r="A2321" s="57" t="s">
        <v>2074</v>
      </c>
      <c r="B2321" s="69">
        <v>2500000</v>
      </c>
      <c r="C2321" s="70">
        <v>5.55</v>
      </c>
      <c r="D2321" s="71">
        <v>47088</v>
      </c>
      <c r="E2321" s="72">
        <v>47088</v>
      </c>
      <c r="F2321" s="73">
        <v>2751662.5583000001</v>
      </c>
    </row>
    <row r="2322" spans="1:6" s="21" customFormat="1" ht="11.25" customHeight="1" x14ac:dyDescent="0.2">
      <c r="A2322" s="57" t="s">
        <v>130</v>
      </c>
      <c r="B2322" s="69">
        <v>3000000</v>
      </c>
      <c r="C2322" s="70">
        <v>4.3499999999999996</v>
      </c>
      <c r="D2322" s="71">
        <v>46905</v>
      </c>
      <c r="E2322" s="72">
        <v>46905</v>
      </c>
      <c r="F2322" s="73">
        <v>2993782.2740000002</v>
      </c>
    </row>
    <row r="2323" spans="1:6" s="21" customFormat="1" ht="11.25" customHeight="1" x14ac:dyDescent="0.2">
      <c r="A2323" s="57" t="s">
        <v>2945</v>
      </c>
      <c r="B2323" s="69">
        <v>6000000</v>
      </c>
      <c r="C2323" s="70">
        <v>6.5</v>
      </c>
      <c r="D2323" s="71">
        <v>46021</v>
      </c>
      <c r="E2323" s="72">
        <v>46021</v>
      </c>
      <c r="F2323" s="73">
        <v>6000000</v>
      </c>
    </row>
    <row r="2324" spans="1:6" s="21" customFormat="1" ht="11.25" customHeight="1" x14ac:dyDescent="0.2">
      <c r="A2324" s="57" t="s">
        <v>2266</v>
      </c>
      <c r="B2324" s="69">
        <v>1000000</v>
      </c>
      <c r="C2324" s="70">
        <v>7.125</v>
      </c>
      <c r="D2324" s="71">
        <v>46675</v>
      </c>
      <c r="E2324" s="72">
        <v>46675</v>
      </c>
      <c r="F2324" s="73">
        <v>1202785.4905000001</v>
      </c>
    </row>
    <row r="2325" spans="1:6" s="21" customFormat="1" ht="11.25" customHeight="1" x14ac:dyDescent="0.2">
      <c r="A2325" s="57" t="s">
        <v>2266</v>
      </c>
      <c r="B2325" s="69">
        <v>5000000</v>
      </c>
      <c r="C2325" s="70">
        <v>7.875</v>
      </c>
      <c r="D2325" s="71">
        <v>48106</v>
      </c>
      <c r="E2325" s="72">
        <v>48106</v>
      </c>
      <c r="F2325" s="73">
        <v>6566714.8169999998</v>
      </c>
    </row>
    <row r="2326" spans="1:6" s="21" customFormat="1" ht="11.25" customHeight="1" x14ac:dyDescent="0.2">
      <c r="A2326" s="57" t="s">
        <v>1500</v>
      </c>
      <c r="B2326" s="69">
        <v>3000000</v>
      </c>
      <c r="C2326" s="70">
        <v>4.6500000000000004</v>
      </c>
      <c r="D2326" s="71">
        <v>45611</v>
      </c>
      <c r="E2326" s="72">
        <v>45611</v>
      </c>
      <c r="F2326" s="73">
        <v>1200000</v>
      </c>
    </row>
    <row r="2327" spans="1:6" s="21" customFormat="1" ht="11.25" customHeight="1" x14ac:dyDescent="0.2">
      <c r="A2327" s="57" t="s">
        <v>1501</v>
      </c>
      <c r="B2327" s="69">
        <v>3000000</v>
      </c>
      <c r="C2327" s="70">
        <v>5.125</v>
      </c>
      <c r="D2327" s="71">
        <v>46295</v>
      </c>
      <c r="E2327" s="72">
        <v>46295</v>
      </c>
      <c r="F2327" s="73">
        <v>3000000</v>
      </c>
    </row>
    <row r="2328" spans="1:6" s="21" customFormat="1" ht="11.25" customHeight="1" x14ac:dyDescent="0.2">
      <c r="A2328" s="57" t="s">
        <v>1501</v>
      </c>
      <c r="B2328" s="69">
        <v>3000000</v>
      </c>
      <c r="C2328" s="70">
        <v>5.25</v>
      </c>
      <c r="D2328" s="71">
        <v>47618</v>
      </c>
      <c r="E2328" s="72">
        <v>47618</v>
      </c>
      <c r="F2328" s="73">
        <v>3000000</v>
      </c>
    </row>
    <row r="2329" spans="1:6" s="21" customFormat="1" ht="11.25" customHeight="1" x14ac:dyDescent="0.2">
      <c r="A2329" s="57" t="s">
        <v>2601</v>
      </c>
      <c r="B2329" s="69">
        <v>3000000</v>
      </c>
      <c r="C2329" s="70">
        <v>4.1500000000000004</v>
      </c>
      <c r="D2329" s="71">
        <v>44593</v>
      </c>
      <c r="E2329" s="72">
        <v>44593</v>
      </c>
      <c r="F2329" s="73">
        <v>2993430.8796000001</v>
      </c>
    </row>
    <row r="2330" spans="1:6" s="21" customFormat="1" ht="11.25" customHeight="1" x14ac:dyDescent="0.2">
      <c r="A2330" s="57" t="s">
        <v>2601</v>
      </c>
      <c r="B2330" s="69">
        <v>2000000</v>
      </c>
      <c r="C2330" s="70">
        <v>4.5</v>
      </c>
      <c r="D2330" s="71">
        <v>45689</v>
      </c>
      <c r="E2330" s="72">
        <v>45689</v>
      </c>
      <c r="F2330" s="73">
        <v>1981316.6571</v>
      </c>
    </row>
    <row r="2331" spans="1:6" s="21" customFormat="1" ht="11.25" customHeight="1" x14ac:dyDescent="0.2">
      <c r="A2331" s="57" t="s">
        <v>1502</v>
      </c>
      <c r="B2331" s="69">
        <v>5000000</v>
      </c>
      <c r="C2331" s="70">
        <v>4.125</v>
      </c>
      <c r="D2331" s="71">
        <v>45519</v>
      </c>
      <c r="E2331" s="72">
        <v>45519</v>
      </c>
      <c r="F2331" s="73">
        <v>5000000</v>
      </c>
    </row>
    <row r="2332" spans="1:6" s="21" customFormat="1" ht="11.25" customHeight="1" x14ac:dyDescent="0.2">
      <c r="A2332" s="57" t="s">
        <v>1503</v>
      </c>
      <c r="B2332" s="69">
        <v>12015000</v>
      </c>
      <c r="C2332" s="70">
        <v>4.875</v>
      </c>
      <c r="D2332" s="71">
        <v>45566</v>
      </c>
      <c r="E2332" s="72">
        <v>45566</v>
      </c>
      <c r="F2332" s="73">
        <v>12039657.9504</v>
      </c>
    </row>
    <row r="2333" spans="1:6" s="21" customFormat="1" ht="11.25" customHeight="1" x14ac:dyDescent="0.2">
      <c r="A2333" s="57" t="s">
        <v>1503</v>
      </c>
      <c r="B2333" s="69">
        <v>4000000</v>
      </c>
      <c r="C2333" s="70">
        <v>3.875</v>
      </c>
      <c r="D2333" s="71">
        <v>46260</v>
      </c>
      <c r="E2333" s="72">
        <v>46260</v>
      </c>
      <c r="F2333" s="73">
        <v>3894343.6732999999</v>
      </c>
    </row>
    <row r="2334" spans="1:6" s="21" customFormat="1" ht="11.25" customHeight="1" x14ac:dyDescent="0.2">
      <c r="A2334" s="57" t="s">
        <v>221</v>
      </c>
      <c r="B2334" s="69">
        <v>5000000</v>
      </c>
      <c r="C2334" s="70">
        <v>5.75</v>
      </c>
      <c r="D2334" s="71">
        <v>46387</v>
      </c>
      <c r="E2334" s="72">
        <v>46387</v>
      </c>
      <c r="F2334" s="73">
        <v>5000000</v>
      </c>
    </row>
    <row r="2335" spans="1:6" s="21" customFormat="1" ht="11.25" customHeight="1" x14ac:dyDescent="0.2">
      <c r="A2335" s="57" t="s">
        <v>2267</v>
      </c>
      <c r="B2335" s="69">
        <v>1000000</v>
      </c>
      <c r="C2335" s="70">
        <v>5.625</v>
      </c>
      <c r="D2335" s="71">
        <v>47331</v>
      </c>
      <c r="E2335" s="72">
        <v>47331</v>
      </c>
      <c r="F2335" s="73">
        <v>1007785.591</v>
      </c>
    </row>
    <row r="2336" spans="1:6" s="21" customFormat="1" ht="11.25" customHeight="1" x14ac:dyDescent="0.2">
      <c r="A2336" s="57" t="s">
        <v>1504</v>
      </c>
      <c r="B2336" s="69">
        <v>1000000</v>
      </c>
      <c r="C2336" s="70">
        <v>4.5</v>
      </c>
      <c r="D2336" s="71">
        <v>45672</v>
      </c>
      <c r="E2336" s="72">
        <v>45672</v>
      </c>
      <c r="F2336" s="73">
        <v>992291.02399999998</v>
      </c>
    </row>
    <row r="2337" spans="1:6" s="21" customFormat="1" ht="11.25" customHeight="1" x14ac:dyDescent="0.2">
      <c r="A2337" s="57" t="s">
        <v>1504</v>
      </c>
      <c r="B2337" s="69">
        <v>4000000</v>
      </c>
      <c r="C2337" s="70">
        <v>5.25</v>
      </c>
      <c r="D2337" s="71">
        <v>46037</v>
      </c>
      <c r="E2337" s="72">
        <v>46037</v>
      </c>
      <c r="F2337" s="73">
        <v>3993602.2560000001</v>
      </c>
    </row>
    <row r="2338" spans="1:6" s="21" customFormat="1" ht="11.25" customHeight="1" x14ac:dyDescent="0.2">
      <c r="A2338" s="57" t="s">
        <v>1504</v>
      </c>
      <c r="B2338" s="69">
        <v>3000000</v>
      </c>
      <c r="C2338" s="70">
        <v>4.375</v>
      </c>
      <c r="D2338" s="71">
        <v>45139</v>
      </c>
      <c r="E2338" s="72">
        <v>45139</v>
      </c>
      <c r="F2338" s="73">
        <v>2996931.0362</v>
      </c>
    </row>
    <row r="2339" spans="1:6" s="21" customFormat="1" ht="11.25" customHeight="1" x14ac:dyDescent="0.2">
      <c r="A2339" s="57" t="s">
        <v>1504</v>
      </c>
      <c r="B2339" s="69">
        <v>2000000</v>
      </c>
      <c r="C2339" s="70">
        <v>4.5</v>
      </c>
      <c r="D2339" s="71">
        <v>46478</v>
      </c>
      <c r="E2339" s="72">
        <v>46478</v>
      </c>
      <c r="F2339" s="73">
        <v>1983036.1066000001</v>
      </c>
    </row>
    <row r="2340" spans="1:6" s="21" customFormat="1" ht="11.25" customHeight="1" x14ac:dyDescent="0.2">
      <c r="A2340" s="57" t="s">
        <v>1504</v>
      </c>
      <c r="B2340" s="69">
        <v>4000000</v>
      </c>
      <c r="C2340" s="70">
        <v>3.375</v>
      </c>
      <c r="D2340" s="71">
        <v>47880</v>
      </c>
      <c r="E2340" s="72">
        <v>47880</v>
      </c>
      <c r="F2340" s="73">
        <v>3931146.2955</v>
      </c>
    </row>
    <row r="2341" spans="1:6" s="21" customFormat="1" ht="11.25" customHeight="1" x14ac:dyDescent="0.2">
      <c r="A2341" s="57" t="s">
        <v>2447</v>
      </c>
      <c r="B2341" s="69">
        <v>3000000</v>
      </c>
      <c r="C2341" s="70">
        <v>4.25</v>
      </c>
      <c r="D2341" s="71">
        <v>47529</v>
      </c>
      <c r="E2341" s="72">
        <v>47529</v>
      </c>
      <c r="F2341" s="73">
        <v>3000000</v>
      </c>
    </row>
    <row r="2342" spans="1:6" s="21" customFormat="1" ht="11.25" customHeight="1" x14ac:dyDescent="0.2">
      <c r="A2342" s="57" t="s">
        <v>1505</v>
      </c>
      <c r="B2342" s="69">
        <v>4000000</v>
      </c>
      <c r="C2342" s="70">
        <v>6.15</v>
      </c>
      <c r="D2342" s="71">
        <v>44793</v>
      </c>
      <c r="E2342" s="72">
        <v>44793</v>
      </c>
      <c r="F2342" s="73">
        <v>4000000</v>
      </c>
    </row>
    <row r="2343" spans="1:6" s="21" customFormat="1" ht="11.25" customHeight="1" x14ac:dyDescent="0.2">
      <c r="A2343" s="57" t="s">
        <v>2909</v>
      </c>
      <c r="B2343" s="69">
        <v>2500000</v>
      </c>
      <c r="C2343" s="70">
        <v>5.75</v>
      </c>
      <c r="D2343" s="71">
        <v>44591</v>
      </c>
      <c r="E2343" s="72">
        <v>44591</v>
      </c>
      <c r="F2343" s="73">
        <v>2591276.1132</v>
      </c>
    </row>
    <row r="2344" spans="1:6" s="21" customFormat="1" ht="11.25" customHeight="1" x14ac:dyDescent="0.2">
      <c r="A2344" s="57" t="s">
        <v>2602</v>
      </c>
      <c r="B2344" s="69">
        <v>2600000</v>
      </c>
      <c r="C2344" s="70">
        <v>7.2</v>
      </c>
      <c r="D2344" s="71">
        <v>48153</v>
      </c>
      <c r="E2344" s="72">
        <v>48153</v>
      </c>
      <c r="F2344" s="73">
        <v>1141315.9680000001</v>
      </c>
    </row>
    <row r="2345" spans="1:6" s="21" customFormat="1" ht="11.25" customHeight="1" x14ac:dyDescent="0.2">
      <c r="A2345" s="57" t="s">
        <v>2602</v>
      </c>
      <c r="B2345" s="69">
        <v>3000000</v>
      </c>
      <c r="C2345" s="70">
        <v>6.5</v>
      </c>
      <c r="D2345" s="71">
        <v>49171</v>
      </c>
      <c r="E2345" s="72">
        <v>49171</v>
      </c>
      <c r="F2345" s="73">
        <v>1407854.04</v>
      </c>
    </row>
    <row r="2346" spans="1:6" s="21" customFormat="1" ht="11.25" customHeight="1" x14ac:dyDescent="0.2">
      <c r="A2346" s="57" t="s">
        <v>166</v>
      </c>
      <c r="B2346" s="69">
        <v>3000000</v>
      </c>
      <c r="C2346" s="70">
        <v>4.2</v>
      </c>
      <c r="D2346" s="71">
        <v>44910</v>
      </c>
      <c r="E2346" s="72">
        <v>44910</v>
      </c>
      <c r="F2346" s="73">
        <v>3006817.1888000001</v>
      </c>
    </row>
    <row r="2347" spans="1:6" s="21" customFormat="1" ht="11.25" customHeight="1" x14ac:dyDescent="0.2">
      <c r="A2347" s="57" t="s">
        <v>166</v>
      </c>
      <c r="B2347" s="69">
        <v>1000000</v>
      </c>
      <c r="C2347" s="70">
        <v>4.2</v>
      </c>
      <c r="D2347" s="71">
        <v>45627</v>
      </c>
      <c r="E2347" s="72">
        <v>45627</v>
      </c>
      <c r="F2347" s="73">
        <v>991518.7254</v>
      </c>
    </row>
    <row r="2348" spans="1:6" s="21" customFormat="1" ht="11.25" customHeight="1" x14ac:dyDescent="0.2">
      <c r="A2348" s="57" t="s">
        <v>2172</v>
      </c>
      <c r="B2348" s="69">
        <v>6000000</v>
      </c>
      <c r="C2348" s="70">
        <v>4.875</v>
      </c>
      <c r="D2348" s="71">
        <v>47253</v>
      </c>
      <c r="E2348" s="72">
        <v>47253</v>
      </c>
      <c r="F2348" s="73">
        <v>6000000</v>
      </c>
    </row>
    <row r="2349" spans="1:6" s="21" customFormat="1" ht="11.25" customHeight="1" x14ac:dyDescent="0.2">
      <c r="A2349" s="57" t="s">
        <v>2603</v>
      </c>
      <c r="B2349" s="69">
        <v>6000000</v>
      </c>
      <c r="C2349" s="70">
        <v>5.5</v>
      </c>
      <c r="D2349" s="71">
        <v>46204</v>
      </c>
      <c r="E2349" s="72">
        <v>46204</v>
      </c>
      <c r="F2349" s="73">
        <v>6000000</v>
      </c>
    </row>
    <row r="2350" spans="1:6" s="21" customFormat="1" ht="11.25" customHeight="1" x14ac:dyDescent="0.2">
      <c r="A2350" s="57" t="s">
        <v>2876</v>
      </c>
      <c r="B2350" s="69">
        <v>4000000</v>
      </c>
      <c r="C2350" s="70">
        <v>6</v>
      </c>
      <c r="D2350" s="71">
        <v>47679</v>
      </c>
      <c r="E2350" s="72">
        <v>47679</v>
      </c>
      <c r="F2350" s="73">
        <v>4000000</v>
      </c>
    </row>
    <row r="2351" spans="1:6" s="21" customFormat="1" ht="11.25" customHeight="1" x14ac:dyDescent="0.2">
      <c r="A2351" s="57" t="s">
        <v>2448</v>
      </c>
      <c r="B2351" s="69">
        <v>5000000</v>
      </c>
      <c r="C2351" s="70">
        <v>6</v>
      </c>
      <c r="D2351" s="71">
        <v>47573</v>
      </c>
      <c r="E2351" s="72">
        <v>47573</v>
      </c>
      <c r="F2351" s="73">
        <v>5000000</v>
      </c>
    </row>
    <row r="2352" spans="1:6" s="21" customFormat="1" ht="11.25" customHeight="1" x14ac:dyDescent="0.2">
      <c r="A2352" s="57" t="s">
        <v>1506</v>
      </c>
      <c r="B2352" s="69">
        <v>6000000</v>
      </c>
      <c r="C2352" s="70">
        <v>7</v>
      </c>
      <c r="D2352" s="71">
        <v>44552</v>
      </c>
      <c r="E2352" s="72">
        <v>44552</v>
      </c>
      <c r="F2352" s="73">
        <v>6000000</v>
      </c>
    </row>
    <row r="2353" spans="1:6" s="21" customFormat="1" ht="11.25" customHeight="1" x14ac:dyDescent="0.2">
      <c r="A2353" s="57" t="s">
        <v>1507</v>
      </c>
      <c r="B2353" s="69">
        <v>2000000</v>
      </c>
      <c r="C2353" s="70">
        <v>6</v>
      </c>
      <c r="D2353" s="71">
        <v>46203</v>
      </c>
      <c r="E2353" s="72">
        <v>46203</v>
      </c>
      <c r="F2353" s="73">
        <v>2000000</v>
      </c>
    </row>
    <row r="2354" spans="1:6" s="21" customFormat="1" ht="11.25" customHeight="1" x14ac:dyDescent="0.2">
      <c r="A2354" s="57" t="s">
        <v>1507</v>
      </c>
      <c r="B2354" s="69">
        <v>7000000</v>
      </c>
      <c r="C2354" s="70">
        <v>4.75</v>
      </c>
      <c r="D2354" s="71">
        <v>46736</v>
      </c>
      <c r="E2354" s="72">
        <v>46736</v>
      </c>
      <c r="F2354" s="73">
        <v>7013863.8316000002</v>
      </c>
    </row>
    <row r="2355" spans="1:6" s="21" customFormat="1" ht="11.25" customHeight="1" x14ac:dyDescent="0.2">
      <c r="A2355" s="57" t="s">
        <v>2125</v>
      </c>
      <c r="B2355" s="69">
        <v>3000000</v>
      </c>
      <c r="C2355" s="70">
        <v>7.25</v>
      </c>
      <c r="D2355" s="71">
        <v>47164</v>
      </c>
      <c r="E2355" s="72">
        <v>47164</v>
      </c>
      <c r="F2355" s="73">
        <v>3000000</v>
      </c>
    </row>
    <row r="2356" spans="1:6" s="21" customFormat="1" ht="11.25" customHeight="1" x14ac:dyDescent="0.2">
      <c r="A2356" s="57" t="s">
        <v>1508</v>
      </c>
      <c r="B2356" s="69">
        <v>1000000</v>
      </c>
      <c r="C2356" s="70">
        <v>4.875</v>
      </c>
      <c r="D2356" s="71">
        <v>44753</v>
      </c>
      <c r="E2356" s="72">
        <v>44753</v>
      </c>
      <c r="F2356" s="73">
        <v>998843.71609999996</v>
      </c>
    </row>
    <row r="2357" spans="1:6" s="21" customFormat="1" ht="11.25" customHeight="1" x14ac:dyDescent="0.2">
      <c r="A2357" s="57" t="s">
        <v>1508</v>
      </c>
      <c r="B2357" s="69">
        <v>15000000</v>
      </c>
      <c r="C2357" s="70">
        <v>4</v>
      </c>
      <c r="D2357" s="71">
        <v>45853</v>
      </c>
      <c r="E2357" s="72">
        <v>45853</v>
      </c>
      <c r="F2357" s="73">
        <v>14956899.037</v>
      </c>
    </row>
    <row r="2358" spans="1:6" s="21" customFormat="1" ht="11.25" customHeight="1" x14ac:dyDescent="0.2">
      <c r="A2358" s="57" t="s">
        <v>2173</v>
      </c>
      <c r="B2358" s="69">
        <v>7000000</v>
      </c>
      <c r="C2358" s="70">
        <v>4.5</v>
      </c>
      <c r="D2358" s="71">
        <v>47300</v>
      </c>
      <c r="E2358" s="72">
        <v>47300</v>
      </c>
      <c r="F2358" s="73">
        <v>6962896.3085000003</v>
      </c>
    </row>
    <row r="2359" spans="1:6" s="21" customFormat="1" ht="11.25" customHeight="1" x14ac:dyDescent="0.2">
      <c r="A2359" s="57" t="s">
        <v>2604</v>
      </c>
      <c r="B2359" s="69">
        <v>6000000</v>
      </c>
      <c r="C2359" s="70">
        <v>5.75</v>
      </c>
      <c r="D2359" s="71">
        <v>45566</v>
      </c>
      <c r="E2359" s="72">
        <v>45566</v>
      </c>
      <c r="F2359" s="73">
        <v>6060929.1567000002</v>
      </c>
    </row>
    <row r="2360" spans="1:6" s="21" customFormat="1" ht="11.25" customHeight="1" x14ac:dyDescent="0.2">
      <c r="A2360" s="57" t="s">
        <v>2075</v>
      </c>
      <c r="B2360" s="69">
        <v>3000000</v>
      </c>
      <c r="C2360" s="70">
        <v>5.375</v>
      </c>
      <c r="D2360" s="71">
        <v>47072</v>
      </c>
      <c r="E2360" s="72">
        <v>47072</v>
      </c>
      <c r="F2360" s="73">
        <v>3000000</v>
      </c>
    </row>
    <row r="2361" spans="1:6" s="21" customFormat="1" ht="11.25" customHeight="1" x14ac:dyDescent="0.2">
      <c r="A2361" s="57" t="s">
        <v>1509</v>
      </c>
      <c r="B2361" s="69">
        <v>1000000</v>
      </c>
      <c r="C2361" s="70">
        <v>4.375</v>
      </c>
      <c r="D2361" s="71">
        <v>46096</v>
      </c>
      <c r="E2361" s="72">
        <v>46096</v>
      </c>
      <c r="F2361" s="73">
        <v>998615.16410000005</v>
      </c>
    </row>
    <row r="2362" spans="1:6" s="21" customFormat="1" ht="11.25" customHeight="1" x14ac:dyDescent="0.2">
      <c r="A2362" s="57" t="s">
        <v>36</v>
      </c>
      <c r="B2362" s="69">
        <v>2000000</v>
      </c>
      <c r="C2362" s="70">
        <v>4.5</v>
      </c>
      <c r="D2362" s="71">
        <v>46045</v>
      </c>
      <c r="E2362" s="72">
        <v>46045</v>
      </c>
      <c r="F2362" s="73">
        <v>1463674.4399000001</v>
      </c>
    </row>
    <row r="2363" spans="1:6" s="21" customFormat="1" ht="11.25" customHeight="1" x14ac:dyDescent="0.2">
      <c r="A2363" s="57" t="s">
        <v>36</v>
      </c>
      <c r="B2363" s="69">
        <v>3000000</v>
      </c>
      <c r="C2363" s="70">
        <v>4.875</v>
      </c>
      <c r="D2363" s="71">
        <v>45309</v>
      </c>
      <c r="E2363" s="72">
        <v>45309</v>
      </c>
      <c r="F2363" s="73">
        <v>2362138.8081</v>
      </c>
    </row>
    <row r="2364" spans="1:6" s="21" customFormat="1" ht="11.25" customHeight="1" x14ac:dyDescent="0.2">
      <c r="A2364" s="57" t="s">
        <v>36</v>
      </c>
      <c r="B2364" s="69">
        <v>4000000</v>
      </c>
      <c r="C2364" s="70">
        <v>4.875</v>
      </c>
      <c r="D2364" s="71">
        <v>44585</v>
      </c>
      <c r="E2364" s="72">
        <v>44585</v>
      </c>
      <c r="F2364" s="73">
        <v>3995550.2711999998</v>
      </c>
    </row>
    <row r="2365" spans="1:6" s="21" customFormat="1" ht="11.25" customHeight="1" x14ac:dyDescent="0.2">
      <c r="A2365" s="57" t="s">
        <v>1510</v>
      </c>
      <c r="B2365" s="69">
        <v>4190000</v>
      </c>
      <c r="C2365" s="70">
        <v>4.45</v>
      </c>
      <c r="D2365" s="71">
        <v>45366</v>
      </c>
      <c r="E2365" s="72">
        <v>45366</v>
      </c>
      <c r="F2365" s="73">
        <v>4234194.2861000001</v>
      </c>
    </row>
    <row r="2366" spans="1:6" s="21" customFormat="1" ht="11.25" customHeight="1" x14ac:dyDescent="0.2">
      <c r="A2366" s="57" t="s">
        <v>2268</v>
      </c>
      <c r="B2366" s="69">
        <v>4000000</v>
      </c>
      <c r="C2366" s="70">
        <v>4.125</v>
      </c>
      <c r="D2366" s="71">
        <v>47376</v>
      </c>
      <c r="E2366" s="72">
        <v>47376</v>
      </c>
      <c r="F2366" s="73">
        <v>4000000</v>
      </c>
    </row>
    <row r="2367" spans="1:6" s="21" customFormat="1" ht="11.25" customHeight="1" x14ac:dyDescent="0.2">
      <c r="A2367" s="57" t="s">
        <v>133</v>
      </c>
      <c r="B2367" s="69">
        <v>5000000</v>
      </c>
      <c r="C2367" s="70">
        <v>5.375</v>
      </c>
      <c r="D2367" s="71">
        <v>44696</v>
      </c>
      <c r="E2367" s="72">
        <v>44696</v>
      </c>
      <c r="F2367" s="73">
        <v>5146734.33</v>
      </c>
    </row>
    <row r="2368" spans="1:6" s="21" customFormat="1" ht="11.25" customHeight="1" x14ac:dyDescent="0.2">
      <c r="A2368" s="57" t="s">
        <v>1511</v>
      </c>
      <c r="B2368" s="69">
        <v>2000000</v>
      </c>
      <c r="C2368" s="70">
        <v>4.5</v>
      </c>
      <c r="D2368" s="71">
        <v>46371</v>
      </c>
      <c r="E2368" s="72">
        <v>46371</v>
      </c>
      <c r="F2368" s="73">
        <v>1996411.027</v>
      </c>
    </row>
    <row r="2369" spans="1:6" s="21" customFormat="1" ht="11.25" customHeight="1" x14ac:dyDescent="0.2">
      <c r="A2369" s="57" t="s">
        <v>0</v>
      </c>
      <c r="B2369" s="69">
        <v>3000000</v>
      </c>
      <c r="C2369" s="70">
        <v>4.2</v>
      </c>
      <c r="D2369" s="71">
        <v>44727</v>
      </c>
      <c r="E2369" s="72">
        <v>44727</v>
      </c>
      <c r="F2369" s="73">
        <v>2998300.7629999998</v>
      </c>
    </row>
    <row r="2370" spans="1:6" s="21" customFormat="1" ht="11.25" customHeight="1" x14ac:dyDescent="0.2">
      <c r="A2370" s="57" t="s">
        <v>1513</v>
      </c>
      <c r="B2370" s="69">
        <v>7000000</v>
      </c>
      <c r="C2370" s="70">
        <v>6</v>
      </c>
      <c r="D2370" s="71">
        <v>46188</v>
      </c>
      <c r="E2370" s="72">
        <v>46188</v>
      </c>
      <c r="F2370" s="73">
        <v>7004336.7637</v>
      </c>
    </row>
    <row r="2371" spans="1:6" s="21" customFormat="1" ht="11.25" customHeight="1" x14ac:dyDescent="0.2">
      <c r="A2371" s="57" t="s">
        <v>99</v>
      </c>
      <c r="B2371" s="69">
        <v>3759000</v>
      </c>
      <c r="C2371" s="70">
        <v>4.75</v>
      </c>
      <c r="D2371" s="71">
        <v>44757</v>
      </c>
      <c r="E2371" s="72">
        <v>44757</v>
      </c>
      <c r="F2371" s="73">
        <v>3824019.1828999999</v>
      </c>
    </row>
    <row r="2372" spans="1:6" s="21" customFormat="1" ht="11.25" customHeight="1" x14ac:dyDescent="0.2">
      <c r="A2372" s="57" t="s">
        <v>1514</v>
      </c>
      <c r="B2372" s="69">
        <v>2000000</v>
      </c>
      <c r="C2372" s="70">
        <v>3.3</v>
      </c>
      <c r="D2372" s="71">
        <v>44819</v>
      </c>
      <c r="E2372" s="72">
        <v>44819</v>
      </c>
      <c r="F2372" s="73">
        <v>1998614.1927</v>
      </c>
    </row>
    <row r="2373" spans="1:6" s="21" customFormat="1" ht="11.25" customHeight="1" x14ac:dyDescent="0.2">
      <c r="A2373" s="57" t="s">
        <v>145</v>
      </c>
      <c r="B2373" s="69">
        <v>10000000</v>
      </c>
      <c r="C2373" s="70">
        <v>5.3</v>
      </c>
      <c r="D2373" s="71">
        <v>45245</v>
      </c>
      <c r="E2373" s="72">
        <v>45245</v>
      </c>
      <c r="F2373" s="73">
        <v>10083823.039000001</v>
      </c>
    </row>
    <row r="2374" spans="1:6" s="21" customFormat="1" ht="11.25" customHeight="1" x14ac:dyDescent="0.2">
      <c r="A2374" s="57" t="s">
        <v>2126</v>
      </c>
      <c r="B2374" s="69">
        <v>5000000</v>
      </c>
      <c r="C2374" s="70">
        <v>6.375</v>
      </c>
      <c r="D2374" s="71">
        <v>45306</v>
      </c>
      <c r="E2374" s="72">
        <v>45306</v>
      </c>
      <c r="F2374" s="73">
        <v>5073690.6902000001</v>
      </c>
    </row>
    <row r="2375" spans="1:6" s="21" customFormat="1" ht="11.25" customHeight="1" x14ac:dyDescent="0.2">
      <c r="A2375" s="57" t="s">
        <v>134</v>
      </c>
      <c r="B2375" s="69">
        <v>5000000</v>
      </c>
      <c r="C2375" s="70">
        <v>3.85</v>
      </c>
      <c r="D2375" s="71">
        <v>45078</v>
      </c>
      <c r="E2375" s="72">
        <v>45078</v>
      </c>
      <c r="F2375" s="73">
        <v>4998641.3716000002</v>
      </c>
    </row>
    <row r="2376" spans="1:6" s="21" customFormat="1" ht="11.25" customHeight="1" x14ac:dyDescent="0.2">
      <c r="A2376" s="57" t="s">
        <v>2127</v>
      </c>
      <c r="B2376" s="69">
        <v>5000000</v>
      </c>
      <c r="C2376" s="70">
        <v>5.375</v>
      </c>
      <c r="D2376" s="71">
        <v>47164</v>
      </c>
      <c r="E2376" s="72">
        <v>47164</v>
      </c>
      <c r="F2376" s="73">
        <v>5000000</v>
      </c>
    </row>
    <row r="2377" spans="1:6" s="21" customFormat="1" ht="11.25" customHeight="1" x14ac:dyDescent="0.2">
      <c r="A2377" s="57" t="s">
        <v>2128</v>
      </c>
      <c r="B2377" s="69">
        <v>5000000</v>
      </c>
      <c r="C2377" s="70">
        <v>4.2</v>
      </c>
      <c r="D2377" s="71">
        <v>47299</v>
      </c>
      <c r="E2377" s="72">
        <v>47299</v>
      </c>
      <c r="F2377" s="73">
        <v>4987260.2107999995</v>
      </c>
    </row>
    <row r="2378" spans="1:6" s="21" customFormat="1" ht="11.25" customHeight="1" x14ac:dyDescent="0.2">
      <c r="A2378" s="57" t="s">
        <v>107</v>
      </c>
      <c r="B2378" s="69">
        <v>2000000</v>
      </c>
      <c r="C2378" s="70">
        <v>4.375</v>
      </c>
      <c r="D2378" s="71">
        <v>45000</v>
      </c>
      <c r="E2378" s="72">
        <v>45000</v>
      </c>
      <c r="F2378" s="73">
        <v>1999884.1228</v>
      </c>
    </row>
    <row r="2379" spans="1:6" s="21" customFormat="1" ht="11.25" customHeight="1" x14ac:dyDescent="0.2">
      <c r="A2379" s="57" t="s">
        <v>37</v>
      </c>
      <c r="B2379" s="69">
        <v>5000000</v>
      </c>
      <c r="C2379" s="70">
        <v>6.75</v>
      </c>
      <c r="D2379" s="71">
        <v>44531</v>
      </c>
      <c r="E2379" s="72">
        <v>44531</v>
      </c>
      <c r="F2379" s="73">
        <v>4989229.6267999997</v>
      </c>
    </row>
    <row r="2380" spans="1:6" s="21" customFormat="1" ht="11.25" customHeight="1" x14ac:dyDescent="0.2">
      <c r="A2380" s="57" t="s">
        <v>1515</v>
      </c>
      <c r="B2380" s="69">
        <v>5000000</v>
      </c>
      <c r="C2380" s="70">
        <v>3.625</v>
      </c>
      <c r="D2380" s="71">
        <v>46280</v>
      </c>
      <c r="E2380" s="72">
        <v>46280</v>
      </c>
      <c r="F2380" s="73">
        <v>4877748.2555999998</v>
      </c>
    </row>
    <row r="2381" spans="1:6" s="21" customFormat="1" ht="11.25" customHeight="1" x14ac:dyDescent="0.2">
      <c r="A2381" s="57" t="s">
        <v>2269</v>
      </c>
      <c r="B2381" s="69">
        <v>200000</v>
      </c>
      <c r="C2381" s="70">
        <v>6.5</v>
      </c>
      <c r="D2381" s="71">
        <v>44316</v>
      </c>
      <c r="E2381" s="72">
        <v>44316</v>
      </c>
      <c r="F2381" s="73">
        <v>5000000</v>
      </c>
    </row>
    <row r="2382" spans="1:6" s="21" customFormat="1" ht="11.25" customHeight="1" x14ac:dyDescent="0.2">
      <c r="A2382" s="57" t="s">
        <v>2269</v>
      </c>
      <c r="B2382" s="69">
        <v>160000</v>
      </c>
      <c r="C2382" s="70">
        <v>6.2</v>
      </c>
      <c r="D2382" s="71">
        <v>46233</v>
      </c>
      <c r="E2382" s="72">
        <v>46233</v>
      </c>
      <c r="F2382" s="73">
        <v>4011955.4271</v>
      </c>
    </row>
    <row r="2383" spans="1:6" s="21" customFormat="1" ht="11.25" customHeight="1" x14ac:dyDescent="0.2">
      <c r="A2383" s="57" t="s">
        <v>226</v>
      </c>
      <c r="B2383" s="69">
        <v>8000000</v>
      </c>
      <c r="C2383" s="70">
        <v>7.5</v>
      </c>
      <c r="D2383" s="71">
        <v>44607</v>
      </c>
      <c r="E2383" s="72">
        <v>44607</v>
      </c>
      <c r="F2383" s="73">
        <v>8037009.2745000003</v>
      </c>
    </row>
    <row r="2384" spans="1:6" s="21" customFormat="1" ht="11.25" customHeight="1" x14ac:dyDescent="0.2">
      <c r="A2384" s="57" t="s">
        <v>1516</v>
      </c>
      <c r="B2384" s="69">
        <v>4000000</v>
      </c>
      <c r="C2384" s="70">
        <v>4.5</v>
      </c>
      <c r="D2384" s="71">
        <v>45231</v>
      </c>
      <c r="E2384" s="72">
        <v>45231</v>
      </c>
      <c r="F2384" s="73">
        <v>3909914.3480000002</v>
      </c>
    </row>
    <row r="2385" spans="1:6" s="21" customFormat="1" ht="11.25" customHeight="1" x14ac:dyDescent="0.2">
      <c r="A2385" s="57" t="s">
        <v>193</v>
      </c>
      <c r="B2385" s="69">
        <v>5000000</v>
      </c>
      <c r="C2385" s="70">
        <v>6.75</v>
      </c>
      <c r="D2385" s="71">
        <v>45962</v>
      </c>
      <c r="E2385" s="72">
        <v>45962</v>
      </c>
      <c r="F2385" s="73">
        <v>5605700.5669</v>
      </c>
    </row>
    <row r="2386" spans="1:6" s="21" customFormat="1" ht="11.25" customHeight="1" x14ac:dyDescent="0.2">
      <c r="A2386" s="57" t="s">
        <v>193</v>
      </c>
      <c r="B2386" s="69">
        <v>5000000</v>
      </c>
      <c r="C2386" s="70">
        <v>7.75</v>
      </c>
      <c r="D2386" s="71">
        <v>45550</v>
      </c>
      <c r="E2386" s="72">
        <v>45550</v>
      </c>
      <c r="F2386" s="73">
        <v>5596132.6694</v>
      </c>
    </row>
    <row r="2387" spans="1:6" s="21" customFormat="1" ht="11.25" customHeight="1" x14ac:dyDescent="0.2">
      <c r="A2387" s="57" t="s">
        <v>1517</v>
      </c>
      <c r="B2387" s="69">
        <v>10000000</v>
      </c>
      <c r="C2387" s="70">
        <v>5</v>
      </c>
      <c r="D2387" s="71">
        <v>44348</v>
      </c>
      <c r="E2387" s="72">
        <v>44348</v>
      </c>
      <c r="F2387" s="73">
        <v>9996901.8313999996</v>
      </c>
    </row>
    <row r="2388" spans="1:6" s="21" customFormat="1" ht="11.25" customHeight="1" x14ac:dyDescent="0.2">
      <c r="A2388" s="57" t="s">
        <v>2877</v>
      </c>
      <c r="B2388" s="69">
        <v>2000000</v>
      </c>
      <c r="C2388" s="70">
        <v>5.4</v>
      </c>
      <c r="D2388" s="71">
        <v>44606</v>
      </c>
      <c r="E2388" s="72">
        <v>44606</v>
      </c>
      <c r="F2388" s="73">
        <v>2002902.4922</v>
      </c>
    </row>
    <row r="2389" spans="1:6" s="21" customFormat="1" ht="11.25" customHeight="1" x14ac:dyDescent="0.2">
      <c r="A2389" s="57" t="s">
        <v>2350</v>
      </c>
      <c r="B2389" s="69">
        <v>4000000</v>
      </c>
      <c r="C2389" s="70">
        <v>5.125</v>
      </c>
      <c r="D2389" s="71">
        <v>47467</v>
      </c>
      <c r="E2389" s="72">
        <v>47467</v>
      </c>
      <c r="F2389" s="73">
        <v>4000000</v>
      </c>
    </row>
    <row r="2390" spans="1:6" s="21" customFormat="1" ht="11.25" customHeight="1" x14ac:dyDescent="0.2">
      <c r="A2390" s="57" t="s">
        <v>215</v>
      </c>
      <c r="B2390" s="69">
        <v>5000000</v>
      </c>
      <c r="C2390" s="70">
        <v>5</v>
      </c>
      <c r="D2390" s="71">
        <v>46266</v>
      </c>
      <c r="E2390" s="72">
        <v>46266</v>
      </c>
      <c r="F2390" s="73">
        <v>5000000</v>
      </c>
    </row>
    <row r="2391" spans="1:6" s="21" customFormat="1" ht="11.25" customHeight="1" x14ac:dyDescent="0.2">
      <c r="A2391" s="57" t="s">
        <v>215</v>
      </c>
      <c r="B2391" s="69">
        <v>3000000</v>
      </c>
      <c r="C2391" s="70">
        <v>4.5</v>
      </c>
      <c r="D2391" s="71">
        <v>49567</v>
      </c>
      <c r="E2391" s="72">
        <v>49567</v>
      </c>
      <c r="F2391" s="73">
        <v>3000000</v>
      </c>
    </row>
    <row r="2392" spans="1:6" s="21" customFormat="1" ht="11.25" customHeight="1" x14ac:dyDescent="0.2">
      <c r="A2392" s="57" t="s">
        <v>2129</v>
      </c>
      <c r="B2392" s="69">
        <v>6000000</v>
      </c>
      <c r="C2392" s="70">
        <v>8</v>
      </c>
      <c r="D2392" s="71">
        <v>44834</v>
      </c>
      <c r="E2392" s="72">
        <v>44834</v>
      </c>
      <c r="F2392" s="73">
        <v>6000000</v>
      </c>
    </row>
    <row r="2393" spans="1:6" s="21" customFormat="1" ht="11.25" customHeight="1" x14ac:dyDescent="0.2">
      <c r="A2393" s="57" t="s">
        <v>1518</v>
      </c>
      <c r="B2393" s="69">
        <v>3000000</v>
      </c>
      <c r="C2393" s="70">
        <v>5.625</v>
      </c>
      <c r="D2393" s="71">
        <v>46295</v>
      </c>
      <c r="E2393" s="72">
        <v>46295</v>
      </c>
      <c r="F2393" s="73">
        <v>3000000</v>
      </c>
    </row>
    <row r="2394" spans="1:6" s="21" customFormat="1" ht="11.25" customHeight="1" x14ac:dyDescent="0.2">
      <c r="A2394" s="57" t="s">
        <v>1920</v>
      </c>
      <c r="B2394" s="69">
        <v>4000000</v>
      </c>
      <c r="C2394" s="70">
        <v>4.5999999999999996</v>
      </c>
      <c r="D2394" s="71">
        <v>47100</v>
      </c>
      <c r="E2394" s="72">
        <v>47100</v>
      </c>
      <c r="F2394" s="73">
        <v>4000000</v>
      </c>
    </row>
    <row r="2395" spans="1:6" s="21" customFormat="1" ht="11.25" customHeight="1" x14ac:dyDescent="0.2">
      <c r="A2395" s="57" t="s">
        <v>2946</v>
      </c>
      <c r="B2395" s="69">
        <v>2000000</v>
      </c>
      <c r="C2395" s="70">
        <v>5.25</v>
      </c>
      <c r="D2395" s="71">
        <v>47788</v>
      </c>
      <c r="E2395" s="72">
        <v>47788</v>
      </c>
      <c r="F2395" s="73">
        <v>2000000</v>
      </c>
    </row>
    <row r="2396" spans="1:6" s="21" customFormat="1" ht="11.25" customHeight="1" x14ac:dyDescent="0.2">
      <c r="A2396" s="57" t="s">
        <v>94</v>
      </c>
      <c r="B2396" s="69">
        <v>12985000</v>
      </c>
      <c r="C2396" s="70">
        <v>4.875</v>
      </c>
      <c r="D2396" s="71">
        <v>45184</v>
      </c>
      <c r="E2396" s="72">
        <v>45184</v>
      </c>
      <c r="F2396" s="73">
        <v>13036400.448899999</v>
      </c>
    </row>
    <row r="2397" spans="1:6" s="21" customFormat="1" ht="11.25" customHeight="1" x14ac:dyDescent="0.2">
      <c r="A2397" s="57" t="s">
        <v>1519</v>
      </c>
      <c r="B2397" s="69">
        <v>4000000</v>
      </c>
      <c r="C2397" s="70">
        <v>5.25</v>
      </c>
      <c r="D2397" s="71">
        <v>44880</v>
      </c>
      <c r="E2397" s="72">
        <v>44880</v>
      </c>
      <c r="F2397" s="73">
        <v>4162469.7428000001</v>
      </c>
    </row>
    <row r="2398" spans="1:6" s="21" customFormat="1" ht="11.25" customHeight="1" x14ac:dyDescent="0.2">
      <c r="A2398" s="57" t="s">
        <v>2027</v>
      </c>
      <c r="B2398" s="69">
        <v>2540000</v>
      </c>
      <c r="C2398" s="70">
        <v>4.1509999999999998</v>
      </c>
      <c r="D2398" s="71">
        <v>48458</v>
      </c>
      <c r="E2398" s="72">
        <v>48458</v>
      </c>
      <c r="F2398" s="73">
        <v>2540000</v>
      </c>
    </row>
    <row r="2399" spans="1:6" s="21" customFormat="1" ht="11.25" customHeight="1" x14ac:dyDescent="0.2">
      <c r="A2399" s="57" t="s">
        <v>2605</v>
      </c>
      <c r="B2399" s="69">
        <v>4000000</v>
      </c>
      <c r="C2399" s="70">
        <v>4.8068799999999996</v>
      </c>
      <c r="D2399" s="71">
        <v>45945</v>
      </c>
      <c r="E2399" s="72">
        <v>45945</v>
      </c>
      <c r="F2399" s="73">
        <v>4000000</v>
      </c>
    </row>
    <row r="2400" spans="1:6" s="21" customFormat="1" ht="11.25" customHeight="1" x14ac:dyDescent="0.2">
      <c r="A2400" s="57" t="s">
        <v>1520</v>
      </c>
      <c r="B2400" s="69">
        <v>4500000</v>
      </c>
      <c r="C2400" s="70">
        <v>5.875</v>
      </c>
      <c r="D2400" s="71">
        <v>46266</v>
      </c>
      <c r="E2400" s="72">
        <v>46266</v>
      </c>
      <c r="F2400" s="73">
        <v>4500000</v>
      </c>
    </row>
    <row r="2401" spans="1:6" s="21" customFormat="1" ht="11.25" customHeight="1" x14ac:dyDescent="0.2">
      <c r="A2401" s="57" t="s">
        <v>2351</v>
      </c>
      <c r="B2401" s="69">
        <v>2000000</v>
      </c>
      <c r="C2401" s="70">
        <v>5.25</v>
      </c>
      <c r="D2401" s="71">
        <v>47444</v>
      </c>
      <c r="E2401" s="72">
        <v>47444</v>
      </c>
      <c r="F2401" s="73">
        <v>2000000</v>
      </c>
    </row>
    <row r="2402" spans="1:6" s="21" customFormat="1" ht="11.25" customHeight="1" x14ac:dyDescent="0.2">
      <c r="A2402" s="57" t="s">
        <v>2606</v>
      </c>
      <c r="B2402" s="69">
        <v>3000000</v>
      </c>
      <c r="C2402" s="70">
        <v>5.25</v>
      </c>
      <c r="D2402" s="71">
        <v>46068</v>
      </c>
      <c r="E2402" s="72">
        <v>46068</v>
      </c>
      <c r="F2402" s="73">
        <v>2148731.4</v>
      </c>
    </row>
    <row r="2403" spans="1:6" s="21" customFormat="1" ht="11.25" customHeight="1" x14ac:dyDescent="0.2">
      <c r="A2403" s="57" t="s">
        <v>2606</v>
      </c>
      <c r="B2403" s="69">
        <v>2000000</v>
      </c>
      <c r="C2403" s="70">
        <v>4.6500000000000004</v>
      </c>
      <c r="D2403" s="71">
        <v>45366</v>
      </c>
      <c r="E2403" s="72">
        <v>45366</v>
      </c>
      <c r="F2403" s="73">
        <v>1464724.72</v>
      </c>
    </row>
    <row r="2404" spans="1:6" s="21" customFormat="1" ht="11.25" customHeight="1" x14ac:dyDescent="0.2">
      <c r="A2404" s="57" t="s">
        <v>2606</v>
      </c>
      <c r="B2404" s="69">
        <v>5000000</v>
      </c>
      <c r="C2404" s="70">
        <v>4.95</v>
      </c>
      <c r="D2404" s="71">
        <v>46433</v>
      </c>
      <c r="E2404" s="72">
        <v>46433</v>
      </c>
      <c r="F2404" s="73">
        <v>3788919.65</v>
      </c>
    </row>
    <row r="2405" spans="1:6" s="21" customFormat="1" ht="11.25" customHeight="1" x14ac:dyDescent="0.2">
      <c r="A2405" s="57" t="s">
        <v>108</v>
      </c>
      <c r="B2405" s="69">
        <v>2000000</v>
      </c>
      <c r="C2405" s="70">
        <v>3.6</v>
      </c>
      <c r="D2405" s="71">
        <v>45020</v>
      </c>
      <c r="E2405" s="72">
        <v>45020</v>
      </c>
      <c r="F2405" s="73">
        <v>1997549.5371999999</v>
      </c>
    </row>
    <row r="2406" spans="1:6" s="21" customFormat="1" ht="11.25" customHeight="1" x14ac:dyDescent="0.2">
      <c r="A2406" s="57" t="s">
        <v>2947</v>
      </c>
      <c r="B2406" s="69">
        <v>3000000</v>
      </c>
      <c r="C2406" s="70">
        <v>5.375</v>
      </c>
      <c r="D2406" s="71">
        <v>47727</v>
      </c>
      <c r="E2406" s="72">
        <v>47727</v>
      </c>
      <c r="F2406" s="73">
        <v>3000000</v>
      </c>
    </row>
    <row r="2407" spans="1:6" s="21" customFormat="1" ht="11.25" customHeight="1" x14ac:dyDescent="0.2">
      <c r="A2407" s="57" t="s">
        <v>1521</v>
      </c>
      <c r="B2407" s="69">
        <v>2500000</v>
      </c>
      <c r="C2407" s="70">
        <v>5</v>
      </c>
      <c r="D2407" s="71">
        <v>46844</v>
      </c>
      <c r="E2407" s="72">
        <v>46844</v>
      </c>
      <c r="F2407" s="73">
        <v>2500000</v>
      </c>
    </row>
    <row r="2408" spans="1:6" s="21" customFormat="1" ht="11.25" customHeight="1" x14ac:dyDescent="0.2">
      <c r="A2408" s="57" t="s">
        <v>2607</v>
      </c>
      <c r="B2408" s="69">
        <v>3000000</v>
      </c>
      <c r="C2408" s="70">
        <v>4.25</v>
      </c>
      <c r="D2408" s="71">
        <v>46054</v>
      </c>
      <c r="E2408" s="72">
        <v>46054</v>
      </c>
      <c r="F2408" s="73">
        <v>2985028.196</v>
      </c>
    </row>
    <row r="2409" spans="1:6" s="21" customFormat="1" ht="11.25" customHeight="1" x14ac:dyDescent="0.2">
      <c r="A2409" s="57" t="s">
        <v>2608</v>
      </c>
      <c r="B2409" s="69">
        <v>3000000</v>
      </c>
      <c r="C2409" s="70">
        <v>4.5</v>
      </c>
      <c r="D2409" s="71">
        <v>44948</v>
      </c>
      <c r="E2409" s="72">
        <v>44948</v>
      </c>
      <c r="F2409" s="73">
        <v>2999592.2592000002</v>
      </c>
    </row>
    <row r="2410" spans="1:6" s="21" customFormat="1" ht="11.25" customHeight="1" x14ac:dyDescent="0.2">
      <c r="A2410" s="57" t="s">
        <v>2028</v>
      </c>
      <c r="B2410" s="69">
        <v>2500000</v>
      </c>
      <c r="C2410" s="70">
        <v>5.625</v>
      </c>
      <c r="D2410" s="71">
        <v>47028</v>
      </c>
      <c r="E2410" s="72">
        <v>47028</v>
      </c>
      <c r="F2410" s="73">
        <v>2500000</v>
      </c>
    </row>
    <row r="2411" spans="1:6" s="21" customFormat="1" ht="11.25" customHeight="1" x14ac:dyDescent="0.2">
      <c r="A2411" s="57" t="s">
        <v>1522</v>
      </c>
      <c r="B2411" s="69">
        <v>4000000</v>
      </c>
      <c r="C2411" s="70">
        <v>4.5999999999999996</v>
      </c>
      <c r="D2411" s="71">
        <v>44689</v>
      </c>
      <c r="E2411" s="72">
        <v>44689</v>
      </c>
      <c r="F2411" s="73">
        <v>4000000</v>
      </c>
    </row>
    <row r="2412" spans="1:6" s="21" customFormat="1" ht="11.25" customHeight="1" x14ac:dyDescent="0.2">
      <c r="A2412" s="57" t="s">
        <v>2352</v>
      </c>
      <c r="B2412" s="69">
        <v>3000000</v>
      </c>
      <c r="C2412" s="70">
        <v>5.75</v>
      </c>
      <c r="D2412" s="71">
        <v>47413</v>
      </c>
      <c r="E2412" s="72">
        <v>47413</v>
      </c>
      <c r="F2412" s="73">
        <v>3000000</v>
      </c>
    </row>
    <row r="2413" spans="1:6" s="21" customFormat="1" ht="11.25" customHeight="1" x14ac:dyDescent="0.2">
      <c r="A2413" s="57" t="s">
        <v>2609</v>
      </c>
      <c r="B2413" s="69">
        <v>3000000</v>
      </c>
      <c r="C2413" s="70">
        <v>6</v>
      </c>
      <c r="D2413" s="71">
        <v>46174</v>
      </c>
      <c r="E2413" s="72">
        <v>46174</v>
      </c>
      <c r="F2413" s="73">
        <v>3000000</v>
      </c>
    </row>
    <row r="2414" spans="1:6" s="21" customFormat="1" ht="11.25" customHeight="1" x14ac:dyDescent="0.2">
      <c r="A2414" s="57" t="s">
        <v>2609</v>
      </c>
      <c r="B2414" s="69">
        <v>5000000</v>
      </c>
      <c r="C2414" s="70">
        <v>5.75</v>
      </c>
      <c r="D2414" s="71">
        <v>47635</v>
      </c>
      <c r="E2414" s="72">
        <v>47635</v>
      </c>
      <c r="F2414" s="73">
        <v>5000000</v>
      </c>
    </row>
    <row r="2415" spans="1:6" s="21" customFormat="1" ht="11.25" customHeight="1" x14ac:dyDescent="0.2">
      <c r="A2415" s="57" t="s">
        <v>1523</v>
      </c>
      <c r="B2415" s="69">
        <v>4000000</v>
      </c>
      <c r="C2415" s="70">
        <v>5.875</v>
      </c>
      <c r="D2415" s="71">
        <v>46418</v>
      </c>
      <c r="E2415" s="72">
        <v>46418</v>
      </c>
      <c r="F2415" s="73">
        <v>4000000</v>
      </c>
    </row>
    <row r="2416" spans="1:6" s="21" customFormat="1" ht="11.25" customHeight="1" x14ac:dyDescent="0.2">
      <c r="A2416" s="57" t="s">
        <v>1523</v>
      </c>
      <c r="B2416" s="69">
        <v>4000000</v>
      </c>
      <c r="C2416" s="70">
        <v>5.4</v>
      </c>
      <c r="D2416" s="71">
        <v>47727</v>
      </c>
      <c r="E2416" s="72">
        <v>47727</v>
      </c>
      <c r="F2416" s="73">
        <v>4000000</v>
      </c>
    </row>
    <row r="2417" spans="1:6" s="21" customFormat="1" ht="11.25" customHeight="1" x14ac:dyDescent="0.2">
      <c r="A2417" s="57" t="s">
        <v>216</v>
      </c>
      <c r="B2417" s="69">
        <v>4000000</v>
      </c>
      <c r="C2417" s="70">
        <v>5.5</v>
      </c>
      <c r="D2417" s="71">
        <v>46295</v>
      </c>
      <c r="E2417" s="72">
        <v>46295</v>
      </c>
      <c r="F2417" s="73">
        <v>4000000</v>
      </c>
    </row>
    <row r="2418" spans="1:6" s="21" customFormat="1" ht="11.25" customHeight="1" x14ac:dyDescent="0.2">
      <c r="A2418" s="57" t="s">
        <v>41</v>
      </c>
      <c r="B2418" s="69">
        <v>3000000</v>
      </c>
      <c r="C2418" s="70">
        <v>4.0999999999999996</v>
      </c>
      <c r="D2418" s="71">
        <v>44635</v>
      </c>
      <c r="E2418" s="72">
        <v>44635</v>
      </c>
      <c r="F2418" s="73">
        <v>2999526.1242999998</v>
      </c>
    </row>
    <row r="2419" spans="1:6" s="21" customFormat="1" ht="11.25" customHeight="1" x14ac:dyDescent="0.2">
      <c r="A2419" s="57" t="s">
        <v>1524</v>
      </c>
      <c r="B2419" s="69">
        <v>1000000</v>
      </c>
      <c r="C2419" s="70">
        <v>4.5999999999999996</v>
      </c>
      <c r="D2419" s="71">
        <v>44362</v>
      </c>
      <c r="E2419" s="72">
        <v>44362</v>
      </c>
      <c r="F2419" s="73">
        <v>999985.06940000004</v>
      </c>
    </row>
    <row r="2420" spans="1:6" s="21" customFormat="1" ht="11.25" customHeight="1" x14ac:dyDescent="0.2">
      <c r="A2420" s="57" t="s">
        <v>51</v>
      </c>
      <c r="B2420" s="69">
        <v>3000000</v>
      </c>
      <c r="C2420" s="70">
        <v>3.95</v>
      </c>
      <c r="D2420" s="71">
        <v>44937</v>
      </c>
      <c r="E2420" s="72">
        <v>44937</v>
      </c>
      <c r="F2420" s="73">
        <v>2999200.3731</v>
      </c>
    </row>
    <row r="2421" spans="1:6" s="21" customFormat="1" ht="11.25" customHeight="1" x14ac:dyDescent="0.2">
      <c r="A2421" s="57" t="s">
        <v>2076</v>
      </c>
      <c r="B2421" s="69">
        <v>1500000</v>
      </c>
      <c r="C2421" s="70">
        <v>4.25</v>
      </c>
      <c r="D2421" s="71">
        <v>47072</v>
      </c>
      <c r="E2421" s="72">
        <v>47072</v>
      </c>
      <c r="F2421" s="73">
        <v>1496130.6910000001</v>
      </c>
    </row>
    <row r="2422" spans="1:6" s="21" customFormat="1" ht="11.25" customHeight="1" x14ac:dyDescent="0.2">
      <c r="A2422" s="57" t="s">
        <v>2029</v>
      </c>
      <c r="B2422" s="69">
        <v>3000000</v>
      </c>
      <c r="C2422" s="70">
        <v>4</v>
      </c>
      <c r="D2422" s="71">
        <v>47072</v>
      </c>
      <c r="E2422" s="72">
        <v>47072</v>
      </c>
      <c r="F2422" s="73">
        <v>2997188.1716999998</v>
      </c>
    </row>
    <row r="2423" spans="1:6" s="21" customFormat="1" ht="11.25" customHeight="1" x14ac:dyDescent="0.2">
      <c r="A2423" s="57" t="s">
        <v>42</v>
      </c>
      <c r="B2423" s="69">
        <v>8125000</v>
      </c>
      <c r="C2423" s="70">
        <v>5.125</v>
      </c>
      <c r="D2423" s="71">
        <v>47136</v>
      </c>
      <c r="E2423" s="72">
        <v>47136</v>
      </c>
      <c r="F2423" s="73">
        <v>8333473.0143999998</v>
      </c>
    </row>
    <row r="2424" spans="1:6" s="21" customFormat="1" ht="11.25" customHeight="1" x14ac:dyDescent="0.2">
      <c r="A2424" s="57" t="s">
        <v>1525</v>
      </c>
      <c r="B2424" s="69">
        <v>6000000</v>
      </c>
      <c r="C2424" s="70">
        <v>7</v>
      </c>
      <c r="D2424" s="71">
        <v>46127</v>
      </c>
      <c r="E2424" s="72">
        <v>46127</v>
      </c>
      <c r="F2424" s="73">
        <v>6006962.9199999999</v>
      </c>
    </row>
    <row r="2425" spans="1:6" s="21" customFormat="1" ht="11.25" customHeight="1" x14ac:dyDescent="0.2">
      <c r="A2425" s="57" t="s">
        <v>2270</v>
      </c>
      <c r="B2425" s="69">
        <v>3500000</v>
      </c>
      <c r="C2425" s="70">
        <v>5.25</v>
      </c>
      <c r="D2425" s="71">
        <v>46113</v>
      </c>
      <c r="E2425" s="72">
        <v>46113</v>
      </c>
      <c r="F2425" s="73">
        <v>3509646.1765000001</v>
      </c>
    </row>
    <row r="2426" spans="1:6" s="21" customFormat="1" ht="11.25" customHeight="1" x14ac:dyDescent="0.2">
      <c r="A2426" s="57" t="s">
        <v>161</v>
      </c>
      <c r="B2426" s="69">
        <v>10000000</v>
      </c>
      <c r="C2426" s="70">
        <v>4.25</v>
      </c>
      <c r="D2426" s="71">
        <v>45491</v>
      </c>
      <c r="E2426" s="72">
        <v>45491</v>
      </c>
      <c r="F2426" s="73">
        <v>9994285.9379999992</v>
      </c>
    </row>
    <row r="2427" spans="1:6" s="21" customFormat="1" ht="11.25" customHeight="1" x14ac:dyDescent="0.2">
      <c r="A2427" s="57" t="s">
        <v>205</v>
      </c>
      <c r="B2427" s="69">
        <v>3000000</v>
      </c>
      <c r="C2427" s="70">
        <v>4.7300000000000004</v>
      </c>
      <c r="D2427" s="71">
        <v>46140</v>
      </c>
      <c r="E2427" s="72">
        <v>46140</v>
      </c>
      <c r="F2427" s="73">
        <v>3000000</v>
      </c>
    </row>
    <row r="2428" spans="1:6" s="21" customFormat="1" ht="11.25" customHeight="1" x14ac:dyDescent="0.2">
      <c r="A2428" s="57" t="s">
        <v>1526</v>
      </c>
      <c r="B2428" s="69">
        <v>6000000</v>
      </c>
      <c r="C2428" s="70">
        <v>4.4000000000000004</v>
      </c>
      <c r="D2428" s="71">
        <v>44287</v>
      </c>
      <c r="E2428" s="72">
        <v>44287</v>
      </c>
      <c r="F2428" s="73">
        <v>5999724.2531000003</v>
      </c>
    </row>
    <row r="2429" spans="1:6" s="21" customFormat="1" ht="11.25" customHeight="1" x14ac:dyDescent="0.2">
      <c r="A2429" s="57" t="s">
        <v>1526</v>
      </c>
      <c r="B2429" s="69">
        <v>3000000</v>
      </c>
      <c r="C2429" s="70">
        <v>4</v>
      </c>
      <c r="D2429" s="71">
        <v>46661</v>
      </c>
      <c r="E2429" s="72">
        <v>46661</v>
      </c>
      <c r="F2429" s="73">
        <v>2983303.5183000001</v>
      </c>
    </row>
    <row r="2430" spans="1:6" s="21" customFormat="1" ht="11.25" customHeight="1" x14ac:dyDescent="0.2">
      <c r="A2430" s="57" t="s">
        <v>1526</v>
      </c>
      <c r="B2430" s="69">
        <v>6000000</v>
      </c>
      <c r="C2430" s="70">
        <v>4.25</v>
      </c>
      <c r="D2430" s="71">
        <v>45383</v>
      </c>
      <c r="E2430" s="72">
        <v>45383</v>
      </c>
      <c r="F2430" s="73">
        <v>5780125.6503999997</v>
      </c>
    </row>
    <row r="2431" spans="1:6" s="21" customFormat="1" ht="11.25" customHeight="1" x14ac:dyDescent="0.2">
      <c r="A2431" s="57" t="s">
        <v>1527</v>
      </c>
      <c r="B2431" s="69">
        <v>5000000</v>
      </c>
      <c r="C2431" s="70">
        <v>4.25</v>
      </c>
      <c r="D2431" s="71">
        <v>45488</v>
      </c>
      <c r="E2431" s="72">
        <v>45488</v>
      </c>
      <c r="F2431" s="73">
        <v>5033023.4007999999</v>
      </c>
    </row>
    <row r="2432" spans="1:6" s="21" customFormat="1" ht="11.25" customHeight="1" x14ac:dyDescent="0.2">
      <c r="A2432" s="57" t="s">
        <v>189</v>
      </c>
      <c r="B2432" s="69">
        <v>10000000</v>
      </c>
      <c r="C2432" s="70">
        <v>4.5</v>
      </c>
      <c r="D2432" s="71">
        <v>45861</v>
      </c>
      <c r="E2432" s="72">
        <v>45861</v>
      </c>
      <c r="F2432" s="73">
        <v>10080913.775699999</v>
      </c>
    </row>
    <row r="2433" spans="1:6" s="21" customFormat="1" ht="11.25" customHeight="1" x14ac:dyDescent="0.2">
      <c r="A2433" s="57" t="s">
        <v>2449</v>
      </c>
      <c r="B2433" s="69">
        <v>2000000</v>
      </c>
      <c r="C2433" s="70">
        <v>2.2890000000000001</v>
      </c>
      <c r="D2433" s="71">
        <v>44967</v>
      </c>
      <c r="E2433" s="72">
        <v>44967</v>
      </c>
      <c r="F2433" s="73">
        <v>2000000</v>
      </c>
    </row>
    <row r="2434" spans="1:6" s="21" customFormat="1" ht="11.25" customHeight="1" x14ac:dyDescent="0.2">
      <c r="A2434" s="57" t="s">
        <v>251</v>
      </c>
      <c r="B2434" s="69">
        <v>5000000</v>
      </c>
      <c r="C2434" s="70">
        <v>5.9</v>
      </c>
      <c r="D2434" s="71">
        <v>47156</v>
      </c>
      <c r="E2434" s="72">
        <v>47156</v>
      </c>
      <c r="F2434" s="73">
        <v>5348382.7586000003</v>
      </c>
    </row>
    <row r="2435" spans="1:6" s="21" customFormat="1" ht="11.25" customHeight="1" x14ac:dyDescent="0.2">
      <c r="A2435" s="57" t="s">
        <v>2450</v>
      </c>
      <c r="B2435" s="69">
        <v>2000000</v>
      </c>
      <c r="C2435" s="70">
        <v>5.65</v>
      </c>
      <c r="D2435" s="71">
        <v>45748</v>
      </c>
      <c r="E2435" s="72">
        <v>45748</v>
      </c>
      <c r="F2435" s="73">
        <v>1998800.0948000001</v>
      </c>
    </row>
    <row r="2436" spans="1:6" s="21" customFormat="1" ht="11.25" customHeight="1" x14ac:dyDescent="0.2">
      <c r="A2436" s="57" t="s">
        <v>2610</v>
      </c>
      <c r="B2436" s="69">
        <v>3000000</v>
      </c>
      <c r="C2436" s="70">
        <v>4.125</v>
      </c>
      <c r="D2436" s="71">
        <v>46583</v>
      </c>
      <c r="E2436" s="72">
        <v>46583</v>
      </c>
      <c r="F2436" s="73">
        <v>2997145.3835999998</v>
      </c>
    </row>
    <row r="2437" spans="1:6" s="21" customFormat="1" ht="11.25" customHeight="1" x14ac:dyDescent="0.2">
      <c r="A2437" s="57" t="s">
        <v>2030</v>
      </c>
      <c r="B2437" s="69">
        <v>5000000</v>
      </c>
      <c r="C2437" s="70">
        <v>8</v>
      </c>
      <c r="D2437" s="71">
        <v>45170</v>
      </c>
      <c r="E2437" s="72">
        <v>45170</v>
      </c>
      <c r="F2437" s="73">
        <v>5000000</v>
      </c>
    </row>
    <row r="2438" spans="1:6" s="21" customFormat="1" ht="11.25" customHeight="1" x14ac:dyDescent="0.2">
      <c r="A2438" s="57" t="s">
        <v>2948</v>
      </c>
      <c r="B2438" s="69">
        <v>5000000</v>
      </c>
      <c r="C2438" s="70">
        <v>8</v>
      </c>
      <c r="D2438" s="71">
        <v>45323</v>
      </c>
      <c r="E2438" s="72">
        <v>45323</v>
      </c>
      <c r="F2438" s="73">
        <v>5000000</v>
      </c>
    </row>
    <row r="2439" spans="1:6" s="21" customFormat="1" ht="11.25" customHeight="1" x14ac:dyDescent="0.2">
      <c r="A2439" s="57" t="s">
        <v>43</v>
      </c>
      <c r="B2439" s="69">
        <v>2000000</v>
      </c>
      <c r="C2439" s="70">
        <v>4.6500000000000004</v>
      </c>
      <c r="D2439" s="71">
        <v>44362</v>
      </c>
      <c r="E2439" s="72">
        <v>44362</v>
      </c>
      <c r="F2439" s="73">
        <v>1999819.9489</v>
      </c>
    </row>
    <row r="2440" spans="1:6" s="21" customFormat="1" ht="11.25" customHeight="1" x14ac:dyDescent="0.2">
      <c r="A2440" s="57" t="s">
        <v>100</v>
      </c>
      <c r="B2440" s="69">
        <v>7500000</v>
      </c>
      <c r="C2440" s="70">
        <v>4.5999999999999996</v>
      </c>
      <c r="D2440" s="71">
        <v>45715</v>
      </c>
      <c r="E2440" s="72">
        <v>45715</v>
      </c>
      <c r="F2440" s="73">
        <v>7488586.7999999998</v>
      </c>
    </row>
    <row r="2441" spans="1:6" s="21" customFormat="1" ht="11.25" customHeight="1" x14ac:dyDescent="0.2">
      <c r="A2441" s="57" t="s">
        <v>100</v>
      </c>
      <c r="B2441" s="69">
        <v>3000000</v>
      </c>
      <c r="C2441" s="70">
        <v>4.125</v>
      </c>
      <c r="D2441" s="71">
        <v>47301</v>
      </c>
      <c r="E2441" s="72">
        <v>47301</v>
      </c>
      <c r="F2441" s="73">
        <v>3000000</v>
      </c>
    </row>
    <row r="2442" spans="1:6" s="21" customFormat="1" ht="11.25" customHeight="1" x14ac:dyDescent="0.2">
      <c r="A2442" s="57" t="s">
        <v>100</v>
      </c>
      <c r="B2442" s="69">
        <v>3000000</v>
      </c>
      <c r="C2442" s="70">
        <v>5.5</v>
      </c>
      <c r="D2442" s="71">
        <v>47609</v>
      </c>
      <c r="E2442" s="72">
        <v>47609</v>
      </c>
      <c r="F2442" s="73">
        <v>3000000</v>
      </c>
    </row>
    <row r="2443" spans="1:6" s="21" customFormat="1" ht="11.25" customHeight="1" x14ac:dyDescent="0.2">
      <c r="A2443" s="57" t="s">
        <v>2611</v>
      </c>
      <c r="B2443" s="69">
        <v>4000000</v>
      </c>
      <c r="C2443" s="70">
        <v>4.75</v>
      </c>
      <c r="D2443" s="71">
        <v>45657</v>
      </c>
      <c r="E2443" s="72">
        <v>45657</v>
      </c>
      <c r="F2443" s="73">
        <v>4000000</v>
      </c>
    </row>
    <row r="2444" spans="1:6" s="21" customFormat="1" ht="11.25" customHeight="1" x14ac:dyDescent="0.2">
      <c r="A2444" s="57" t="s">
        <v>2271</v>
      </c>
      <c r="B2444" s="69">
        <v>10000000</v>
      </c>
      <c r="C2444" s="70">
        <v>5.95</v>
      </c>
      <c r="D2444" s="71">
        <v>46433</v>
      </c>
      <c r="E2444" s="72">
        <v>46433</v>
      </c>
      <c r="F2444" s="73">
        <v>10454676.7532</v>
      </c>
    </row>
    <row r="2445" spans="1:6" s="21" customFormat="1" ht="11.25" customHeight="1" x14ac:dyDescent="0.2">
      <c r="A2445" s="57" t="s">
        <v>1528</v>
      </c>
      <c r="B2445" s="69">
        <v>1000000</v>
      </c>
      <c r="C2445" s="70">
        <v>4.125</v>
      </c>
      <c r="D2445" s="71">
        <v>44696</v>
      </c>
      <c r="E2445" s="72">
        <v>44696</v>
      </c>
      <c r="F2445" s="73">
        <v>1001662.5636</v>
      </c>
    </row>
    <row r="2446" spans="1:6" s="21" customFormat="1" ht="11.25" customHeight="1" x14ac:dyDescent="0.2">
      <c r="A2446" s="57" t="s">
        <v>44</v>
      </c>
      <c r="B2446" s="69">
        <v>2000000</v>
      </c>
      <c r="C2446" s="70">
        <v>5.4619999999999997</v>
      </c>
      <c r="D2446" s="71">
        <v>44243</v>
      </c>
      <c r="E2446" s="72">
        <v>44243</v>
      </c>
      <c r="F2446" s="73">
        <v>2001505.8910999999</v>
      </c>
    </row>
    <row r="2447" spans="1:6" s="21" customFormat="1" ht="11.25" customHeight="1" x14ac:dyDescent="0.2">
      <c r="A2447" s="57" t="s">
        <v>44</v>
      </c>
      <c r="B2447" s="69">
        <v>6000000</v>
      </c>
      <c r="C2447" s="70">
        <v>4.1029999999999998</v>
      </c>
      <c r="D2447" s="71">
        <v>46454</v>
      </c>
      <c r="E2447" s="72">
        <v>46454</v>
      </c>
      <c r="F2447" s="73">
        <v>5896146.3638000004</v>
      </c>
    </row>
    <row r="2448" spans="1:6" s="21" customFormat="1" ht="11.25" customHeight="1" x14ac:dyDescent="0.2">
      <c r="A2448" s="57" t="s">
        <v>2612</v>
      </c>
      <c r="B2448" s="69">
        <v>2000000</v>
      </c>
      <c r="C2448" s="70">
        <v>4.8</v>
      </c>
      <c r="D2448" s="71">
        <v>44481</v>
      </c>
      <c r="E2448" s="72">
        <v>44481</v>
      </c>
      <c r="F2448" s="73">
        <v>2003934.2796</v>
      </c>
    </row>
    <row r="2449" spans="1:6" s="21" customFormat="1" ht="11.25" customHeight="1" x14ac:dyDescent="0.2">
      <c r="A2449" s="57" t="s">
        <v>2613</v>
      </c>
      <c r="B2449" s="69">
        <v>3000000</v>
      </c>
      <c r="C2449" s="70">
        <v>8.375</v>
      </c>
      <c r="D2449" s="71">
        <v>48380</v>
      </c>
      <c r="E2449" s="72">
        <v>48380</v>
      </c>
      <c r="F2449" s="73">
        <v>4150470.8742999998</v>
      </c>
    </row>
    <row r="2450" spans="1:6" s="21" customFormat="1" ht="11.25" customHeight="1" x14ac:dyDescent="0.2">
      <c r="A2450" s="57" t="s">
        <v>190</v>
      </c>
      <c r="B2450" s="69">
        <v>18000000</v>
      </c>
      <c r="C2450" s="70">
        <v>5.25</v>
      </c>
      <c r="D2450" s="71">
        <v>46053</v>
      </c>
      <c r="E2450" s="72">
        <v>46053</v>
      </c>
      <c r="F2450" s="73">
        <v>18438325.943100002</v>
      </c>
    </row>
    <row r="2451" spans="1:6" s="21" customFormat="1" ht="11.25" customHeight="1" x14ac:dyDescent="0.2">
      <c r="A2451" s="57" t="s">
        <v>233</v>
      </c>
      <c r="B2451" s="69">
        <v>2000000</v>
      </c>
      <c r="C2451" s="70">
        <v>2.625</v>
      </c>
      <c r="D2451" s="71">
        <v>45427</v>
      </c>
      <c r="E2451" s="72">
        <v>45427</v>
      </c>
      <c r="F2451" s="73">
        <v>1992285.9306999999</v>
      </c>
    </row>
    <row r="2452" spans="1:6" s="21" customFormat="1" ht="11.25" customHeight="1" x14ac:dyDescent="0.2">
      <c r="A2452" s="57" t="s">
        <v>2174</v>
      </c>
      <c r="B2452" s="69">
        <v>3000000</v>
      </c>
      <c r="C2452" s="70">
        <v>5.75</v>
      </c>
      <c r="D2452" s="71">
        <v>47284</v>
      </c>
      <c r="E2452" s="72">
        <v>47284</v>
      </c>
      <c r="F2452" s="73">
        <v>3000000</v>
      </c>
    </row>
    <row r="2453" spans="1:6" s="21" customFormat="1" ht="11.25" customHeight="1" x14ac:dyDescent="0.2">
      <c r="A2453" s="57" t="s">
        <v>2451</v>
      </c>
      <c r="B2453" s="69">
        <v>9000000</v>
      </c>
      <c r="C2453" s="70">
        <v>9.5</v>
      </c>
      <c r="D2453" s="71">
        <v>44988</v>
      </c>
      <c r="E2453" s="72">
        <v>44988</v>
      </c>
      <c r="F2453" s="73">
        <v>9000000</v>
      </c>
    </row>
    <row r="2454" spans="1:6" s="21" customFormat="1" ht="11.25" customHeight="1" x14ac:dyDescent="0.2">
      <c r="A2454" s="57" t="s">
        <v>2452</v>
      </c>
      <c r="B2454" s="69">
        <v>2000000</v>
      </c>
      <c r="C2454" s="70">
        <v>4.133</v>
      </c>
      <c r="D2454" s="71">
        <v>45741</v>
      </c>
      <c r="E2454" s="72">
        <v>45741</v>
      </c>
      <c r="F2454" s="73">
        <v>2000000</v>
      </c>
    </row>
    <row r="2455" spans="1:6" s="21" customFormat="1" ht="11.25" customHeight="1" x14ac:dyDescent="0.2">
      <c r="A2455" s="57" t="s">
        <v>45</v>
      </c>
      <c r="B2455" s="69">
        <v>3000000</v>
      </c>
      <c r="C2455" s="70">
        <v>4.3</v>
      </c>
      <c r="D2455" s="71">
        <v>45253</v>
      </c>
      <c r="E2455" s="72">
        <v>45253</v>
      </c>
      <c r="F2455" s="73">
        <v>2993848.9243999999</v>
      </c>
    </row>
    <row r="2456" spans="1:6" s="21" customFormat="1" ht="11.25" customHeight="1" x14ac:dyDescent="0.2">
      <c r="A2456" s="57" t="s">
        <v>2614</v>
      </c>
      <c r="B2456" s="69">
        <v>3000000</v>
      </c>
      <c r="C2456" s="70">
        <v>6</v>
      </c>
      <c r="D2456" s="71">
        <v>46096</v>
      </c>
      <c r="E2456" s="72">
        <v>46096</v>
      </c>
      <c r="F2456" s="73">
        <v>3000000</v>
      </c>
    </row>
    <row r="2457" spans="1:6" s="21" customFormat="1" ht="11.25" customHeight="1" x14ac:dyDescent="0.2">
      <c r="A2457" s="57" t="s">
        <v>2614</v>
      </c>
      <c r="B2457" s="69">
        <v>4000000</v>
      </c>
      <c r="C2457" s="70">
        <v>5.75</v>
      </c>
      <c r="D2457" s="71">
        <v>45840</v>
      </c>
      <c r="E2457" s="72">
        <v>45840</v>
      </c>
      <c r="F2457" s="73">
        <v>4000000</v>
      </c>
    </row>
    <row r="2458" spans="1:6" s="21" customFormat="1" ht="11.25" customHeight="1" x14ac:dyDescent="0.2">
      <c r="A2458" s="57" t="s">
        <v>46</v>
      </c>
      <c r="B2458" s="69">
        <v>3000000</v>
      </c>
      <c r="C2458" s="70">
        <v>3.875</v>
      </c>
      <c r="D2458" s="71">
        <v>45536</v>
      </c>
      <c r="E2458" s="72">
        <v>45536</v>
      </c>
      <c r="F2458" s="73">
        <v>2986511.5317000002</v>
      </c>
    </row>
    <row r="2459" spans="1:6" s="21" customFormat="1" ht="11.25" customHeight="1" x14ac:dyDescent="0.2">
      <c r="A2459" s="57" t="s">
        <v>46</v>
      </c>
      <c r="B2459" s="69">
        <v>3000000</v>
      </c>
      <c r="C2459" s="70">
        <v>4.5</v>
      </c>
      <c r="D2459" s="71">
        <v>47102</v>
      </c>
      <c r="E2459" s="72">
        <v>47102</v>
      </c>
      <c r="F2459" s="73">
        <v>2996633.3746000002</v>
      </c>
    </row>
    <row r="2460" spans="1:6" s="21" customFormat="1" ht="11.25" customHeight="1" x14ac:dyDescent="0.2">
      <c r="A2460" s="57" t="s">
        <v>2453</v>
      </c>
      <c r="B2460" s="69">
        <v>3000000</v>
      </c>
      <c r="C2460" s="70">
        <v>3.75</v>
      </c>
      <c r="D2460" s="71">
        <v>46492</v>
      </c>
      <c r="E2460" s="72">
        <v>46492</v>
      </c>
      <c r="F2460" s="73">
        <v>2998165.8602</v>
      </c>
    </row>
    <row r="2461" spans="1:6" s="21" customFormat="1" ht="11.25" customHeight="1" x14ac:dyDescent="0.2">
      <c r="A2461" s="57" t="s">
        <v>1529</v>
      </c>
      <c r="B2461" s="69">
        <v>1000000</v>
      </c>
      <c r="C2461" s="70">
        <v>5.875</v>
      </c>
      <c r="D2461" s="71">
        <v>44607</v>
      </c>
      <c r="E2461" s="72">
        <v>44607</v>
      </c>
      <c r="F2461" s="73">
        <v>1000023.1851999999</v>
      </c>
    </row>
    <row r="2462" spans="1:6" s="21" customFormat="1" ht="11.25" customHeight="1" x14ac:dyDescent="0.2">
      <c r="A2462" s="57" t="s">
        <v>2309</v>
      </c>
      <c r="B2462" s="69">
        <v>3000000</v>
      </c>
      <c r="C2462" s="70">
        <v>4.7</v>
      </c>
      <c r="D2462" s="71">
        <v>45015</v>
      </c>
      <c r="E2462" s="72">
        <v>45015</v>
      </c>
      <c r="F2462" s="73">
        <v>3000000</v>
      </c>
    </row>
    <row r="2463" spans="1:6" s="21" customFormat="1" ht="11.25" customHeight="1" x14ac:dyDescent="0.2">
      <c r="A2463" s="57" t="s">
        <v>1530</v>
      </c>
      <c r="B2463" s="69">
        <v>4000000</v>
      </c>
      <c r="C2463" s="70">
        <v>4.5</v>
      </c>
      <c r="D2463" s="71">
        <v>46598</v>
      </c>
      <c r="E2463" s="72">
        <v>46598</v>
      </c>
      <c r="F2463" s="73">
        <v>4000000</v>
      </c>
    </row>
    <row r="2464" spans="1:6" s="21" customFormat="1" ht="11.25" customHeight="1" x14ac:dyDescent="0.2">
      <c r="A2464" s="57" t="s">
        <v>95</v>
      </c>
      <c r="B2464" s="69">
        <v>5000000</v>
      </c>
      <c r="C2464" s="70">
        <v>4.5</v>
      </c>
      <c r="D2464" s="71">
        <v>44880</v>
      </c>
      <c r="E2464" s="72">
        <v>44880</v>
      </c>
      <c r="F2464" s="73">
        <v>4980735.9974999996</v>
      </c>
    </row>
    <row r="2465" spans="1:6" s="21" customFormat="1" ht="11.25" customHeight="1" x14ac:dyDescent="0.2">
      <c r="A2465" s="57" t="s">
        <v>1531</v>
      </c>
      <c r="B2465" s="69">
        <v>3000000</v>
      </c>
      <c r="C2465" s="70">
        <v>4.75</v>
      </c>
      <c r="D2465" s="71">
        <v>45627</v>
      </c>
      <c r="E2465" s="72">
        <v>45627</v>
      </c>
      <c r="F2465" s="73">
        <v>2989390.5630999999</v>
      </c>
    </row>
    <row r="2466" spans="1:6" s="21" customFormat="1" ht="11.25" customHeight="1" x14ac:dyDescent="0.2">
      <c r="A2466" s="57" t="s">
        <v>2615</v>
      </c>
      <c r="B2466" s="69">
        <v>6000000</v>
      </c>
      <c r="C2466" s="70">
        <v>5.75</v>
      </c>
      <c r="D2466" s="71">
        <v>47618</v>
      </c>
      <c r="E2466" s="72">
        <v>47618</v>
      </c>
      <c r="F2466" s="73">
        <v>6000000</v>
      </c>
    </row>
    <row r="2467" spans="1:6" s="21" customFormat="1" ht="11.25" customHeight="1" x14ac:dyDescent="0.2">
      <c r="A2467" s="57" t="s">
        <v>217</v>
      </c>
      <c r="B2467" s="69">
        <v>3000000</v>
      </c>
      <c r="C2467" s="70">
        <v>6.5</v>
      </c>
      <c r="D2467" s="71">
        <v>46295</v>
      </c>
      <c r="E2467" s="72">
        <v>46295</v>
      </c>
      <c r="F2467" s="73">
        <v>3000000</v>
      </c>
    </row>
    <row r="2468" spans="1:6" s="21" customFormat="1" ht="11.25" customHeight="1" x14ac:dyDescent="0.2">
      <c r="A2468" s="57" t="s">
        <v>217</v>
      </c>
      <c r="B2468" s="69">
        <v>3000000</v>
      </c>
      <c r="C2468" s="70">
        <v>4.875</v>
      </c>
      <c r="D2468" s="71">
        <v>47449</v>
      </c>
      <c r="E2468" s="72">
        <v>47449</v>
      </c>
      <c r="F2468" s="73">
        <v>3000000</v>
      </c>
    </row>
    <row r="2469" spans="1:6" s="21" customFormat="1" ht="11.25" customHeight="1" x14ac:dyDescent="0.2">
      <c r="A2469" s="57" t="s">
        <v>2489</v>
      </c>
      <c r="B2469" s="69">
        <v>3000000</v>
      </c>
      <c r="C2469" s="70">
        <v>3</v>
      </c>
      <c r="D2469" s="71">
        <v>44959</v>
      </c>
      <c r="E2469" s="72">
        <v>44959</v>
      </c>
      <c r="F2469" s="73">
        <v>2995606.23</v>
      </c>
    </row>
    <row r="2470" spans="1:6" s="21" customFormat="1" ht="11.25" customHeight="1" x14ac:dyDescent="0.2">
      <c r="A2470" s="57" t="s">
        <v>2427</v>
      </c>
      <c r="B2470" s="69">
        <v>8100000</v>
      </c>
      <c r="C2470" s="70">
        <v>4.25</v>
      </c>
      <c r="D2470" s="71">
        <v>45565</v>
      </c>
      <c r="E2470" s="72">
        <v>45565</v>
      </c>
      <c r="F2470" s="73">
        <v>8110131.0782000003</v>
      </c>
    </row>
    <row r="2471" spans="1:6" s="21" customFormat="1" ht="11.25" customHeight="1" x14ac:dyDescent="0.2">
      <c r="A2471" s="57" t="s">
        <v>2427</v>
      </c>
      <c r="B2471" s="69">
        <v>10000000</v>
      </c>
      <c r="C2471" s="70">
        <v>4</v>
      </c>
      <c r="D2471" s="71">
        <v>45778</v>
      </c>
      <c r="E2471" s="72">
        <v>45778</v>
      </c>
      <c r="F2471" s="73">
        <v>9991716.6995000001</v>
      </c>
    </row>
    <row r="2472" spans="1:6" s="21" customFormat="1" ht="11.25" customHeight="1" x14ac:dyDescent="0.2">
      <c r="A2472" s="57" t="s">
        <v>2616</v>
      </c>
      <c r="B2472" s="69">
        <v>1000000</v>
      </c>
      <c r="C2472" s="70">
        <v>5.0886100000000001</v>
      </c>
      <c r="D2472" s="71">
        <v>55288</v>
      </c>
      <c r="E2472" s="72">
        <v>55288</v>
      </c>
      <c r="F2472" s="73">
        <v>994427.3199</v>
      </c>
    </row>
    <row r="2473" spans="1:6" s="21" customFormat="1" ht="11.25" customHeight="1" x14ac:dyDescent="0.2">
      <c r="A2473" s="57" t="s">
        <v>2617</v>
      </c>
      <c r="B2473" s="69">
        <v>1000000</v>
      </c>
      <c r="C2473" s="70">
        <v>4.7874999999999996</v>
      </c>
      <c r="D2473" s="71">
        <v>55382</v>
      </c>
      <c r="E2473" s="72">
        <v>55382</v>
      </c>
      <c r="F2473" s="73">
        <v>1023708.0593</v>
      </c>
    </row>
    <row r="2474" spans="1:6" s="21" customFormat="1" ht="11.25" customHeight="1" x14ac:dyDescent="0.2">
      <c r="A2474" s="57" t="s">
        <v>2618</v>
      </c>
      <c r="B2474" s="69">
        <v>1000000</v>
      </c>
      <c r="C2474" s="70">
        <v>4.70177744993528</v>
      </c>
      <c r="D2474" s="71">
        <v>55199</v>
      </c>
      <c r="E2474" s="72">
        <v>55199</v>
      </c>
      <c r="F2474" s="73">
        <v>986768.56960000005</v>
      </c>
    </row>
    <row r="2475" spans="1:6" s="21" customFormat="1" ht="11.25" customHeight="1" x14ac:dyDescent="0.2">
      <c r="A2475" s="57" t="s">
        <v>1532</v>
      </c>
      <c r="B2475" s="69">
        <v>2000000</v>
      </c>
      <c r="C2475" s="70">
        <v>4.5</v>
      </c>
      <c r="D2475" s="71">
        <v>46782</v>
      </c>
      <c r="E2475" s="72">
        <v>46782</v>
      </c>
      <c r="F2475" s="73">
        <v>2000000</v>
      </c>
    </row>
    <row r="2476" spans="1:6" s="21" customFormat="1" ht="11.25" customHeight="1" x14ac:dyDescent="0.2">
      <c r="A2476" s="57" t="s">
        <v>47</v>
      </c>
      <c r="B2476" s="69">
        <v>2000000</v>
      </c>
      <c r="C2476" s="70">
        <v>6.26</v>
      </c>
      <c r="D2476" s="71">
        <v>44809</v>
      </c>
      <c r="E2476" s="72">
        <v>44809</v>
      </c>
      <c r="F2476" s="73">
        <v>2000000</v>
      </c>
    </row>
    <row r="2477" spans="1:6" s="21" customFormat="1" ht="11.25" customHeight="1" x14ac:dyDescent="0.2">
      <c r="A2477" s="57" t="s">
        <v>47</v>
      </c>
      <c r="B2477" s="69">
        <v>1500000</v>
      </c>
      <c r="C2477" s="70">
        <v>6.26</v>
      </c>
      <c r="D2477" s="71">
        <v>44901</v>
      </c>
      <c r="E2477" s="72">
        <v>44901</v>
      </c>
      <c r="F2477" s="73">
        <v>1500000</v>
      </c>
    </row>
    <row r="2478" spans="1:6" s="21" customFormat="1" ht="11.25" customHeight="1" x14ac:dyDescent="0.2">
      <c r="A2478" s="57" t="s">
        <v>2454</v>
      </c>
      <c r="B2478" s="69">
        <v>2000000</v>
      </c>
      <c r="C2478" s="70">
        <v>4.45</v>
      </c>
      <c r="D2478" s="71">
        <v>47574</v>
      </c>
      <c r="E2478" s="72">
        <v>47574</v>
      </c>
      <c r="F2478" s="73">
        <v>1992948.4772999999</v>
      </c>
    </row>
    <row r="2479" spans="1:6" s="21" customFormat="1" ht="11.25" customHeight="1" x14ac:dyDescent="0.2">
      <c r="A2479" s="57" t="s">
        <v>1928</v>
      </c>
      <c r="B2479" s="69">
        <v>2000000</v>
      </c>
      <c r="C2479" s="70">
        <v>5.25</v>
      </c>
      <c r="D2479" s="71">
        <v>47498</v>
      </c>
      <c r="E2479" s="72">
        <v>47498</v>
      </c>
      <c r="F2479" s="73">
        <v>2081821.6274000001</v>
      </c>
    </row>
    <row r="2480" spans="1:6" s="21" customFormat="1" ht="11.25" customHeight="1" x14ac:dyDescent="0.2">
      <c r="A2480" s="57" t="s">
        <v>1928</v>
      </c>
      <c r="B2480" s="69">
        <v>2000000</v>
      </c>
      <c r="C2480" s="70">
        <v>4.875</v>
      </c>
      <c r="D2480" s="71">
        <v>46767</v>
      </c>
      <c r="E2480" s="72">
        <v>46767</v>
      </c>
      <c r="F2480" s="73">
        <v>2071230.0989999999</v>
      </c>
    </row>
    <row r="2481" spans="1:6" s="21" customFormat="1" ht="11.25" customHeight="1" x14ac:dyDescent="0.2">
      <c r="A2481" s="57" t="s">
        <v>197</v>
      </c>
      <c r="B2481" s="69">
        <v>5000000</v>
      </c>
      <c r="C2481" s="70">
        <v>6.25</v>
      </c>
      <c r="D2481" s="71">
        <v>46113</v>
      </c>
      <c r="E2481" s="72">
        <v>46113</v>
      </c>
      <c r="F2481" s="73">
        <v>5002383.9719000002</v>
      </c>
    </row>
    <row r="2482" spans="1:6" s="21" customFormat="1" ht="11.25" customHeight="1" x14ac:dyDescent="0.2">
      <c r="A2482" s="57" t="s">
        <v>1533</v>
      </c>
      <c r="B2482" s="69">
        <v>2000000</v>
      </c>
      <c r="C2482" s="70">
        <v>4.375</v>
      </c>
      <c r="D2482" s="71">
        <v>46371</v>
      </c>
      <c r="E2482" s="72">
        <v>46371</v>
      </c>
      <c r="F2482" s="73">
        <v>1999507.9379</v>
      </c>
    </row>
    <row r="2483" spans="1:6" s="21" customFormat="1" ht="11.25" customHeight="1" x14ac:dyDescent="0.2">
      <c r="A2483" s="57" t="s">
        <v>1533</v>
      </c>
      <c r="B2483" s="69">
        <v>10000000</v>
      </c>
      <c r="C2483" s="70">
        <v>4.5</v>
      </c>
      <c r="D2483" s="71">
        <v>46827</v>
      </c>
      <c r="E2483" s="72">
        <v>46827</v>
      </c>
      <c r="F2483" s="73">
        <v>9979917.6152999997</v>
      </c>
    </row>
    <row r="2484" spans="1:6" s="21" customFormat="1" ht="11.25" customHeight="1" x14ac:dyDescent="0.2">
      <c r="A2484" s="57" t="s">
        <v>147</v>
      </c>
      <c r="B2484" s="69">
        <v>3000000</v>
      </c>
      <c r="C2484" s="70">
        <v>5.125</v>
      </c>
      <c r="D2484" s="71">
        <v>45196</v>
      </c>
      <c r="E2484" s="72">
        <v>45196</v>
      </c>
      <c r="F2484" s="73">
        <v>3001185.0271000001</v>
      </c>
    </row>
    <row r="2485" spans="1:6" s="21" customFormat="1" ht="11.25" customHeight="1" x14ac:dyDescent="0.2">
      <c r="A2485" s="57" t="s">
        <v>147</v>
      </c>
      <c r="B2485" s="69">
        <v>7000000</v>
      </c>
      <c r="C2485" s="70">
        <v>4.55</v>
      </c>
      <c r="D2485" s="71">
        <v>45838</v>
      </c>
      <c r="E2485" s="72">
        <v>45838</v>
      </c>
      <c r="F2485" s="73">
        <v>6998622.8805999998</v>
      </c>
    </row>
    <row r="2486" spans="1:6" s="21" customFormat="1" ht="11.25" customHeight="1" x14ac:dyDescent="0.2">
      <c r="A2486" s="57" t="s">
        <v>147</v>
      </c>
      <c r="B2486" s="69">
        <v>3000000</v>
      </c>
      <c r="C2486" s="70">
        <v>5.25</v>
      </c>
      <c r="D2486" s="71">
        <v>47649</v>
      </c>
      <c r="E2486" s="72">
        <v>47649</v>
      </c>
      <c r="F2486" s="73">
        <v>3000000</v>
      </c>
    </row>
    <row r="2487" spans="1:6" s="21" customFormat="1" ht="11.25" customHeight="1" x14ac:dyDescent="0.2">
      <c r="A2487" s="57" t="s">
        <v>2619</v>
      </c>
      <c r="B2487" s="69">
        <v>2000000</v>
      </c>
      <c r="C2487" s="70">
        <v>5.875</v>
      </c>
      <c r="D2487" s="71">
        <v>47635</v>
      </c>
      <c r="E2487" s="72">
        <v>47635</v>
      </c>
      <c r="F2487" s="73">
        <v>2000000</v>
      </c>
    </row>
    <row r="2488" spans="1:6" s="21" customFormat="1" ht="11.25" customHeight="1" x14ac:dyDescent="0.2">
      <c r="A2488" s="57" t="s">
        <v>198</v>
      </c>
      <c r="B2488" s="69">
        <v>1250000</v>
      </c>
      <c r="C2488" s="70">
        <v>4.75</v>
      </c>
      <c r="D2488" s="71">
        <v>46583</v>
      </c>
      <c r="E2488" s="72">
        <v>46583</v>
      </c>
      <c r="F2488" s="73">
        <v>1250000</v>
      </c>
    </row>
    <row r="2489" spans="1:6" s="21" customFormat="1" ht="11.25" customHeight="1" x14ac:dyDescent="0.2">
      <c r="A2489" s="57" t="s">
        <v>198</v>
      </c>
      <c r="B2489" s="69">
        <v>3000000</v>
      </c>
      <c r="C2489" s="70">
        <v>5.25</v>
      </c>
      <c r="D2489" s="71">
        <v>45748</v>
      </c>
      <c r="E2489" s="72">
        <v>45748</v>
      </c>
      <c r="F2489" s="73">
        <v>2984594.5488</v>
      </c>
    </row>
    <row r="2490" spans="1:6" s="21" customFormat="1" ht="11.25" customHeight="1" x14ac:dyDescent="0.2">
      <c r="A2490" s="57" t="s">
        <v>48</v>
      </c>
      <c r="B2490" s="69">
        <v>5000000</v>
      </c>
      <c r="C2490" s="70">
        <v>5.8</v>
      </c>
      <c r="D2490" s="71">
        <v>44317</v>
      </c>
      <c r="E2490" s="72">
        <v>44317</v>
      </c>
      <c r="F2490" s="73">
        <v>4999567.8976999996</v>
      </c>
    </row>
    <row r="2491" spans="1:6" s="21" customFormat="1" ht="11.25" customHeight="1" x14ac:dyDescent="0.2">
      <c r="A2491" s="57" t="s">
        <v>48</v>
      </c>
      <c r="B2491" s="69">
        <v>2000000</v>
      </c>
      <c r="C2491" s="70">
        <v>4</v>
      </c>
      <c r="D2491" s="71">
        <v>45823</v>
      </c>
      <c r="E2491" s="72">
        <v>45823</v>
      </c>
      <c r="F2491" s="73">
        <v>1994776.0098999999</v>
      </c>
    </row>
    <row r="2492" spans="1:6" s="21" customFormat="1" ht="11.25" customHeight="1" x14ac:dyDescent="0.2">
      <c r="A2492" s="57" t="s">
        <v>48</v>
      </c>
      <c r="B2492" s="69">
        <v>3000000</v>
      </c>
      <c r="C2492" s="70">
        <v>4.125</v>
      </c>
      <c r="D2492" s="71">
        <v>44816</v>
      </c>
      <c r="E2492" s="72">
        <v>44816</v>
      </c>
      <c r="F2492" s="73">
        <v>2995305.3385999999</v>
      </c>
    </row>
    <row r="2493" spans="1:6" s="21" customFormat="1" ht="11.25" customHeight="1" x14ac:dyDescent="0.2">
      <c r="A2493" s="57" t="s">
        <v>2455</v>
      </c>
      <c r="B2493" s="69">
        <v>4000000</v>
      </c>
      <c r="C2493" s="70">
        <v>8.5</v>
      </c>
      <c r="D2493" s="71">
        <v>46371</v>
      </c>
      <c r="E2493" s="72">
        <v>46371</v>
      </c>
      <c r="F2493" s="73">
        <v>4000000</v>
      </c>
    </row>
    <row r="2494" spans="1:6" s="21" customFormat="1" ht="11.25" customHeight="1" x14ac:dyDescent="0.2">
      <c r="A2494" s="57" t="s">
        <v>2455</v>
      </c>
      <c r="B2494" s="69">
        <v>3000000</v>
      </c>
      <c r="C2494" s="70">
        <v>4.75</v>
      </c>
      <c r="D2494" s="71">
        <v>47437</v>
      </c>
      <c r="E2494" s="72">
        <v>47437</v>
      </c>
      <c r="F2494" s="73">
        <v>3000000</v>
      </c>
    </row>
    <row r="2495" spans="1:6" s="21" customFormat="1" ht="11.25" customHeight="1" x14ac:dyDescent="0.2">
      <c r="A2495" s="57" t="s">
        <v>140</v>
      </c>
      <c r="B2495" s="69">
        <v>2000000</v>
      </c>
      <c r="C2495" s="70">
        <v>5.15</v>
      </c>
      <c r="D2495" s="71">
        <v>45184</v>
      </c>
      <c r="E2495" s="72">
        <v>45184</v>
      </c>
      <c r="F2495" s="73">
        <v>1997988.8700999999</v>
      </c>
    </row>
    <row r="2496" spans="1:6" s="21" customFormat="1" ht="11.25" customHeight="1" x14ac:dyDescent="0.2">
      <c r="A2496" s="57" t="s">
        <v>148</v>
      </c>
      <c r="B2496" s="69">
        <v>2000000</v>
      </c>
      <c r="C2496" s="70">
        <v>8.75</v>
      </c>
      <c r="D2496" s="71">
        <v>48075</v>
      </c>
      <c r="E2496" s="72">
        <v>48075</v>
      </c>
      <c r="F2496" s="73">
        <v>2403440.6535</v>
      </c>
    </row>
    <row r="2497" spans="1:6" s="21" customFormat="1" ht="11.25" customHeight="1" x14ac:dyDescent="0.2">
      <c r="A2497" s="57" t="s">
        <v>148</v>
      </c>
      <c r="B2497" s="69">
        <v>1000000</v>
      </c>
      <c r="C2497" s="70">
        <v>6</v>
      </c>
      <c r="D2497" s="71">
        <v>47088</v>
      </c>
      <c r="E2497" s="72">
        <v>47088</v>
      </c>
      <c r="F2497" s="73">
        <v>1018747.6595</v>
      </c>
    </row>
    <row r="2498" spans="1:6" s="21" customFormat="1" ht="11.25" customHeight="1" x14ac:dyDescent="0.2">
      <c r="A2498" s="57" t="s">
        <v>2456</v>
      </c>
      <c r="B2498" s="69">
        <v>3000000</v>
      </c>
      <c r="C2498" s="70">
        <v>7.875</v>
      </c>
      <c r="D2498" s="71">
        <v>47694</v>
      </c>
      <c r="E2498" s="72">
        <v>47694</v>
      </c>
      <c r="F2498" s="73">
        <v>3578033.5688</v>
      </c>
    </row>
    <row r="2499" spans="1:6" s="21" customFormat="1" ht="11.25" customHeight="1" x14ac:dyDescent="0.2">
      <c r="A2499" s="57" t="s">
        <v>2456</v>
      </c>
      <c r="B2499" s="69">
        <v>2000000</v>
      </c>
      <c r="C2499" s="70">
        <v>4</v>
      </c>
      <c r="D2499" s="71">
        <v>46037</v>
      </c>
      <c r="E2499" s="72">
        <v>46037</v>
      </c>
      <c r="F2499" s="73">
        <v>1980681.4663</v>
      </c>
    </row>
    <row r="2500" spans="1:6" s="21" customFormat="1" ht="11.25" customHeight="1" x14ac:dyDescent="0.2">
      <c r="A2500" s="57" t="s">
        <v>2456</v>
      </c>
      <c r="B2500" s="69">
        <v>4100000</v>
      </c>
      <c r="C2500" s="70">
        <v>2.9</v>
      </c>
      <c r="D2500" s="71">
        <v>45078</v>
      </c>
      <c r="E2500" s="72">
        <v>45078</v>
      </c>
      <c r="F2500" s="73">
        <v>4076565.2910000002</v>
      </c>
    </row>
    <row r="2501" spans="1:6" s="21" customFormat="1" ht="11.25" customHeight="1" x14ac:dyDescent="0.2">
      <c r="A2501" s="57" t="s">
        <v>2456</v>
      </c>
      <c r="B2501" s="69">
        <v>5000000</v>
      </c>
      <c r="C2501" s="70">
        <v>4.75</v>
      </c>
      <c r="D2501" s="71">
        <v>45792</v>
      </c>
      <c r="E2501" s="72">
        <v>45792</v>
      </c>
      <c r="F2501" s="73">
        <v>4978582.6594000002</v>
      </c>
    </row>
    <row r="2502" spans="1:6" s="21" customFormat="1" ht="11.25" customHeight="1" x14ac:dyDescent="0.2">
      <c r="A2502" s="57" t="s">
        <v>2353</v>
      </c>
      <c r="B2502" s="69">
        <v>3000000</v>
      </c>
      <c r="C2502" s="70">
        <v>5.75</v>
      </c>
      <c r="D2502" s="71">
        <v>47437</v>
      </c>
      <c r="E2502" s="72">
        <v>47437</v>
      </c>
      <c r="F2502" s="73">
        <v>3000000</v>
      </c>
    </row>
    <row r="2503" spans="1:6" s="21" customFormat="1" ht="11.25" customHeight="1" x14ac:dyDescent="0.2">
      <c r="A2503" s="57" t="s">
        <v>2140</v>
      </c>
      <c r="B2503" s="69">
        <v>5000000</v>
      </c>
      <c r="C2503" s="70">
        <v>3.35</v>
      </c>
      <c r="D2503" s="71">
        <v>45740</v>
      </c>
      <c r="E2503" s="72">
        <v>45740</v>
      </c>
      <c r="F2503" s="73">
        <v>4997651.0500999996</v>
      </c>
    </row>
    <row r="2504" spans="1:6" s="21" customFormat="1" ht="11.25" customHeight="1" x14ac:dyDescent="0.2">
      <c r="A2504" s="57" t="s">
        <v>49</v>
      </c>
      <c r="B2504" s="69">
        <v>3000000</v>
      </c>
      <c r="C2504" s="70">
        <v>4.0999999999999996</v>
      </c>
      <c r="D2504" s="71">
        <v>46176</v>
      </c>
      <c r="E2504" s="72">
        <v>46176</v>
      </c>
      <c r="F2504" s="73">
        <v>3139343.8286000001</v>
      </c>
    </row>
    <row r="2505" spans="1:6" s="21" customFormat="1" ht="11.25" customHeight="1" x14ac:dyDescent="0.2">
      <c r="A2505" s="57" t="s">
        <v>49</v>
      </c>
      <c r="B2505" s="69">
        <v>5000000</v>
      </c>
      <c r="C2505" s="70">
        <v>4.5999999999999996</v>
      </c>
      <c r="D2505" s="71">
        <v>44287</v>
      </c>
      <c r="E2505" s="72">
        <v>44287</v>
      </c>
      <c r="F2505" s="73">
        <v>5002116.7412999999</v>
      </c>
    </row>
    <row r="2506" spans="1:6" s="21" customFormat="1" ht="11.25" customHeight="1" x14ac:dyDescent="0.2">
      <c r="A2506" s="57" t="s">
        <v>49</v>
      </c>
      <c r="B2506" s="69">
        <v>950000</v>
      </c>
      <c r="C2506" s="70">
        <v>7.5739999999999998</v>
      </c>
      <c r="D2506" s="71">
        <v>46235</v>
      </c>
      <c r="E2506" s="72">
        <v>46235</v>
      </c>
      <c r="F2506" s="73">
        <v>1116595.2719000001</v>
      </c>
    </row>
    <row r="2507" spans="1:6" s="21" customFormat="1" ht="11.25" customHeight="1" x14ac:dyDescent="0.2">
      <c r="A2507" s="57" t="s">
        <v>1535</v>
      </c>
      <c r="B2507" s="69">
        <v>2000000</v>
      </c>
      <c r="C2507" s="70">
        <v>4</v>
      </c>
      <c r="D2507" s="71">
        <v>45809</v>
      </c>
      <c r="E2507" s="72">
        <v>45809</v>
      </c>
      <c r="F2507" s="73">
        <v>1999314.9620000001</v>
      </c>
    </row>
    <row r="2508" spans="1:6" s="21" customFormat="1" ht="11.25" customHeight="1" x14ac:dyDescent="0.2">
      <c r="A2508" s="57" t="s">
        <v>2620</v>
      </c>
      <c r="B2508" s="69">
        <v>4000000</v>
      </c>
      <c r="C2508" s="70">
        <v>5.625</v>
      </c>
      <c r="D2508" s="71">
        <v>46249</v>
      </c>
      <c r="E2508" s="72">
        <v>46249</v>
      </c>
      <c r="F2508" s="73">
        <v>4000000</v>
      </c>
    </row>
    <row r="2509" spans="1:6" s="21" customFormat="1" ht="11.25" customHeight="1" x14ac:dyDescent="0.2">
      <c r="A2509" s="57" t="s">
        <v>1536</v>
      </c>
      <c r="B2509" s="69">
        <v>4000000</v>
      </c>
      <c r="C2509" s="70">
        <v>4.3499999999999996</v>
      </c>
      <c r="D2509" s="71">
        <v>45580</v>
      </c>
      <c r="E2509" s="72">
        <v>45580</v>
      </c>
      <c r="F2509" s="73">
        <v>4000000</v>
      </c>
    </row>
    <row r="2510" spans="1:6" s="21" customFormat="1" ht="11.25" customHeight="1" x14ac:dyDescent="0.2">
      <c r="A2510" s="57" t="s">
        <v>176</v>
      </c>
      <c r="B2510" s="69">
        <v>5000000</v>
      </c>
      <c r="C2510" s="70">
        <v>5.25</v>
      </c>
      <c r="D2510" s="71">
        <v>47635</v>
      </c>
      <c r="E2510" s="72">
        <v>47635</v>
      </c>
      <c r="F2510" s="73">
        <v>5000000</v>
      </c>
    </row>
    <row r="2511" spans="1:6" s="21" customFormat="1" ht="11.25" customHeight="1" x14ac:dyDescent="0.2">
      <c r="A2511" s="57" t="s">
        <v>2621</v>
      </c>
      <c r="B2511" s="69">
        <v>3000000</v>
      </c>
      <c r="C2511" s="70">
        <v>4.5</v>
      </c>
      <c r="D2511" s="71">
        <v>46813</v>
      </c>
      <c r="E2511" s="72">
        <v>46813</v>
      </c>
      <c r="F2511" s="73">
        <v>1439654.4</v>
      </c>
    </row>
    <row r="2512" spans="1:6" s="21" customFormat="1" ht="11.25" customHeight="1" x14ac:dyDescent="0.2">
      <c r="A2512" s="57" t="s">
        <v>2621</v>
      </c>
      <c r="B2512" s="69">
        <v>4000000</v>
      </c>
      <c r="C2512" s="70">
        <v>4.75</v>
      </c>
      <c r="D2512" s="71">
        <v>46980</v>
      </c>
      <c r="E2512" s="72">
        <v>46980</v>
      </c>
      <c r="F2512" s="73">
        <v>1877527.96</v>
      </c>
    </row>
    <row r="2513" spans="1:6" s="21" customFormat="1" ht="11.25" customHeight="1" x14ac:dyDescent="0.2">
      <c r="A2513" s="57" t="s">
        <v>2622</v>
      </c>
      <c r="B2513" s="69">
        <v>2000000</v>
      </c>
      <c r="C2513" s="70">
        <v>7.7</v>
      </c>
      <c r="D2513" s="71">
        <v>46068</v>
      </c>
      <c r="E2513" s="72">
        <v>46068</v>
      </c>
      <c r="F2513" s="73">
        <v>1997856.0804000001</v>
      </c>
    </row>
    <row r="2514" spans="1:6" s="21" customFormat="1" ht="11.25" customHeight="1" x14ac:dyDescent="0.2">
      <c r="A2514" s="57" t="s">
        <v>2623</v>
      </c>
      <c r="B2514" s="69">
        <v>1500000</v>
      </c>
      <c r="C2514" s="70">
        <v>3.544</v>
      </c>
      <c r="D2514" s="71">
        <v>49415</v>
      </c>
      <c r="E2514" s="72">
        <v>49415</v>
      </c>
      <c r="F2514" s="73">
        <v>1512590.2219</v>
      </c>
    </row>
    <row r="2515" spans="1:6" s="21" customFormat="1" ht="11.25" customHeight="1" x14ac:dyDescent="0.2">
      <c r="A2515" s="57" t="s">
        <v>2624</v>
      </c>
      <c r="B2515" s="69">
        <v>1500000</v>
      </c>
      <c r="C2515" s="70">
        <v>4.306</v>
      </c>
      <c r="D2515" s="71">
        <v>53402</v>
      </c>
      <c r="E2515" s="72">
        <v>53402</v>
      </c>
      <c r="F2515" s="73">
        <v>1513151.8073</v>
      </c>
    </row>
    <row r="2516" spans="1:6" s="21" customFormat="1" ht="11.25" customHeight="1" x14ac:dyDescent="0.2">
      <c r="A2516" s="57" t="s">
        <v>2625</v>
      </c>
      <c r="B2516" s="69">
        <v>2000000</v>
      </c>
      <c r="C2516" s="70">
        <v>4.2709999999999999</v>
      </c>
      <c r="D2516" s="71">
        <v>53766</v>
      </c>
      <c r="E2516" s="72">
        <v>53766</v>
      </c>
      <c r="F2516" s="73">
        <v>2029195.5830999999</v>
      </c>
    </row>
    <row r="2517" spans="1:6" s="21" customFormat="1" ht="11.25" customHeight="1" x14ac:dyDescent="0.2">
      <c r="A2517" s="57" t="s">
        <v>96</v>
      </c>
      <c r="B2517" s="69">
        <v>4000000</v>
      </c>
      <c r="C2517" s="70">
        <v>4.8499999999999996</v>
      </c>
      <c r="D2517" s="71">
        <v>44362</v>
      </c>
      <c r="E2517" s="72">
        <v>44362</v>
      </c>
      <c r="F2517" s="73">
        <v>3999941.8854</v>
      </c>
    </row>
    <row r="2518" spans="1:6" s="21" customFormat="1" ht="11.25" customHeight="1" x14ac:dyDescent="0.2">
      <c r="A2518" s="57" t="s">
        <v>96</v>
      </c>
      <c r="B2518" s="69">
        <v>3000000</v>
      </c>
      <c r="C2518" s="70">
        <v>4.7</v>
      </c>
      <c r="D2518" s="71">
        <v>44713</v>
      </c>
      <c r="E2518" s="72">
        <v>44713</v>
      </c>
      <c r="F2518" s="73">
        <v>2999268.6721999999</v>
      </c>
    </row>
    <row r="2519" spans="1:6" s="21" customFormat="1" ht="11.25" customHeight="1" x14ac:dyDescent="0.2">
      <c r="A2519" s="57" t="s">
        <v>96</v>
      </c>
      <c r="B2519" s="69">
        <v>3000000</v>
      </c>
      <c r="C2519" s="70">
        <v>4.75</v>
      </c>
      <c r="D2519" s="71">
        <v>47175</v>
      </c>
      <c r="E2519" s="72">
        <v>47175</v>
      </c>
      <c r="F2519" s="73">
        <v>2969668.1294999998</v>
      </c>
    </row>
    <row r="2520" spans="1:6" s="21" customFormat="1" ht="11.25" customHeight="1" x14ac:dyDescent="0.2">
      <c r="A2520" s="57" t="s">
        <v>158</v>
      </c>
      <c r="B2520" s="69">
        <v>10000000</v>
      </c>
      <c r="C2520" s="70">
        <v>7.875</v>
      </c>
      <c r="D2520" s="71">
        <v>44440</v>
      </c>
      <c r="E2520" s="72">
        <v>44440</v>
      </c>
      <c r="F2520" s="73">
        <v>10157886.1116</v>
      </c>
    </row>
    <row r="2521" spans="1:6" s="21" customFormat="1" ht="11.25" customHeight="1" x14ac:dyDescent="0.2">
      <c r="A2521" s="57" t="s">
        <v>158</v>
      </c>
      <c r="B2521" s="69">
        <v>7200000</v>
      </c>
      <c r="C2521" s="70">
        <v>4.55</v>
      </c>
      <c r="D2521" s="71">
        <v>45467</v>
      </c>
      <c r="E2521" s="72">
        <v>45467</v>
      </c>
      <c r="F2521" s="73">
        <v>7202023.8881999999</v>
      </c>
    </row>
    <row r="2522" spans="1:6" s="21" customFormat="1" ht="11.25" customHeight="1" x14ac:dyDescent="0.2">
      <c r="A2522" s="57" t="s">
        <v>2626</v>
      </c>
      <c r="B2522" s="69">
        <v>12652000</v>
      </c>
      <c r="C2522" s="70">
        <v>5.75</v>
      </c>
      <c r="D2522" s="71">
        <v>44270</v>
      </c>
      <c r="E2522" s="72">
        <v>44270</v>
      </c>
      <c r="F2522" s="73">
        <v>12669910.5294</v>
      </c>
    </row>
    <row r="2523" spans="1:6" s="21" customFormat="1" ht="11.25" customHeight="1" x14ac:dyDescent="0.2">
      <c r="A2523" s="57" t="s">
        <v>183</v>
      </c>
      <c r="B2523" s="69">
        <v>5000000</v>
      </c>
      <c r="C2523" s="70">
        <v>5</v>
      </c>
      <c r="D2523" s="71">
        <v>45456</v>
      </c>
      <c r="E2523" s="72">
        <v>45456</v>
      </c>
      <c r="F2523" s="73">
        <v>5052203.0593999997</v>
      </c>
    </row>
    <row r="2524" spans="1:6" s="21" customFormat="1" ht="11.25" customHeight="1" x14ac:dyDescent="0.2">
      <c r="A2524" s="57" t="s">
        <v>2224</v>
      </c>
      <c r="B2524" s="69">
        <v>5000000</v>
      </c>
      <c r="C2524" s="70">
        <v>4.5999999999999996</v>
      </c>
      <c r="D2524" s="71">
        <v>45383</v>
      </c>
      <c r="E2524" s="72">
        <v>45383</v>
      </c>
      <c r="F2524" s="73">
        <v>5116637.7148000002</v>
      </c>
    </row>
    <row r="2525" spans="1:6" s="21" customFormat="1" ht="11.25" customHeight="1" x14ac:dyDescent="0.2">
      <c r="A2525" s="57" t="s">
        <v>206</v>
      </c>
      <c r="B2525" s="69">
        <v>2000000</v>
      </c>
      <c r="C2525" s="70">
        <v>4.5</v>
      </c>
      <c r="D2525" s="71">
        <v>46188</v>
      </c>
      <c r="E2525" s="72">
        <v>46188</v>
      </c>
      <c r="F2525" s="73">
        <v>2000000</v>
      </c>
    </row>
    <row r="2526" spans="1:6" s="21" customFormat="1" ht="11.25" customHeight="1" x14ac:dyDescent="0.2">
      <c r="A2526" s="57" t="s">
        <v>1537</v>
      </c>
      <c r="B2526" s="69">
        <v>9000000</v>
      </c>
      <c r="C2526" s="70">
        <v>7</v>
      </c>
      <c r="D2526" s="71">
        <v>45046</v>
      </c>
      <c r="E2526" s="72">
        <v>45046</v>
      </c>
      <c r="F2526" s="73">
        <v>9000000</v>
      </c>
    </row>
    <row r="2527" spans="1:6" s="21" customFormat="1" ht="11.25" customHeight="1" x14ac:dyDescent="0.2">
      <c r="A2527" s="57" t="s">
        <v>1538</v>
      </c>
      <c r="B2527" s="69">
        <v>6000000</v>
      </c>
      <c r="C2527" s="70">
        <v>5.5</v>
      </c>
      <c r="D2527" s="71">
        <v>45717</v>
      </c>
      <c r="E2527" s="72">
        <v>45717</v>
      </c>
      <c r="F2527" s="73">
        <v>6000000</v>
      </c>
    </row>
    <row r="2528" spans="1:6" s="21" customFormat="1" ht="11.25" customHeight="1" x14ac:dyDescent="0.2">
      <c r="A2528" s="57" t="s">
        <v>159</v>
      </c>
      <c r="B2528" s="69">
        <v>6000000</v>
      </c>
      <c r="C2528" s="70">
        <v>4.95</v>
      </c>
      <c r="D2528" s="71">
        <v>45488</v>
      </c>
      <c r="E2528" s="72">
        <v>45488</v>
      </c>
      <c r="F2528" s="73">
        <v>6082013.3784999996</v>
      </c>
    </row>
    <row r="2529" spans="1:6" s="21" customFormat="1" ht="11.25" customHeight="1" thickBot="1" x14ac:dyDescent="0.25">
      <c r="A2529" s="58" t="s">
        <v>86</v>
      </c>
      <c r="B2529" s="79">
        <v>2925301927.5101995</v>
      </c>
      <c r="C2529" s="80"/>
      <c r="D2529" s="81"/>
      <c r="E2529" s="82"/>
      <c r="F2529" s="83">
        <v>2950765292.8997021</v>
      </c>
    </row>
    <row r="2530" spans="1:6" s="21" customFormat="1" ht="11.25" customHeight="1" x14ac:dyDescent="0.2">
      <c r="A2530" s="58"/>
      <c r="B2530" s="74"/>
      <c r="C2530" s="74"/>
      <c r="D2530" s="75"/>
      <c r="E2530" s="76"/>
      <c r="F2530" s="77"/>
    </row>
    <row r="2531" spans="1:6" s="21" customFormat="1" ht="11.25" customHeight="1" x14ac:dyDescent="0.2">
      <c r="A2531" s="57" t="s">
        <v>1539</v>
      </c>
      <c r="B2531" s="69">
        <v>7200000</v>
      </c>
      <c r="C2531" s="70">
        <v>6.5</v>
      </c>
      <c r="D2531" s="71">
        <v>45214</v>
      </c>
      <c r="E2531" s="72">
        <v>45214</v>
      </c>
      <c r="F2531" s="73">
        <v>7425764.9577000001</v>
      </c>
    </row>
    <row r="2532" spans="1:6" s="21" customFormat="1" ht="11.25" customHeight="1" x14ac:dyDescent="0.2">
      <c r="A2532" s="57" t="s">
        <v>2627</v>
      </c>
      <c r="B2532" s="69">
        <v>5250000</v>
      </c>
      <c r="C2532" s="70">
        <v>7.5</v>
      </c>
      <c r="D2532" s="71">
        <v>45352</v>
      </c>
      <c r="E2532" s="72">
        <v>45352</v>
      </c>
      <c r="F2532" s="73">
        <v>5840917.3342000004</v>
      </c>
    </row>
    <row r="2533" spans="1:6" s="21" customFormat="1" ht="11.25" customHeight="1" thickBot="1" x14ac:dyDescent="0.25">
      <c r="A2533" s="58" t="s">
        <v>50</v>
      </c>
      <c r="B2533" s="79">
        <v>12450000</v>
      </c>
      <c r="C2533" s="80"/>
      <c r="D2533" s="81"/>
      <c r="E2533" s="82"/>
      <c r="F2533" s="83">
        <v>13266682.291900001</v>
      </c>
    </row>
    <row r="2534" spans="1:6" s="21" customFormat="1" ht="6" customHeight="1" x14ac:dyDescent="0.2">
      <c r="A2534" s="58"/>
      <c r="B2534" s="69"/>
      <c r="C2534" s="70"/>
      <c r="D2534" s="71"/>
      <c r="E2534" s="72"/>
      <c r="F2534" s="73"/>
    </row>
    <row r="2535" spans="1:6" s="21" customFormat="1" ht="11.25" customHeight="1" thickBot="1" x14ac:dyDescent="0.25">
      <c r="A2535" s="58" t="s">
        <v>87</v>
      </c>
      <c r="B2535" s="84">
        <f>B2533+B2529+B1831+B1026+B86+B37+B34</f>
        <v>6282966927.5101995</v>
      </c>
      <c r="C2535" s="84"/>
      <c r="D2535" s="85"/>
      <c r="E2535" s="85"/>
      <c r="F2535" s="86">
        <f t="shared" ref="F2535" si="0">F2533+F2529+F1831+F1026+F86+F37+F34</f>
        <v>6385256248.6332998</v>
      </c>
    </row>
    <row r="2536" spans="1:6" s="21" customFormat="1" ht="11.25" customHeight="1" thickBot="1" x14ac:dyDescent="0.25">
      <c r="A2536" s="58" t="s">
        <v>88</v>
      </c>
      <c r="B2536" s="87"/>
      <c r="C2536" s="87"/>
      <c r="D2536" s="88"/>
      <c r="E2536" s="88"/>
      <c r="F2536" s="89">
        <f>F2537-F2535</f>
        <v>542986647.10669994</v>
      </c>
    </row>
    <row r="2537" spans="1:6" s="21" customFormat="1" ht="11.25" customHeight="1" thickBot="1" x14ac:dyDescent="0.25">
      <c r="A2537" s="58" t="s">
        <v>1540</v>
      </c>
      <c r="B2537" s="87"/>
      <c r="C2537" s="87"/>
      <c r="D2537" s="88"/>
      <c r="E2537" s="88"/>
      <c r="F2537" s="89">
        <f>249975.5+6913977503.62+14015416.62</f>
        <v>6928242895.7399998</v>
      </c>
    </row>
    <row r="2538" spans="1:6" s="21" customFormat="1" ht="11.25" customHeight="1" x14ac:dyDescent="0.2">
      <c r="A2538" s="58"/>
      <c r="B2538" s="46"/>
      <c r="C2538" s="48"/>
      <c r="D2538" s="50"/>
      <c r="E2538" s="51"/>
      <c r="F2538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81"/>
  <sheetViews>
    <sheetView topLeftCell="A1258" zoomScaleNormal="100" workbookViewId="0">
      <selection activeCell="A8" sqref="A8"/>
    </sheetView>
  </sheetViews>
  <sheetFormatPr defaultColWidth="11.44140625" defaultRowHeight="11.25" customHeight="1" x14ac:dyDescent="0.2"/>
  <cols>
    <col min="1" max="1" width="42.33203125" style="56" customWidth="1"/>
    <col min="2" max="2" width="16.88671875" style="45" customWidth="1"/>
    <col min="3" max="3" width="8.6640625" style="45" customWidth="1"/>
    <col min="4" max="4" width="8.6640625" style="49" customWidth="1"/>
    <col min="5" max="5" width="8.6640625" style="90" customWidth="1"/>
    <col min="6" max="6" width="15.109375" style="55" customWidth="1"/>
    <col min="7" max="16384" width="11.44140625" style="44"/>
  </cols>
  <sheetData>
    <row r="1" spans="1:6" s="40" customFormat="1" ht="18.75" customHeight="1" x14ac:dyDescent="0.3">
      <c r="A1" s="121" t="s">
        <v>2984</v>
      </c>
      <c r="B1" s="121"/>
      <c r="C1" s="121"/>
      <c r="D1" s="121"/>
      <c r="E1" s="121"/>
      <c r="F1" s="121"/>
    </row>
    <row r="2" spans="1:6" ht="9" customHeight="1" x14ac:dyDescent="0.2"/>
    <row r="3" spans="1:6" s="41" customFormat="1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s="41" customFormat="1" ht="15" customHeight="1" x14ac:dyDescent="0.2">
      <c r="A4" s="124"/>
      <c r="B4" s="129"/>
      <c r="C4" s="130"/>
      <c r="D4" s="60" t="s">
        <v>70</v>
      </c>
      <c r="E4" s="92" t="s">
        <v>71</v>
      </c>
      <c r="F4" s="61" t="s">
        <v>72</v>
      </c>
    </row>
    <row r="5" spans="1:6" s="21" customFormat="1" ht="11.25" customHeight="1" x14ac:dyDescent="0.2">
      <c r="A5" s="57" t="s">
        <v>1544</v>
      </c>
      <c r="B5" s="64">
        <v>200000</v>
      </c>
      <c r="C5" s="65">
        <v>3.3</v>
      </c>
      <c r="D5" s="66">
        <v>46874</v>
      </c>
      <c r="E5" s="67">
        <v>46874</v>
      </c>
      <c r="F5" s="68">
        <v>200000</v>
      </c>
    </row>
    <row r="6" spans="1:6" s="21" customFormat="1" ht="11.25" customHeight="1" x14ac:dyDescent="0.2">
      <c r="A6" s="57" t="s">
        <v>1544</v>
      </c>
      <c r="B6" s="69">
        <v>100000</v>
      </c>
      <c r="C6" s="70">
        <v>3.05</v>
      </c>
      <c r="D6" s="71">
        <v>46143</v>
      </c>
      <c r="E6" s="72">
        <v>46143</v>
      </c>
      <c r="F6" s="73">
        <v>100000</v>
      </c>
    </row>
    <row r="7" spans="1:6" s="21" customFormat="1" ht="11.25" customHeight="1" x14ac:dyDescent="0.2">
      <c r="A7" s="57" t="s">
        <v>1544</v>
      </c>
      <c r="B7" s="69">
        <v>200000</v>
      </c>
      <c r="C7" s="70">
        <v>3.55</v>
      </c>
      <c r="D7" s="71">
        <v>47604</v>
      </c>
      <c r="E7" s="72">
        <v>47604</v>
      </c>
      <c r="F7" s="73">
        <v>200000</v>
      </c>
    </row>
    <row r="8" spans="1:6" s="21" customFormat="1" ht="11.25" customHeight="1" x14ac:dyDescent="0.2">
      <c r="A8" s="57" t="s">
        <v>1544</v>
      </c>
      <c r="B8" s="69">
        <v>125000</v>
      </c>
      <c r="C8" s="70">
        <v>3.2</v>
      </c>
      <c r="D8" s="71">
        <v>46508</v>
      </c>
      <c r="E8" s="72">
        <v>46508</v>
      </c>
      <c r="F8" s="73">
        <v>125000</v>
      </c>
    </row>
    <row r="9" spans="1:6" s="21" customFormat="1" ht="11.25" customHeight="1" x14ac:dyDescent="0.2">
      <c r="A9" s="57" t="s">
        <v>1544</v>
      </c>
      <c r="B9" s="69">
        <v>200000</v>
      </c>
      <c r="C9" s="70">
        <v>3.4</v>
      </c>
      <c r="D9" s="71">
        <v>47239</v>
      </c>
      <c r="E9" s="72">
        <v>47239</v>
      </c>
      <c r="F9" s="73">
        <v>200000</v>
      </c>
    </row>
    <row r="10" spans="1:6" s="21" customFormat="1" ht="11.25" customHeight="1" thickBot="1" x14ac:dyDescent="0.25">
      <c r="A10" s="95" t="s">
        <v>98</v>
      </c>
      <c r="B10" s="79">
        <v>825000</v>
      </c>
      <c r="C10" s="80"/>
      <c r="D10" s="81"/>
      <c r="E10" s="82"/>
      <c r="F10" s="83">
        <v>825000</v>
      </c>
    </row>
    <row r="11" spans="1:6" s="21" customFormat="1" ht="11.25" customHeight="1" x14ac:dyDescent="0.2">
      <c r="A11" s="58"/>
      <c r="B11" s="74"/>
      <c r="C11" s="74"/>
      <c r="D11" s="75"/>
      <c r="E11" s="76"/>
      <c r="F11" s="77"/>
    </row>
    <row r="12" spans="1:6" s="21" customFormat="1" ht="11.25" customHeight="1" x14ac:dyDescent="0.2">
      <c r="A12" s="57" t="s">
        <v>2354</v>
      </c>
      <c r="B12" s="69">
        <v>3000000</v>
      </c>
      <c r="C12" s="70">
        <v>3.2570000000000001</v>
      </c>
      <c r="D12" s="71">
        <v>50086</v>
      </c>
      <c r="E12" s="72">
        <v>50086</v>
      </c>
      <c r="F12" s="73">
        <v>3000000</v>
      </c>
    </row>
    <row r="13" spans="1:6" s="21" customFormat="1" ht="11.25" customHeight="1" x14ac:dyDescent="0.2">
      <c r="A13" s="57" t="s">
        <v>288</v>
      </c>
      <c r="B13" s="69">
        <v>1500000</v>
      </c>
      <c r="C13" s="70">
        <v>1.95</v>
      </c>
      <c r="D13" s="71">
        <v>44531</v>
      </c>
      <c r="E13" s="72">
        <v>44531</v>
      </c>
      <c r="F13" s="73">
        <v>1500000</v>
      </c>
    </row>
    <row r="14" spans="1:6" s="21" customFormat="1" ht="11.25" customHeight="1" x14ac:dyDescent="0.2">
      <c r="A14" s="57" t="s">
        <v>288</v>
      </c>
      <c r="B14" s="69">
        <v>815000</v>
      </c>
      <c r="C14" s="70">
        <v>2.1</v>
      </c>
      <c r="D14" s="71">
        <v>44896</v>
      </c>
      <c r="E14" s="72">
        <v>44896</v>
      </c>
      <c r="F14" s="73">
        <v>815000</v>
      </c>
    </row>
    <row r="15" spans="1:6" s="21" customFormat="1" ht="11.25" customHeight="1" x14ac:dyDescent="0.2">
      <c r="A15" s="57" t="s">
        <v>1824</v>
      </c>
      <c r="B15" s="69">
        <v>705000</v>
      </c>
      <c r="C15" s="70">
        <v>2.9729999999999999</v>
      </c>
      <c r="D15" s="71">
        <v>47727</v>
      </c>
      <c r="E15" s="72">
        <v>47727</v>
      </c>
      <c r="F15" s="73">
        <v>705000</v>
      </c>
    </row>
    <row r="16" spans="1:6" s="21" customFormat="1" ht="11.25" customHeight="1" x14ac:dyDescent="0.2">
      <c r="A16" s="57" t="s">
        <v>1824</v>
      </c>
      <c r="B16" s="69">
        <v>500000</v>
      </c>
      <c r="C16" s="70">
        <v>3.073</v>
      </c>
      <c r="D16" s="71">
        <v>48092</v>
      </c>
      <c r="E16" s="72">
        <v>48092</v>
      </c>
      <c r="F16" s="73">
        <v>500000</v>
      </c>
    </row>
    <row r="17" spans="1:6" s="21" customFormat="1" ht="11.25" customHeight="1" x14ac:dyDescent="0.2">
      <c r="A17" s="57" t="s">
        <v>1824</v>
      </c>
      <c r="B17" s="69">
        <v>645000</v>
      </c>
      <c r="C17" s="70">
        <v>2.8730000000000002</v>
      </c>
      <c r="D17" s="71">
        <v>47362</v>
      </c>
      <c r="E17" s="72">
        <v>47362</v>
      </c>
      <c r="F17" s="73">
        <v>645000</v>
      </c>
    </row>
    <row r="18" spans="1:6" s="21" customFormat="1" ht="11.25" customHeight="1" x14ac:dyDescent="0.2">
      <c r="A18" s="57" t="s">
        <v>1809</v>
      </c>
      <c r="B18" s="69">
        <v>500000</v>
      </c>
      <c r="C18" s="70">
        <v>3.95</v>
      </c>
      <c r="D18" s="71">
        <v>47304</v>
      </c>
      <c r="E18" s="72">
        <v>47304</v>
      </c>
      <c r="F18" s="73">
        <v>500000</v>
      </c>
    </row>
    <row r="19" spans="1:6" s="21" customFormat="1" ht="11.25" customHeight="1" x14ac:dyDescent="0.2">
      <c r="A19" s="57" t="s">
        <v>2355</v>
      </c>
      <c r="B19" s="69">
        <v>900000</v>
      </c>
      <c r="C19" s="70">
        <v>3.15</v>
      </c>
      <c r="D19" s="71">
        <v>51105</v>
      </c>
      <c r="E19" s="72">
        <v>51105</v>
      </c>
      <c r="F19" s="73">
        <v>900000</v>
      </c>
    </row>
    <row r="20" spans="1:6" s="21" customFormat="1" ht="11.25" customHeight="1" x14ac:dyDescent="0.2">
      <c r="A20" s="57" t="s">
        <v>2356</v>
      </c>
      <c r="B20" s="69">
        <v>3000000</v>
      </c>
      <c r="C20" s="70">
        <v>3.0409999999999999</v>
      </c>
      <c r="D20" s="71">
        <v>49218</v>
      </c>
      <c r="E20" s="72">
        <v>49218</v>
      </c>
      <c r="F20" s="73">
        <v>3000000</v>
      </c>
    </row>
    <row r="21" spans="1:6" s="21" customFormat="1" ht="11.25" customHeight="1" x14ac:dyDescent="0.2">
      <c r="A21" s="57" t="s">
        <v>941</v>
      </c>
      <c r="B21" s="69">
        <v>3000000</v>
      </c>
      <c r="C21" s="70">
        <v>3.4630000000000001</v>
      </c>
      <c r="D21" s="71">
        <v>50771</v>
      </c>
      <c r="E21" s="72">
        <v>50771</v>
      </c>
      <c r="F21" s="73">
        <v>3000000</v>
      </c>
    </row>
    <row r="22" spans="1:6" s="21" customFormat="1" ht="11.25" customHeight="1" x14ac:dyDescent="0.2">
      <c r="A22" s="57" t="s">
        <v>2952</v>
      </c>
      <c r="B22" s="69">
        <v>750000</v>
      </c>
      <c r="C22" s="70">
        <v>3.13</v>
      </c>
      <c r="D22" s="71">
        <v>51471</v>
      </c>
      <c r="E22" s="72">
        <v>51471</v>
      </c>
      <c r="F22" s="73">
        <v>750000</v>
      </c>
    </row>
    <row r="23" spans="1:6" s="21" customFormat="1" ht="11.25" customHeight="1" x14ac:dyDescent="0.2">
      <c r="A23" s="57" t="s">
        <v>2912</v>
      </c>
      <c r="B23" s="69">
        <v>2000000</v>
      </c>
      <c r="C23" s="70">
        <v>3.6509999999999998</v>
      </c>
      <c r="D23" s="71">
        <v>51028</v>
      </c>
      <c r="E23" s="72">
        <v>51028</v>
      </c>
      <c r="F23" s="73">
        <v>2000000</v>
      </c>
    </row>
    <row r="24" spans="1:6" s="21" customFormat="1" ht="11.25" customHeight="1" x14ac:dyDescent="0.2">
      <c r="A24" s="57" t="s">
        <v>2884</v>
      </c>
      <c r="B24" s="69">
        <v>1310000</v>
      </c>
      <c r="C24" s="70">
        <v>2.65</v>
      </c>
      <c r="D24" s="71">
        <v>49980</v>
      </c>
      <c r="E24" s="72">
        <v>49980</v>
      </c>
      <c r="F24" s="73">
        <v>1310000</v>
      </c>
    </row>
    <row r="25" spans="1:6" s="21" customFormat="1" ht="11.25" customHeight="1" x14ac:dyDescent="0.2">
      <c r="A25" s="57" t="s">
        <v>2884</v>
      </c>
      <c r="B25" s="69">
        <v>1000000</v>
      </c>
      <c r="C25" s="70">
        <v>2.6</v>
      </c>
      <c r="D25" s="71">
        <v>49614</v>
      </c>
      <c r="E25" s="72">
        <v>49614</v>
      </c>
      <c r="F25" s="73">
        <v>1000000</v>
      </c>
    </row>
    <row r="26" spans="1:6" s="21" customFormat="1" ht="11.25" customHeight="1" x14ac:dyDescent="0.2">
      <c r="A26" s="57" t="s">
        <v>2357</v>
      </c>
      <c r="B26" s="69">
        <v>1000000</v>
      </c>
      <c r="C26" s="70">
        <v>3.1829999999999998</v>
      </c>
      <c r="D26" s="71">
        <v>50816</v>
      </c>
      <c r="E26" s="72">
        <v>50816</v>
      </c>
      <c r="F26" s="73">
        <v>1000000</v>
      </c>
    </row>
    <row r="27" spans="1:6" s="21" customFormat="1" ht="11.25" customHeight="1" x14ac:dyDescent="0.2">
      <c r="A27" s="57" t="s">
        <v>1550</v>
      </c>
      <c r="B27" s="69">
        <v>250000</v>
      </c>
      <c r="C27" s="70">
        <v>4.3899999999999997</v>
      </c>
      <c r="D27" s="71">
        <v>45992</v>
      </c>
      <c r="E27" s="72">
        <v>45992</v>
      </c>
      <c r="F27" s="73">
        <v>250000</v>
      </c>
    </row>
    <row r="28" spans="1:6" s="21" customFormat="1" ht="11.25" customHeight="1" x14ac:dyDescent="0.2">
      <c r="A28" s="57" t="s">
        <v>2953</v>
      </c>
      <c r="B28" s="69">
        <v>1000000</v>
      </c>
      <c r="C28" s="70">
        <v>2.71</v>
      </c>
      <c r="D28" s="71">
        <v>50936</v>
      </c>
      <c r="E28" s="72">
        <v>50936</v>
      </c>
      <c r="F28" s="73">
        <v>1000000</v>
      </c>
    </row>
    <row r="29" spans="1:6" s="21" customFormat="1" ht="11.25" customHeight="1" x14ac:dyDescent="0.2">
      <c r="A29" s="57" t="s">
        <v>1810</v>
      </c>
      <c r="B29" s="69">
        <v>500000</v>
      </c>
      <c r="C29" s="70">
        <v>3.9129999999999998</v>
      </c>
      <c r="D29" s="71">
        <v>47710</v>
      </c>
      <c r="E29" s="72">
        <v>47710</v>
      </c>
      <c r="F29" s="73">
        <v>500000</v>
      </c>
    </row>
    <row r="30" spans="1:6" s="21" customFormat="1" ht="11.25" customHeight="1" x14ac:dyDescent="0.2">
      <c r="A30" s="57" t="s">
        <v>1810</v>
      </c>
      <c r="B30" s="69">
        <v>1415000</v>
      </c>
      <c r="C30" s="70">
        <v>3.7930000000000001</v>
      </c>
      <c r="D30" s="71">
        <v>47345</v>
      </c>
      <c r="E30" s="72">
        <v>47345</v>
      </c>
      <c r="F30" s="73">
        <v>1415000</v>
      </c>
    </row>
    <row r="31" spans="1:6" s="21" customFormat="1" ht="11.25" customHeight="1" x14ac:dyDescent="0.2">
      <c r="A31" s="57" t="s">
        <v>2358</v>
      </c>
      <c r="B31" s="69">
        <v>1000000</v>
      </c>
      <c r="C31" s="70">
        <v>3.2570000000000001</v>
      </c>
      <c r="D31" s="71">
        <v>50253</v>
      </c>
      <c r="E31" s="72">
        <v>50253</v>
      </c>
      <c r="F31" s="73">
        <v>1000000</v>
      </c>
    </row>
    <row r="32" spans="1:6" s="21" customFormat="1" ht="11.25" customHeight="1" x14ac:dyDescent="0.2">
      <c r="A32" s="57" t="s">
        <v>1811</v>
      </c>
      <c r="B32" s="69">
        <v>835000</v>
      </c>
      <c r="C32" s="70">
        <v>3.85</v>
      </c>
      <c r="D32" s="71">
        <v>48183</v>
      </c>
      <c r="E32" s="72">
        <v>48183</v>
      </c>
      <c r="F32" s="73">
        <v>835000</v>
      </c>
    </row>
    <row r="33" spans="1:6" s="21" customFormat="1" ht="11.25" customHeight="1" x14ac:dyDescent="0.2">
      <c r="A33" s="57" t="s">
        <v>2796</v>
      </c>
      <c r="B33" s="69">
        <v>910000</v>
      </c>
      <c r="C33" s="70">
        <v>3.2</v>
      </c>
      <c r="D33" s="71">
        <v>51471</v>
      </c>
      <c r="E33" s="72">
        <v>51471</v>
      </c>
      <c r="F33" s="73">
        <v>910000</v>
      </c>
    </row>
    <row r="34" spans="1:6" s="21" customFormat="1" ht="11.25" customHeight="1" x14ac:dyDescent="0.2">
      <c r="A34" s="57" t="s">
        <v>2954</v>
      </c>
      <c r="B34" s="69">
        <v>3135000</v>
      </c>
      <c r="C34" s="70">
        <v>3.06</v>
      </c>
      <c r="D34" s="71">
        <v>50710</v>
      </c>
      <c r="E34" s="72">
        <v>50710</v>
      </c>
      <c r="F34" s="73">
        <v>3135000</v>
      </c>
    </row>
    <row r="35" spans="1:6" s="21" customFormat="1" ht="11.25" customHeight="1" x14ac:dyDescent="0.2">
      <c r="A35" s="57" t="s">
        <v>2359</v>
      </c>
      <c r="B35" s="69">
        <v>4150000</v>
      </c>
      <c r="C35" s="70">
        <v>3.2519999999999998</v>
      </c>
      <c r="D35" s="71">
        <v>50375</v>
      </c>
      <c r="E35" s="72">
        <v>50375</v>
      </c>
      <c r="F35" s="73">
        <v>4150000</v>
      </c>
    </row>
    <row r="36" spans="1:6" s="21" customFormat="1" ht="11.25" customHeight="1" x14ac:dyDescent="0.2">
      <c r="A36" s="57" t="s">
        <v>420</v>
      </c>
      <c r="B36" s="69">
        <v>1650000</v>
      </c>
      <c r="C36" s="70">
        <v>3.29</v>
      </c>
      <c r="D36" s="71">
        <v>48976</v>
      </c>
      <c r="E36" s="72">
        <v>48976</v>
      </c>
      <c r="F36" s="73">
        <v>1650000</v>
      </c>
    </row>
    <row r="37" spans="1:6" s="21" customFormat="1" ht="11.25" customHeight="1" x14ac:dyDescent="0.2">
      <c r="A37" s="57" t="s">
        <v>2360</v>
      </c>
      <c r="B37" s="69">
        <v>1020000</v>
      </c>
      <c r="C37" s="70">
        <v>3.4209999999999998</v>
      </c>
      <c r="D37" s="71">
        <v>51105</v>
      </c>
      <c r="E37" s="72">
        <v>51105</v>
      </c>
      <c r="F37" s="73">
        <v>1020000</v>
      </c>
    </row>
    <row r="38" spans="1:6" s="21" customFormat="1" ht="11.25" customHeight="1" x14ac:dyDescent="0.2">
      <c r="A38" s="57" t="s">
        <v>2955</v>
      </c>
      <c r="B38" s="69">
        <v>500000</v>
      </c>
      <c r="C38" s="70">
        <v>3.016</v>
      </c>
      <c r="D38" s="71">
        <v>50253</v>
      </c>
      <c r="E38" s="72">
        <v>50253</v>
      </c>
      <c r="F38" s="73">
        <v>500000</v>
      </c>
    </row>
    <row r="39" spans="1:6" s="21" customFormat="1" ht="11.25" customHeight="1" x14ac:dyDescent="0.2">
      <c r="A39" s="57" t="s">
        <v>2361</v>
      </c>
      <c r="B39" s="69">
        <v>1690000</v>
      </c>
      <c r="C39" s="70">
        <v>3.4</v>
      </c>
      <c r="D39" s="71">
        <v>48580</v>
      </c>
      <c r="E39" s="72">
        <v>48580</v>
      </c>
      <c r="F39" s="73">
        <v>1690000</v>
      </c>
    </row>
    <row r="40" spans="1:6" s="21" customFormat="1" ht="11.25" customHeight="1" x14ac:dyDescent="0.2">
      <c r="A40" s="57" t="s">
        <v>437</v>
      </c>
      <c r="B40" s="69">
        <v>3000000</v>
      </c>
      <c r="C40" s="70">
        <v>3.2909999999999999</v>
      </c>
      <c r="D40" s="71">
        <v>51455</v>
      </c>
      <c r="E40" s="72">
        <v>51455</v>
      </c>
      <c r="F40" s="73">
        <v>3000000</v>
      </c>
    </row>
    <row r="41" spans="1:6" s="21" customFormat="1" ht="11.25" customHeight="1" x14ac:dyDescent="0.2">
      <c r="A41" s="57" t="s">
        <v>2956</v>
      </c>
      <c r="B41" s="69">
        <v>850000</v>
      </c>
      <c r="C41" s="70">
        <v>3.6019999999999999</v>
      </c>
      <c r="D41" s="71">
        <v>51471</v>
      </c>
      <c r="E41" s="72">
        <v>51471</v>
      </c>
      <c r="F41" s="73">
        <v>850000</v>
      </c>
    </row>
    <row r="42" spans="1:6" s="21" customFormat="1" ht="11.25" customHeight="1" x14ac:dyDescent="0.2">
      <c r="A42" s="57" t="s">
        <v>2362</v>
      </c>
      <c r="B42" s="69">
        <v>1000000</v>
      </c>
      <c r="C42" s="70">
        <v>3.25</v>
      </c>
      <c r="D42" s="71">
        <v>50375</v>
      </c>
      <c r="E42" s="72">
        <v>50375</v>
      </c>
      <c r="F42" s="73">
        <v>1000000</v>
      </c>
    </row>
    <row r="43" spans="1:6" s="21" customFormat="1" ht="11.25" customHeight="1" x14ac:dyDescent="0.2">
      <c r="A43" s="57" t="s">
        <v>2957</v>
      </c>
      <c r="B43" s="69">
        <v>375000</v>
      </c>
      <c r="C43" s="70">
        <v>3</v>
      </c>
      <c r="D43" s="71">
        <v>50526</v>
      </c>
      <c r="E43" s="72">
        <v>50526</v>
      </c>
      <c r="F43" s="73">
        <v>368020.56290000002</v>
      </c>
    </row>
    <row r="44" spans="1:6" s="21" customFormat="1" ht="11.25" customHeight="1" x14ac:dyDescent="0.2">
      <c r="A44" s="57" t="s">
        <v>2957</v>
      </c>
      <c r="B44" s="69">
        <v>400000</v>
      </c>
      <c r="C44" s="70">
        <v>3</v>
      </c>
      <c r="D44" s="71">
        <v>50161</v>
      </c>
      <c r="E44" s="72">
        <v>50161</v>
      </c>
      <c r="F44" s="73">
        <v>394904.03</v>
      </c>
    </row>
    <row r="45" spans="1:6" s="21" customFormat="1" ht="11.25" customHeight="1" x14ac:dyDescent="0.2">
      <c r="A45" s="57" t="s">
        <v>2958</v>
      </c>
      <c r="B45" s="69">
        <v>3000000</v>
      </c>
      <c r="C45" s="70">
        <v>3.3159999999999998</v>
      </c>
      <c r="D45" s="71">
        <v>50406</v>
      </c>
      <c r="E45" s="72">
        <v>50406</v>
      </c>
      <c r="F45" s="73">
        <v>3000000</v>
      </c>
    </row>
    <row r="46" spans="1:6" s="21" customFormat="1" ht="11.25" customHeight="1" x14ac:dyDescent="0.2">
      <c r="A46" s="57" t="s">
        <v>1557</v>
      </c>
      <c r="B46" s="69">
        <v>3000000</v>
      </c>
      <c r="C46" s="70">
        <v>3.214</v>
      </c>
      <c r="D46" s="71">
        <v>50983</v>
      </c>
      <c r="E46" s="72">
        <v>50983</v>
      </c>
      <c r="F46" s="73">
        <v>3000000</v>
      </c>
    </row>
    <row r="47" spans="1:6" s="21" customFormat="1" ht="11.25" customHeight="1" x14ac:dyDescent="0.2">
      <c r="A47" s="57" t="s">
        <v>484</v>
      </c>
      <c r="B47" s="69">
        <v>250000</v>
      </c>
      <c r="C47" s="70">
        <v>3.214</v>
      </c>
      <c r="D47" s="71">
        <v>46569</v>
      </c>
      <c r="E47" s="72">
        <v>46569</v>
      </c>
      <c r="F47" s="73">
        <v>250000</v>
      </c>
    </row>
    <row r="48" spans="1:6" s="21" customFormat="1" ht="11.25" customHeight="1" x14ac:dyDescent="0.2">
      <c r="A48" s="57" t="s">
        <v>484</v>
      </c>
      <c r="B48" s="69">
        <v>1250000</v>
      </c>
      <c r="C48" s="70">
        <v>3.0640000000000001</v>
      </c>
      <c r="D48" s="71">
        <v>46204</v>
      </c>
      <c r="E48" s="72">
        <v>46204</v>
      </c>
      <c r="F48" s="73">
        <v>1250000</v>
      </c>
    </row>
    <row r="49" spans="1:6" s="21" customFormat="1" ht="11.25" customHeight="1" x14ac:dyDescent="0.2">
      <c r="A49" s="57" t="s">
        <v>1812</v>
      </c>
      <c r="B49" s="69">
        <v>355000</v>
      </c>
      <c r="C49" s="70">
        <v>3.32</v>
      </c>
      <c r="D49" s="71">
        <v>47604</v>
      </c>
      <c r="E49" s="72">
        <v>47604</v>
      </c>
      <c r="F49" s="73">
        <v>355000</v>
      </c>
    </row>
    <row r="50" spans="1:6" s="21" customFormat="1" ht="11.25" customHeight="1" x14ac:dyDescent="0.2">
      <c r="A50" s="57" t="s">
        <v>1813</v>
      </c>
      <c r="B50" s="69">
        <v>1120000</v>
      </c>
      <c r="C50" s="70">
        <v>5</v>
      </c>
      <c r="D50" s="71">
        <v>44747</v>
      </c>
      <c r="E50" s="72">
        <v>44747</v>
      </c>
      <c r="F50" s="73">
        <v>1155287.8025</v>
      </c>
    </row>
    <row r="51" spans="1:6" s="21" customFormat="1" ht="11.25" customHeight="1" x14ac:dyDescent="0.2">
      <c r="A51" s="57" t="s">
        <v>2363</v>
      </c>
      <c r="B51" s="69">
        <v>1270000</v>
      </c>
      <c r="C51" s="70">
        <v>3.101</v>
      </c>
      <c r="D51" s="71">
        <v>49310</v>
      </c>
      <c r="E51" s="72">
        <v>49310</v>
      </c>
      <c r="F51" s="73">
        <v>1270000</v>
      </c>
    </row>
    <row r="52" spans="1:6" s="21" customFormat="1" ht="11.25" customHeight="1" x14ac:dyDescent="0.2">
      <c r="A52" s="57" t="s">
        <v>2364</v>
      </c>
      <c r="B52" s="69">
        <v>750000</v>
      </c>
      <c r="C52" s="70">
        <v>3.2629999999999999</v>
      </c>
      <c r="D52" s="71">
        <v>50816</v>
      </c>
      <c r="E52" s="72">
        <v>50816</v>
      </c>
      <c r="F52" s="73">
        <v>750000</v>
      </c>
    </row>
    <row r="53" spans="1:6" s="21" customFormat="1" ht="11.25" customHeight="1" x14ac:dyDescent="0.2">
      <c r="A53" s="57" t="s">
        <v>2364</v>
      </c>
      <c r="B53" s="69">
        <v>150000</v>
      </c>
      <c r="C53" s="70">
        <v>3.2629999999999999</v>
      </c>
      <c r="D53" s="71">
        <v>50816</v>
      </c>
      <c r="E53" s="72">
        <v>50816</v>
      </c>
      <c r="F53" s="73">
        <v>150000</v>
      </c>
    </row>
    <row r="54" spans="1:6" s="21" customFormat="1" ht="11.25" customHeight="1" x14ac:dyDescent="0.2">
      <c r="A54" s="57" t="s">
        <v>2364</v>
      </c>
      <c r="B54" s="69">
        <v>2100000</v>
      </c>
      <c r="C54" s="70">
        <v>3.2629999999999999</v>
      </c>
      <c r="D54" s="71">
        <v>50816</v>
      </c>
      <c r="E54" s="72">
        <v>50816</v>
      </c>
      <c r="F54" s="73">
        <v>2100000</v>
      </c>
    </row>
    <row r="55" spans="1:6" s="21" customFormat="1" ht="11.25" customHeight="1" x14ac:dyDescent="0.2">
      <c r="A55" s="57" t="s">
        <v>505</v>
      </c>
      <c r="B55" s="69">
        <v>1000000</v>
      </c>
      <c r="C55" s="70">
        <v>4.25</v>
      </c>
      <c r="D55" s="71">
        <v>46722</v>
      </c>
      <c r="E55" s="72">
        <v>46722</v>
      </c>
      <c r="F55" s="73">
        <v>992908.67359999998</v>
      </c>
    </row>
    <row r="56" spans="1:6" s="21" customFormat="1" ht="11.25" customHeight="1" x14ac:dyDescent="0.2">
      <c r="A56" s="57" t="s">
        <v>505</v>
      </c>
      <c r="B56" s="69">
        <v>1000000</v>
      </c>
      <c r="C56" s="70">
        <v>4.375</v>
      </c>
      <c r="D56" s="71">
        <v>47088</v>
      </c>
      <c r="E56" s="72">
        <v>47088</v>
      </c>
      <c r="F56" s="73">
        <v>993730.28639999998</v>
      </c>
    </row>
    <row r="57" spans="1:6" s="21" customFormat="1" ht="11.25" customHeight="1" x14ac:dyDescent="0.2">
      <c r="A57" s="57" t="s">
        <v>1814</v>
      </c>
      <c r="B57" s="69">
        <v>1000000</v>
      </c>
      <c r="C57" s="70">
        <v>3.42</v>
      </c>
      <c r="D57" s="71">
        <v>45992</v>
      </c>
      <c r="E57" s="72">
        <v>45992</v>
      </c>
      <c r="F57" s="73">
        <v>1000000</v>
      </c>
    </row>
    <row r="58" spans="1:6" s="21" customFormat="1" ht="11.25" customHeight="1" x14ac:dyDescent="0.2">
      <c r="A58" s="57" t="s">
        <v>507</v>
      </c>
      <c r="B58" s="69">
        <v>1000000</v>
      </c>
      <c r="C58" s="70">
        <v>1.706</v>
      </c>
      <c r="D58" s="71">
        <v>44470</v>
      </c>
      <c r="E58" s="72">
        <v>44470</v>
      </c>
      <c r="F58" s="73">
        <v>1000000</v>
      </c>
    </row>
    <row r="59" spans="1:6" s="21" customFormat="1" ht="11.25" customHeight="1" x14ac:dyDescent="0.2">
      <c r="A59" s="57" t="s">
        <v>507</v>
      </c>
      <c r="B59" s="69">
        <v>2600000</v>
      </c>
      <c r="C59" s="70">
        <v>3.1179999999999999</v>
      </c>
      <c r="D59" s="71">
        <v>48122</v>
      </c>
      <c r="E59" s="72">
        <v>48122</v>
      </c>
      <c r="F59" s="73">
        <v>2600000</v>
      </c>
    </row>
    <row r="60" spans="1:6" s="21" customFormat="1" ht="11.25" customHeight="1" x14ac:dyDescent="0.2">
      <c r="A60" s="57" t="s">
        <v>507</v>
      </c>
      <c r="B60" s="69">
        <v>725000</v>
      </c>
      <c r="C60" s="70">
        <v>1.9910000000000001</v>
      </c>
      <c r="D60" s="71">
        <v>44835</v>
      </c>
      <c r="E60" s="72">
        <v>44835</v>
      </c>
      <c r="F60" s="73">
        <v>725000</v>
      </c>
    </row>
    <row r="61" spans="1:6" s="21" customFormat="1" ht="11.25" customHeight="1" x14ac:dyDescent="0.2">
      <c r="A61" s="57" t="s">
        <v>522</v>
      </c>
      <c r="B61" s="69">
        <v>2000000</v>
      </c>
      <c r="C61" s="70">
        <v>3.629</v>
      </c>
      <c r="D61" s="71">
        <v>47453</v>
      </c>
      <c r="E61" s="72">
        <v>47453</v>
      </c>
      <c r="F61" s="73">
        <v>2000000</v>
      </c>
    </row>
    <row r="62" spans="1:6" s="21" customFormat="1" ht="11.25" customHeight="1" x14ac:dyDescent="0.2">
      <c r="A62" s="57" t="s">
        <v>1673</v>
      </c>
      <c r="B62" s="69">
        <v>1000000</v>
      </c>
      <c r="C62" s="70">
        <v>5.6</v>
      </c>
      <c r="D62" s="71">
        <v>47832</v>
      </c>
      <c r="E62" s="72">
        <v>47832</v>
      </c>
      <c r="F62" s="73">
        <v>1000000</v>
      </c>
    </row>
    <row r="63" spans="1:6" s="21" customFormat="1" ht="11.25" customHeight="1" x14ac:dyDescent="0.2">
      <c r="A63" s="57" t="s">
        <v>2959</v>
      </c>
      <c r="B63" s="69">
        <v>575000</v>
      </c>
      <c r="C63" s="70">
        <v>2.7730000000000001</v>
      </c>
      <c r="D63" s="71">
        <v>50072</v>
      </c>
      <c r="E63" s="72">
        <v>50072</v>
      </c>
      <c r="F63" s="73">
        <v>575000</v>
      </c>
    </row>
    <row r="64" spans="1:6" s="21" customFormat="1" ht="11.25" customHeight="1" x14ac:dyDescent="0.2">
      <c r="A64" s="57" t="s">
        <v>1849</v>
      </c>
      <c r="B64" s="69">
        <v>500000</v>
      </c>
      <c r="C64" s="70">
        <v>3.14</v>
      </c>
      <c r="D64" s="71">
        <v>47300</v>
      </c>
      <c r="E64" s="72">
        <v>47300</v>
      </c>
      <c r="F64" s="73">
        <v>500000</v>
      </c>
    </row>
    <row r="65" spans="1:6" s="21" customFormat="1" ht="11.25" customHeight="1" x14ac:dyDescent="0.2">
      <c r="A65" s="57" t="s">
        <v>1815</v>
      </c>
      <c r="B65" s="69">
        <v>2000000</v>
      </c>
      <c r="C65" s="70">
        <v>3.31</v>
      </c>
      <c r="D65" s="71">
        <v>47818</v>
      </c>
      <c r="E65" s="72">
        <v>47818</v>
      </c>
      <c r="F65" s="73">
        <v>2000000</v>
      </c>
    </row>
    <row r="66" spans="1:6" s="21" customFormat="1" ht="11.25" customHeight="1" x14ac:dyDescent="0.2">
      <c r="A66" s="57" t="s">
        <v>2511</v>
      </c>
      <c r="B66" s="69">
        <v>230000</v>
      </c>
      <c r="C66" s="70">
        <v>2.6</v>
      </c>
      <c r="D66" s="71">
        <v>51105</v>
      </c>
      <c r="E66" s="72">
        <v>51105</v>
      </c>
      <c r="F66" s="73">
        <v>230000</v>
      </c>
    </row>
    <row r="67" spans="1:6" s="21" customFormat="1" ht="11.25" customHeight="1" x14ac:dyDescent="0.2">
      <c r="A67" s="57" t="s">
        <v>1816</v>
      </c>
      <c r="B67" s="69">
        <v>1035000</v>
      </c>
      <c r="C67" s="70">
        <v>3.36</v>
      </c>
      <c r="D67" s="71">
        <v>47119</v>
      </c>
      <c r="E67" s="72">
        <v>47119</v>
      </c>
      <c r="F67" s="73">
        <v>1035000</v>
      </c>
    </row>
    <row r="68" spans="1:6" s="21" customFormat="1" ht="11.25" customHeight="1" x14ac:dyDescent="0.2">
      <c r="A68" s="57" t="s">
        <v>2960</v>
      </c>
      <c r="B68" s="69">
        <v>1000000</v>
      </c>
      <c r="C68" s="70">
        <v>3.3759999999999999</v>
      </c>
      <c r="D68" s="71">
        <v>51134</v>
      </c>
      <c r="E68" s="72">
        <v>51134</v>
      </c>
      <c r="F68" s="73">
        <v>1000000</v>
      </c>
    </row>
    <row r="69" spans="1:6" s="21" customFormat="1" ht="11.25" customHeight="1" x14ac:dyDescent="0.2">
      <c r="A69" s="57" t="s">
        <v>617</v>
      </c>
      <c r="B69" s="69">
        <v>500000</v>
      </c>
      <c r="C69" s="70">
        <v>5.85</v>
      </c>
      <c r="D69" s="71">
        <v>47300</v>
      </c>
      <c r="E69" s="72">
        <v>47300</v>
      </c>
      <c r="F69" s="73">
        <v>500000</v>
      </c>
    </row>
    <row r="70" spans="1:6" s="21" customFormat="1" ht="11.25" customHeight="1" x14ac:dyDescent="0.2">
      <c r="A70" s="57" t="s">
        <v>632</v>
      </c>
      <c r="B70" s="69">
        <v>3400000</v>
      </c>
      <c r="C70" s="70">
        <v>3.024</v>
      </c>
      <c r="D70" s="71">
        <v>46433</v>
      </c>
      <c r="E70" s="72">
        <v>46433</v>
      </c>
      <c r="F70" s="73">
        <v>3400000</v>
      </c>
    </row>
    <row r="71" spans="1:6" s="21" customFormat="1" ht="11.25" customHeight="1" x14ac:dyDescent="0.2">
      <c r="A71" s="57" t="s">
        <v>2365</v>
      </c>
      <c r="B71" s="69">
        <v>905000</v>
      </c>
      <c r="C71" s="70">
        <v>3.33</v>
      </c>
      <c r="D71" s="71">
        <v>51044</v>
      </c>
      <c r="E71" s="72">
        <v>51044</v>
      </c>
      <c r="F71" s="73">
        <v>905000</v>
      </c>
    </row>
    <row r="72" spans="1:6" s="21" customFormat="1" ht="11.25" customHeight="1" x14ac:dyDescent="0.2">
      <c r="A72" s="57" t="s">
        <v>658</v>
      </c>
      <c r="B72" s="69">
        <v>2000000</v>
      </c>
      <c r="C72" s="70">
        <v>3.7839999999999998</v>
      </c>
      <c r="D72" s="71">
        <v>45323</v>
      </c>
      <c r="E72" s="72">
        <v>45323</v>
      </c>
      <c r="F72" s="73">
        <v>2000000</v>
      </c>
    </row>
    <row r="73" spans="1:6" s="21" customFormat="1" ht="11.25" customHeight="1" x14ac:dyDescent="0.2">
      <c r="A73" s="57" t="s">
        <v>2366</v>
      </c>
      <c r="B73" s="69">
        <v>1100000</v>
      </c>
      <c r="C73" s="70">
        <v>3.403</v>
      </c>
      <c r="D73" s="71">
        <v>50375</v>
      </c>
      <c r="E73" s="72">
        <v>50375</v>
      </c>
      <c r="F73" s="73">
        <v>1100000</v>
      </c>
    </row>
    <row r="74" spans="1:6" s="21" customFormat="1" ht="11.25" customHeight="1" x14ac:dyDescent="0.2">
      <c r="A74" s="57" t="s">
        <v>698</v>
      </c>
      <c r="B74" s="69">
        <v>3000000</v>
      </c>
      <c r="C74" s="70">
        <v>3.3</v>
      </c>
      <c r="D74" s="71">
        <v>50983</v>
      </c>
      <c r="E74" s="72">
        <v>50983</v>
      </c>
      <c r="F74" s="73">
        <v>2968930.9663</v>
      </c>
    </row>
    <row r="75" spans="1:6" s="21" customFormat="1" ht="11.25" customHeight="1" x14ac:dyDescent="0.2">
      <c r="A75" s="57" t="s">
        <v>716</v>
      </c>
      <c r="B75" s="69">
        <v>500000</v>
      </c>
      <c r="C75" s="70">
        <v>5.22</v>
      </c>
      <c r="D75" s="71">
        <v>46539</v>
      </c>
      <c r="E75" s="72">
        <v>46539</v>
      </c>
      <c r="F75" s="73">
        <v>497576.74699999997</v>
      </c>
    </row>
    <row r="76" spans="1:6" s="21" customFormat="1" ht="11.25" customHeight="1" x14ac:dyDescent="0.2">
      <c r="A76" s="57" t="s">
        <v>2367</v>
      </c>
      <c r="B76" s="69">
        <v>635000</v>
      </c>
      <c r="C76" s="70">
        <v>3.15</v>
      </c>
      <c r="D76" s="71">
        <v>49096</v>
      </c>
      <c r="E76" s="72">
        <v>49096</v>
      </c>
      <c r="F76" s="73">
        <v>635000</v>
      </c>
    </row>
    <row r="77" spans="1:6" s="21" customFormat="1" ht="11.25" customHeight="1" x14ac:dyDescent="0.2">
      <c r="A77" s="57" t="s">
        <v>2367</v>
      </c>
      <c r="B77" s="69">
        <v>2340000</v>
      </c>
      <c r="C77" s="70">
        <v>3.35</v>
      </c>
      <c r="D77" s="71">
        <v>50557</v>
      </c>
      <c r="E77" s="72">
        <v>50557</v>
      </c>
      <c r="F77" s="73">
        <v>2340000</v>
      </c>
    </row>
    <row r="78" spans="1:6" s="21" customFormat="1" ht="11.25" customHeight="1" x14ac:dyDescent="0.2">
      <c r="A78" s="57" t="s">
        <v>2368</v>
      </c>
      <c r="B78" s="69">
        <v>5000000</v>
      </c>
      <c r="C78" s="70">
        <v>3.3780000000000001</v>
      </c>
      <c r="D78" s="71">
        <v>51014</v>
      </c>
      <c r="E78" s="72">
        <v>51014</v>
      </c>
      <c r="F78" s="73">
        <v>5000000</v>
      </c>
    </row>
    <row r="79" spans="1:6" s="21" customFormat="1" ht="11.25" customHeight="1" x14ac:dyDescent="0.2">
      <c r="A79" s="57" t="s">
        <v>2369</v>
      </c>
      <c r="B79" s="69">
        <v>2250000</v>
      </c>
      <c r="C79" s="70">
        <v>2.9820000000000002</v>
      </c>
      <c r="D79" s="71">
        <v>48153</v>
      </c>
      <c r="E79" s="72">
        <v>48153</v>
      </c>
      <c r="F79" s="73">
        <v>2250000</v>
      </c>
    </row>
    <row r="80" spans="1:6" s="21" customFormat="1" ht="11.25" customHeight="1" x14ac:dyDescent="0.2">
      <c r="A80" s="57" t="s">
        <v>1817</v>
      </c>
      <c r="B80" s="69">
        <v>1220000</v>
      </c>
      <c r="C80" s="70">
        <v>3.3279999999999998</v>
      </c>
      <c r="D80" s="71">
        <v>45139</v>
      </c>
      <c r="E80" s="72">
        <v>45139</v>
      </c>
      <c r="F80" s="73">
        <v>1220000</v>
      </c>
    </row>
    <row r="81" spans="1:6" s="21" customFormat="1" ht="11.25" customHeight="1" x14ac:dyDescent="0.2">
      <c r="A81" s="57" t="s">
        <v>1817</v>
      </c>
      <c r="B81" s="69">
        <v>1165000</v>
      </c>
      <c r="C81" s="70">
        <v>3.948</v>
      </c>
      <c r="D81" s="71">
        <v>46235</v>
      </c>
      <c r="E81" s="72">
        <v>46235</v>
      </c>
      <c r="F81" s="73">
        <v>1165000</v>
      </c>
    </row>
    <row r="82" spans="1:6" s="21" customFormat="1" ht="11.25" customHeight="1" x14ac:dyDescent="0.2">
      <c r="A82" s="57" t="s">
        <v>2961</v>
      </c>
      <c r="B82" s="69">
        <v>425000</v>
      </c>
      <c r="C82" s="70">
        <v>3.19</v>
      </c>
      <c r="D82" s="71">
        <v>51471</v>
      </c>
      <c r="E82" s="72">
        <v>51471</v>
      </c>
      <c r="F82" s="73">
        <v>425000</v>
      </c>
    </row>
    <row r="83" spans="1:6" s="21" customFormat="1" ht="11.25" customHeight="1" x14ac:dyDescent="0.2">
      <c r="A83" s="57" t="s">
        <v>2284</v>
      </c>
      <c r="B83" s="69">
        <v>1955000</v>
      </c>
      <c r="C83" s="70">
        <v>3.75</v>
      </c>
      <c r="D83" s="71">
        <v>50375</v>
      </c>
      <c r="E83" s="72">
        <v>50375</v>
      </c>
      <c r="F83" s="73">
        <v>1955000</v>
      </c>
    </row>
    <row r="84" spans="1:6" s="21" customFormat="1" ht="11.25" customHeight="1" x14ac:dyDescent="0.2">
      <c r="A84" s="57" t="s">
        <v>2370</v>
      </c>
      <c r="B84" s="69">
        <v>635000</v>
      </c>
      <c r="C84" s="70">
        <v>3.15</v>
      </c>
      <c r="D84" s="71">
        <v>49308</v>
      </c>
      <c r="E84" s="72">
        <v>49308</v>
      </c>
      <c r="F84" s="73">
        <v>633531.22750000004</v>
      </c>
    </row>
    <row r="85" spans="1:6" s="21" customFormat="1" ht="11.25" customHeight="1" x14ac:dyDescent="0.2">
      <c r="A85" s="57" t="s">
        <v>2370</v>
      </c>
      <c r="B85" s="69">
        <v>670000</v>
      </c>
      <c r="C85" s="70">
        <v>3.2</v>
      </c>
      <c r="D85" s="71">
        <v>49673</v>
      </c>
      <c r="E85" s="72">
        <v>49673</v>
      </c>
      <c r="F85" s="73">
        <v>668443.05249999999</v>
      </c>
    </row>
    <row r="86" spans="1:6" s="21" customFormat="1" ht="11.25" customHeight="1" x14ac:dyDescent="0.2">
      <c r="A86" s="57" t="s">
        <v>1709</v>
      </c>
      <c r="B86" s="69">
        <v>500000</v>
      </c>
      <c r="C86" s="70">
        <v>2.7040000000000002</v>
      </c>
      <c r="D86" s="71">
        <v>51349</v>
      </c>
      <c r="E86" s="72">
        <v>51349</v>
      </c>
      <c r="F86" s="73">
        <v>500000</v>
      </c>
    </row>
    <row r="87" spans="1:6" s="21" customFormat="1" ht="11.25" customHeight="1" x14ac:dyDescent="0.2">
      <c r="A87" s="57" t="s">
        <v>2962</v>
      </c>
      <c r="B87" s="69">
        <v>250000</v>
      </c>
      <c r="C87" s="70">
        <v>2.661</v>
      </c>
      <c r="D87" s="71">
        <v>50618</v>
      </c>
      <c r="E87" s="72">
        <v>50618</v>
      </c>
      <c r="F87" s="73">
        <v>250000</v>
      </c>
    </row>
    <row r="88" spans="1:6" s="21" customFormat="1" ht="11.25" customHeight="1" x14ac:dyDescent="0.2">
      <c r="A88" s="57" t="s">
        <v>2962</v>
      </c>
      <c r="B88" s="69">
        <v>500000</v>
      </c>
      <c r="C88" s="70">
        <v>2.8109999999999999</v>
      </c>
      <c r="D88" s="71">
        <v>51349</v>
      </c>
      <c r="E88" s="72">
        <v>51349</v>
      </c>
      <c r="F88" s="73">
        <v>500000</v>
      </c>
    </row>
    <row r="89" spans="1:6" s="21" customFormat="1" ht="11.25" customHeight="1" x14ac:dyDescent="0.2">
      <c r="A89" s="57" t="s">
        <v>2371</v>
      </c>
      <c r="B89" s="69">
        <v>750000</v>
      </c>
      <c r="C89" s="70">
        <v>3.1539999999999999</v>
      </c>
      <c r="D89" s="71">
        <v>47939</v>
      </c>
      <c r="E89" s="72">
        <v>47939</v>
      </c>
      <c r="F89" s="73">
        <v>750000</v>
      </c>
    </row>
    <row r="90" spans="1:6" s="21" customFormat="1" ht="11.25" customHeight="1" x14ac:dyDescent="0.2">
      <c r="A90" s="57" t="s">
        <v>1710</v>
      </c>
      <c r="B90" s="69">
        <v>2000000</v>
      </c>
      <c r="C90" s="70">
        <v>6.22</v>
      </c>
      <c r="D90" s="71">
        <v>47027</v>
      </c>
      <c r="E90" s="72">
        <v>47027</v>
      </c>
      <c r="F90" s="73">
        <v>2000000</v>
      </c>
    </row>
    <row r="91" spans="1:6" s="21" customFormat="1" ht="11.25" customHeight="1" x14ac:dyDescent="0.2">
      <c r="A91" s="57" t="s">
        <v>1713</v>
      </c>
      <c r="B91" s="69">
        <v>700000</v>
      </c>
      <c r="C91" s="70">
        <v>3.0169999999999999</v>
      </c>
      <c r="D91" s="71">
        <v>49157</v>
      </c>
      <c r="E91" s="72">
        <v>49157</v>
      </c>
      <c r="F91" s="73">
        <v>700000</v>
      </c>
    </row>
    <row r="92" spans="1:6" s="21" customFormat="1" ht="11.25" customHeight="1" x14ac:dyDescent="0.2">
      <c r="A92" s="57" t="s">
        <v>2372</v>
      </c>
      <c r="B92" s="69">
        <v>1000000</v>
      </c>
      <c r="C92" s="70">
        <v>3.403</v>
      </c>
      <c r="D92" s="71">
        <v>50557</v>
      </c>
      <c r="E92" s="72">
        <v>50557</v>
      </c>
      <c r="F92" s="73">
        <v>1000000</v>
      </c>
    </row>
    <row r="93" spans="1:6" s="21" customFormat="1" ht="11.25" customHeight="1" x14ac:dyDescent="0.2">
      <c r="A93" s="57" t="s">
        <v>2373</v>
      </c>
      <c r="B93" s="69">
        <v>1070000</v>
      </c>
      <c r="C93" s="70">
        <v>3.1749999999999998</v>
      </c>
      <c r="D93" s="71">
        <v>49644</v>
      </c>
      <c r="E93" s="72">
        <v>49644</v>
      </c>
      <c r="F93" s="73">
        <v>1070000</v>
      </c>
    </row>
    <row r="94" spans="1:6" s="21" customFormat="1" ht="11.25" customHeight="1" x14ac:dyDescent="0.2">
      <c r="A94" s="57" t="s">
        <v>1818</v>
      </c>
      <c r="B94" s="69">
        <v>2000000</v>
      </c>
      <c r="C94" s="70">
        <v>5.3979999999999997</v>
      </c>
      <c r="D94" s="71">
        <v>47818</v>
      </c>
      <c r="E94" s="72">
        <v>47818</v>
      </c>
      <c r="F94" s="73">
        <v>2000000</v>
      </c>
    </row>
    <row r="95" spans="1:6" s="21" customFormat="1" ht="11.25" customHeight="1" x14ac:dyDescent="0.2">
      <c r="A95" s="57" t="s">
        <v>1818</v>
      </c>
      <c r="B95" s="69">
        <v>1000000</v>
      </c>
      <c r="C95" s="70">
        <v>5.0410000000000004</v>
      </c>
      <c r="D95" s="71">
        <v>45992</v>
      </c>
      <c r="E95" s="72">
        <v>45992</v>
      </c>
      <c r="F95" s="73">
        <v>1000000</v>
      </c>
    </row>
    <row r="96" spans="1:6" s="21" customFormat="1" ht="11.25" customHeight="1" x14ac:dyDescent="0.2">
      <c r="A96" s="57" t="s">
        <v>1819</v>
      </c>
      <c r="B96" s="69">
        <v>750000</v>
      </c>
      <c r="C96" s="70">
        <v>5.15</v>
      </c>
      <c r="D96" s="71">
        <v>46631</v>
      </c>
      <c r="E96" s="72">
        <v>46631</v>
      </c>
      <c r="F96" s="73">
        <v>750000</v>
      </c>
    </row>
    <row r="97" spans="1:6" s="21" customFormat="1" ht="11.25" customHeight="1" x14ac:dyDescent="0.2">
      <c r="A97" s="57" t="s">
        <v>2374</v>
      </c>
      <c r="B97" s="69">
        <v>3000000</v>
      </c>
      <c r="C97" s="70">
        <v>3.456</v>
      </c>
      <c r="D97" s="71">
        <v>50983</v>
      </c>
      <c r="E97" s="72">
        <v>50983</v>
      </c>
      <c r="F97" s="73">
        <v>3000000</v>
      </c>
    </row>
    <row r="98" spans="1:6" s="21" customFormat="1" ht="11.25" customHeight="1" x14ac:dyDescent="0.2">
      <c r="A98" s="57" t="s">
        <v>1820</v>
      </c>
      <c r="B98" s="69">
        <v>2050000</v>
      </c>
      <c r="C98" s="70">
        <v>5.15</v>
      </c>
      <c r="D98" s="71">
        <v>46722</v>
      </c>
      <c r="E98" s="72">
        <v>46722</v>
      </c>
      <c r="F98" s="73">
        <v>2050000</v>
      </c>
    </row>
    <row r="99" spans="1:6" s="21" customFormat="1" ht="11.25" customHeight="1" x14ac:dyDescent="0.2">
      <c r="A99" s="57" t="s">
        <v>2375</v>
      </c>
      <c r="B99" s="69">
        <v>1250000</v>
      </c>
      <c r="C99" s="70">
        <v>3.278</v>
      </c>
      <c r="D99" s="71">
        <v>49004</v>
      </c>
      <c r="E99" s="72">
        <v>49004</v>
      </c>
      <c r="F99" s="73">
        <v>1250000</v>
      </c>
    </row>
    <row r="100" spans="1:6" s="21" customFormat="1" ht="11.25" customHeight="1" x14ac:dyDescent="0.2">
      <c r="A100" s="57" t="s">
        <v>1821</v>
      </c>
      <c r="B100" s="69">
        <v>1500000</v>
      </c>
      <c r="C100" s="70">
        <v>3.0779999999999998</v>
      </c>
      <c r="D100" s="71">
        <v>46600</v>
      </c>
      <c r="E100" s="72">
        <v>46600</v>
      </c>
      <c r="F100" s="73">
        <v>1500000</v>
      </c>
    </row>
    <row r="101" spans="1:6" s="21" customFormat="1" ht="11.25" customHeight="1" x14ac:dyDescent="0.2">
      <c r="A101" s="57" t="s">
        <v>1822</v>
      </c>
      <c r="B101" s="69">
        <v>500000</v>
      </c>
      <c r="C101" s="70">
        <v>5.0999999999999996</v>
      </c>
      <c r="D101" s="71">
        <v>46539</v>
      </c>
      <c r="E101" s="72">
        <v>46539</v>
      </c>
      <c r="F101" s="73">
        <v>500000</v>
      </c>
    </row>
    <row r="102" spans="1:6" s="21" customFormat="1" ht="11.25" customHeight="1" x14ac:dyDescent="0.2">
      <c r="A102" s="57" t="s">
        <v>2885</v>
      </c>
      <c r="B102" s="69">
        <v>750000</v>
      </c>
      <c r="C102" s="70">
        <v>2.9329999999999998</v>
      </c>
      <c r="D102" s="71">
        <v>50983</v>
      </c>
      <c r="E102" s="72">
        <v>50983</v>
      </c>
      <c r="F102" s="73">
        <v>750000</v>
      </c>
    </row>
    <row r="103" spans="1:6" s="21" customFormat="1" ht="11.25" customHeight="1" x14ac:dyDescent="0.2">
      <c r="A103" s="57" t="s">
        <v>1823</v>
      </c>
      <c r="B103" s="69">
        <v>1000000</v>
      </c>
      <c r="C103" s="70">
        <v>3.8</v>
      </c>
      <c r="D103" s="71">
        <v>46357</v>
      </c>
      <c r="E103" s="72">
        <v>46357</v>
      </c>
      <c r="F103" s="73">
        <v>1000000</v>
      </c>
    </row>
    <row r="104" spans="1:6" s="21" customFormat="1" ht="11.25" customHeight="1" x14ac:dyDescent="0.2">
      <c r="A104" s="57" t="s">
        <v>2673</v>
      </c>
      <c r="B104" s="69">
        <v>1550000</v>
      </c>
      <c r="C104" s="70">
        <v>3.9529999999999998</v>
      </c>
      <c r="D104" s="71">
        <v>51471</v>
      </c>
      <c r="E104" s="72">
        <v>51471</v>
      </c>
      <c r="F104" s="73">
        <v>1550000</v>
      </c>
    </row>
    <row r="105" spans="1:6" s="21" customFormat="1" ht="11.25" customHeight="1" thickBot="1" x14ac:dyDescent="0.25">
      <c r="A105" s="95" t="s">
        <v>74</v>
      </c>
      <c r="B105" s="79">
        <v>123035000</v>
      </c>
      <c r="C105" s="80"/>
      <c r="D105" s="81"/>
      <c r="E105" s="82"/>
      <c r="F105" s="83">
        <v>123008333.34869999</v>
      </c>
    </row>
    <row r="106" spans="1:6" s="21" customFormat="1" ht="11.25" customHeight="1" x14ac:dyDescent="0.2">
      <c r="A106" s="58"/>
      <c r="B106" s="74"/>
      <c r="C106" s="74"/>
      <c r="D106" s="75"/>
      <c r="E106" s="76"/>
      <c r="F106" s="77"/>
    </row>
    <row r="107" spans="1:6" s="21" customFormat="1" ht="11.25" customHeight="1" x14ac:dyDescent="0.2">
      <c r="A107" s="57" t="s">
        <v>914</v>
      </c>
      <c r="B107" s="69">
        <v>3000000</v>
      </c>
      <c r="C107" s="70">
        <v>6.4729999999999999</v>
      </c>
      <c r="D107" s="71">
        <v>44607</v>
      </c>
      <c r="E107" s="72">
        <v>44607</v>
      </c>
      <c r="F107" s="73">
        <v>3000000</v>
      </c>
    </row>
    <row r="108" spans="1:6" s="21" customFormat="1" ht="11.25" customHeight="1" x14ac:dyDescent="0.2">
      <c r="A108" s="57" t="s">
        <v>914</v>
      </c>
      <c r="B108" s="69">
        <v>3000000</v>
      </c>
      <c r="C108" s="70">
        <v>3.0139999999999998</v>
      </c>
      <c r="D108" s="71">
        <v>47894</v>
      </c>
      <c r="E108" s="72">
        <v>47894</v>
      </c>
      <c r="F108" s="73">
        <v>3000000</v>
      </c>
    </row>
    <row r="109" spans="1:6" s="21" customFormat="1" ht="11.25" customHeight="1" x14ac:dyDescent="0.2">
      <c r="A109" s="57" t="s">
        <v>1825</v>
      </c>
      <c r="B109" s="69">
        <v>2000000</v>
      </c>
      <c r="C109" s="70">
        <v>3.36</v>
      </c>
      <c r="D109" s="71">
        <v>46569</v>
      </c>
      <c r="E109" s="72">
        <v>46569</v>
      </c>
      <c r="F109" s="73">
        <v>2000000</v>
      </c>
    </row>
    <row r="110" spans="1:6" s="21" customFormat="1" ht="11.25" customHeight="1" x14ac:dyDescent="0.2">
      <c r="A110" s="57" t="s">
        <v>2963</v>
      </c>
      <c r="B110" s="69">
        <v>750000</v>
      </c>
      <c r="C110" s="70">
        <v>3.39</v>
      </c>
      <c r="D110" s="71">
        <v>51471</v>
      </c>
      <c r="E110" s="72">
        <v>51471</v>
      </c>
      <c r="F110" s="73">
        <v>750000</v>
      </c>
    </row>
    <row r="111" spans="1:6" s="21" customFormat="1" ht="11.25" customHeight="1" x14ac:dyDescent="0.2">
      <c r="A111" s="57" t="s">
        <v>2964</v>
      </c>
      <c r="B111" s="69">
        <v>1000000</v>
      </c>
      <c r="C111" s="70">
        <v>3.173</v>
      </c>
      <c r="D111" s="71">
        <v>51471</v>
      </c>
      <c r="E111" s="72">
        <v>51471</v>
      </c>
      <c r="F111" s="73">
        <v>1000000</v>
      </c>
    </row>
    <row r="112" spans="1:6" s="21" customFormat="1" ht="11.25" customHeight="1" x14ac:dyDescent="0.2">
      <c r="A112" s="57" t="s">
        <v>1826</v>
      </c>
      <c r="B112" s="69">
        <v>500000</v>
      </c>
      <c r="C112" s="70">
        <v>3.4590000000000001</v>
      </c>
      <c r="D112" s="71">
        <v>47515</v>
      </c>
      <c r="E112" s="72">
        <v>47515</v>
      </c>
      <c r="F112" s="73">
        <v>500000</v>
      </c>
    </row>
    <row r="113" spans="1:6" s="21" customFormat="1" ht="11.25" customHeight="1" x14ac:dyDescent="0.2">
      <c r="A113" s="57" t="s">
        <v>1826</v>
      </c>
      <c r="B113" s="69">
        <v>500000</v>
      </c>
      <c r="C113" s="70">
        <v>3.109</v>
      </c>
      <c r="D113" s="71">
        <v>46419</v>
      </c>
      <c r="E113" s="72">
        <v>46419</v>
      </c>
      <c r="F113" s="73">
        <v>500000</v>
      </c>
    </row>
    <row r="114" spans="1:6" s="21" customFormat="1" ht="11.25" customHeight="1" x14ac:dyDescent="0.2">
      <c r="A114" s="57" t="s">
        <v>1826</v>
      </c>
      <c r="B114" s="69">
        <v>500000</v>
      </c>
      <c r="C114" s="70">
        <v>3.2589999999999999</v>
      </c>
      <c r="D114" s="71">
        <v>46784</v>
      </c>
      <c r="E114" s="72">
        <v>46784</v>
      </c>
      <c r="F114" s="73">
        <v>500000</v>
      </c>
    </row>
    <row r="115" spans="1:6" s="21" customFormat="1" ht="11.25" customHeight="1" x14ac:dyDescent="0.2">
      <c r="A115" s="57" t="s">
        <v>1826</v>
      </c>
      <c r="B115" s="69">
        <v>500000</v>
      </c>
      <c r="C115" s="70">
        <v>3.5590000000000002</v>
      </c>
      <c r="D115" s="71">
        <v>47880</v>
      </c>
      <c r="E115" s="72">
        <v>47880</v>
      </c>
      <c r="F115" s="73">
        <v>500000</v>
      </c>
    </row>
    <row r="116" spans="1:6" s="21" customFormat="1" ht="11.25" customHeight="1" x14ac:dyDescent="0.2">
      <c r="A116" s="57" t="s">
        <v>2886</v>
      </c>
      <c r="B116" s="69">
        <v>1000000</v>
      </c>
      <c r="C116" s="70">
        <v>3.5049999999999999</v>
      </c>
      <c r="D116" s="71">
        <v>48092</v>
      </c>
      <c r="E116" s="72">
        <v>48092</v>
      </c>
      <c r="F116" s="73">
        <v>1000000</v>
      </c>
    </row>
    <row r="117" spans="1:6" s="21" customFormat="1" ht="11.25" customHeight="1" x14ac:dyDescent="0.2">
      <c r="A117" s="57" t="s">
        <v>2376</v>
      </c>
      <c r="B117" s="69">
        <v>2000000</v>
      </c>
      <c r="C117" s="70">
        <v>3</v>
      </c>
      <c r="D117" s="71">
        <v>48792</v>
      </c>
      <c r="E117" s="72">
        <v>48792</v>
      </c>
      <c r="F117" s="73">
        <v>2000000</v>
      </c>
    </row>
    <row r="118" spans="1:6" s="21" customFormat="1" ht="11.25" customHeight="1" x14ac:dyDescent="0.2">
      <c r="A118" s="57" t="s">
        <v>1827</v>
      </c>
      <c r="B118" s="69">
        <v>750000</v>
      </c>
      <c r="C118" s="70">
        <v>2.75</v>
      </c>
      <c r="D118" s="71">
        <v>45413</v>
      </c>
      <c r="E118" s="72">
        <v>45413</v>
      </c>
      <c r="F118" s="73">
        <v>744791.53200000001</v>
      </c>
    </row>
    <row r="119" spans="1:6" s="21" customFormat="1" ht="11.25" customHeight="1" x14ac:dyDescent="0.2">
      <c r="A119" s="57" t="s">
        <v>1827</v>
      </c>
      <c r="B119" s="69">
        <v>1000000</v>
      </c>
      <c r="C119" s="70">
        <v>3.5</v>
      </c>
      <c r="D119" s="71">
        <v>46508</v>
      </c>
      <c r="E119" s="72">
        <v>46508</v>
      </c>
      <c r="F119" s="73">
        <v>996034.27859999996</v>
      </c>
    </row>
    <row r="120" spans="1:6" s="21" customFormat="1" ht="11.25" customHeight="1" x14ac:dyDescent="0.2">
      <c r="A120" s="57" t="s">
        <v>2965</v>
      </c>
      <c r="B120" s="69">
        <v>2500000</v>
      </c>
      <c r="C120" s="70">
        <v>3.0619999999999998</v>
      </c>
      <c r="D120" s="71">
        <v>51318</v>
      </c>
      <c r="E120" s="72">
        <v>51318</v>
      </c>
      <c r="F120" s="73">
        <v>2500000</v>
      </c>
    </row>
    <row r="121" spans="1:6" s="21" customFormat="1" ht="11.25" customHeight="1" x14ac:dyDescent="0.2">
      <c r="A121" s="57" t="s">
        <v>1828</v>
      </c>
      <c r="B121" s="69">
        <v>750000</v>
      </c>
      <c r="C121" s="70">
        <v>2.9140000000000001</v>
      </c>
      <c r="D121" s="71">
        <v>46113</v>
      </c>
      <c r="E121" s="72">
        <v>46113</v>
      </c>
      <c r="F121" s="73">
        <v>750000</v>
      </c>
    </row>
    <row r="122" spans="1:6" s="21" customFormat="1" ht="11.25" customHeight="1" x14ac:dyDescent="0.2">
      <c r="A122" s="57" t="s">
        <v>1828</v>
      </c>
      <c r="B122" s="69">
        <v>750000</v>
      </c>
      <c r="C122" s="70">
        <v>2.6749999999999998</v>
      </c>
      <c r="D122" s="71">
        <v>45383</v>
      </c>
      <c r="E122" s="72">
        <v>45383</v>
      </c>
      <c r="F122" s="73">
        <v>750000</v>
      </c>
    </row>
    <row r="123" spans="1:6" s="21" customFormat="1" ht="11.25" customHeight="1" x14ac:dyDescent="0.2">
      <c r="A123" s="57" t="s">
        <v>1828</v>
      </c>
      <c r="B123" s="69">
        <v>750000</v>
      </c>
      <c r="C123" s="70">
        <v>2.8140000000000001</v>
      </c>
      <c r="D123" s="71">
        <v>45748</v>
      </c>
      <c r="E123" s="72">
        <v>45748</v>
      </c>
      <c r="F123" s="73">
        <v>750000</v>
      </c>
    </row>
    <row r="124" spans="1:6" s="21" customFormat="1" ht="11.25" customHeight="1" x14ac:dyDescent="0.2">
      <c r="A124" s="57" t="s">
        <v>1829</v>
      </c>
      <c r="B124" s="69">
        <v>785000</v>
      </c>
      <c r="C124" s="70">
        <v>3.3919999999999999</v>
      </c>
      <c r="D124" s="71">
        <v>48410</v>
      </c>
      <c r="E124" s="72">
        <v>48410</v>
      </c>
      <c r="F124" s="73">
        <v>785000</v>
      </c>
    </row>
    <row r="125" spans="1:6" s="21" customFormat="1" ht="11.25" customHeight="1" x14ac:dyDescent="0.2">
      <c r="A125" s="57" t="s">
        <v>1829</v>
      </c>
      <c r="B125" s="69">
        <v>1000000</v>
      </c>
      <c r="C125" s="70">
        <v>3.1920000000000002</v>
      </c>
      <c r="D125" s="71">
        <v>47679</v>
      </c>
      <c r="E125" s="72">
        <v>47679</v>
      </c>
      <c r="F125" s="73">
        <v>1000000</v>
      </c>
    </row>
    <row r="126" spans="1:6" s="21" customFormat="1" ht="11.25" customHeight="1" x14ac:dyDescent="0.2">
      <c r="A126" s="57" t="s">
        <v>2377</v>
      </c>
      <c r="B126" s="69">
        <v>1635000</v>
      </c>
      <c r="C126" s="70">
        <v>3.1429999999999998</v>
      </c>
      <c r="D126" s="71">
        <v>51014</v>
      </c>
      <c r="E126" s="72">
        <v>51014</v>
      </c>
      <c r="F126" s="73">
        <v>1635000</v>
      </c>
    </row>
    <row r="127" spans="1:6" s="21" customFormat="1" ht="11.25" customHeight="1" x14ac:dyDescent="0.2">
      <c r="A127" s="57" t="s">
        <v>1830</v>
      </c>
      <c r="B127" s="69">
        <v>2500000</v>
      </c>
      <c r="C127" s="70">
        <v>6.9</v>
      </c>
      <c r="D127" s="71">
        <v>51136</v>
      </c>
      <c r="E127" s="72">
        <v>51136</v>
      </c>
      <c r="F127" s="73">
        <v>2500000</v>
      </c>
    </row>
    <row r="128" spans="1:6" s="21" customFormat="1" ht="11.25" customHeight="1" x14ac:dyDescent="0.2">
      <c r="A128" s="57" t="s">
        <v>1831</v>
      </c>
      <c r="B128" s="69">
        <v>2000000</v>
      </c>
      <c r="C128" s="70">
        <v>5.2</v>
      </c>
      <c r="D128" s="71">
        <v>46174</v>
      </c>
      <c r="E128" s="72">
        <v>46174</v>
      </c>
      <c r="F128" s="73">
        <v>2000000</v>
      </c>
    </row>
    <row r="129" spans="1:6" s="21" customFormat="1" ht="11.25" customHeight="1" x14ac:dyDescent="0.2">
      <c r="A129" s="57" t="s">
        <v>2887</v>
      </c>
      <c r="B129" s="69">
        <v>2755000</v>
      </c>
      <c r="C129" s="70">
        <v>2.9430000000000001</v>
      </c>
      <c r="D129" s="71">
        <v>50465</v>
      </c>
      <c r="E129" s="72">
        <v>50465</v>
      </c>
      <c r="F129" s="73">
        <v>2755000</v>
      </c>
    </row>
    <row r="130" spans="1:6" s="21" customFormat="1" ht="11.25" customHeight="1" x14ac:dyDescent="0.2">
      <c r="A130" s="57" t="s">
        <v>1832</v>
      </c>
      <c r="B130" s="69">
        <v>1000000</v>
      </c>
      <c r="C130" s="70">
        <v>3.7429999999999999</v>
      </c>
      <c r="D130" s="71">
        <v>47270</v>
      </c>
      <c r="E130" s="72">
        <v>47270</v>
      </c>
      <c r="F130" s="73">
        <v>1000000</v>
      </c>
    </row>
    <row r="131" spans="1:6" s="21" customFormat="1" ht="11.25" customHeight="1" x14ac:dyDescent="0.2">
      <c r="A131" s="57" t="s">
        <v>1832</v>
      </c>
      <c r="B131" s="69">
        <v>350000</v>
      </c>
      <c r="C131" s="70">
        <v>3.5129999999999999</v>
      </c>
      <c r="D131" s="71">
        <v>46539</v>
      </c>
      <c r="E131" s="72">
        <v>46539</v>
      </c>
      <c r="F131" s="73">
        <v>350000</v>
      </c>
    </row>
    <row r="132" spans="1:6" s="21" customFormat="1" ht="11.25" customHeight="1" x14ac:dyDescent="0.2">
      <c r="A132" s="57" t="s">
        <v>1832</v>
      </c>
      <c r="B132" s="69">
        <v>1000000</v>
      </c>
      <c r="C132" s="70">
        <v>3.6230000000000002</v>
      </c>
      <c r="D132" s="71">
        <v>46905</v>
      </c>
      <c r="E132" s="72">
        <v>46905</v>
      </c>
      <c r="F132" s="73">
        <v>1000000</v>
      </c>
    </row>
    <row r="133" spans="1:6" s="21" customFormat="1" ht="11.25" customHeight="1" x14ac:dyDescent="0.2">
      <c r="A133" s="57" t="s">
        <v>992</v>
      </c>
      <c r="B133" s="69">
        <v>1000000</v>
      </c>
      <c r="C133" s="70">
        <v>5.74</v>
      </c>
      <c r="D133" s="71">
        <v>47453</v>
      </c>
      <c r="E133" s="72">
        <v>47453</v>
      </c>
      <c r="F133" s="73">
        <v>1000000</v>
      </c>
    </row>
    <row r="134" spans="1:6" s="21" customFormat="1" ht="11.25" customHeight="1" x14ac:dyDescent="0.2">
      <c r="A134" s="57" t="s">
        <v>2378</v>
      </c>
      <c r="B134" s="69">
        <v>2000000</v>
      </c>
      <c r="C134" s="70">
        <v>3.2610000000000001</v>
      </c>
      <c r="D134" s="71">
        <v>50740</v>
      </c>
      <c r="E134" s="72">
        <v>50740</v>
      </c>
      <c r="F134" s="73">
        <v>2000000</v>
      </c>
    </row>
    <row r="135" spans="1:6" s="21" customFormat="1" ht="11.25" customHeight="1" x14ac:dyDescent="0.2">
      <c r="A135" s="57" t="s">
        <v>1833</v>
      </c>
      <c r="B135" s="69">
        <v>600000</v>
      </c>
      <c r="C135" s="70">
        <v>8.625</v>
      </c>
      <c r="D135" s="71">
        <v>44713</v>
      </c>
      <c r="E135" s="72">
        <v>44713</v>
      </c>
      <c r="F135" s="73">
        <v>600000</v>
      </c>
    </row>
    <row r="136" spans="1:6" s="21" customFormat="1" ht="11.25" customHeight="1" x14ac:dyDescent="0.2">
      <c r="A136" s="57" t="s">
        <v>2888</v>
      </c>
      <c r="B136" s="69">
        <v>680000</v>
      </c>
      <c r="C136" s="70">
        <v>2.8980000000000001</v>
      </c>
      <c r="D136" s="71">
        <v>51745</v>
      </c>
      <c r="E136" s="72">
        <v>51745</v>
      </c>
      <c r="F136" s="73">
        <v>680000</v>
      </c>
    </row>
    <row r="137" spans="1:6" s="21" customFormat="1" ht="11.25" customHeight="1" x14ac:dyDescent="0.2">
      <c r="A137" s="57" t="s">
        <v>2966</v>
      </c>
      <c r="B137" s="69">
        <v>1760000</v>
      </c>
      <c r="C137" s="70">
        <v>3.2069999999999999</v>
      </c>
      <c r="D137" s="71">
        <v>50740</v>
      </c>
      <c r="E137" s="72">
        <v>50740</v>
      </c>
      <c r="F137" s="73">
        <v>1760000</v>
      </c>
    </row>
    <row r="138" spans="1:6" s="21" customFormat="1" ht="11.25" customHeight="1" x14ac:dyDescent="0.2">
      <c r="A138" s="57" t="s">
        <v>2379</v>
      </c>
      <c r="B138" s="69">
        <v>2000000</v>
      </c>
      <c r="C138" s="70">
        <v>3.2</v>
      </c>
      <c r="D138" s="71">
        <v>50830</v>
      </c>
      <c r="E138" s="72">
        <v>50830</v>
      </c>
      <c r="F138" s="73">
        <v>2000000</v>
      </c>
    </row>
    <row r="139" spans="1:6" s="21" customFormat="1" ht="11.25" customHeight="1" x14ac:dyDescent="0.2">
      <c r="A139" s="57" t="s">
        <v>1834</v>
      </c>
      <c r="B139" s="69">
        <v>2000000</v>
      </c>
      <c r="C139" s="70">
        <v>3.5</v>
      </c>
      <c r="D139" s="71">
        <v>47088</v>
      </c>
      <c r="E139" s="72">
        <v>47088</v>
      </c>
      <c r="F139" s="73">
        <v>1983100.6703999999</v>
      </c>
    </row>
    <row r="140" spans="1:6" s="21" customFormat="1" ht="11.25" customHeight="1" x14ac:dyDescent="0.2">
      <c r="A140" s="57" t="s">
        <v>1835</v>
      </c>
      <c r="B140" s="69">
        <v>250000</v>
      </c>
      <c r="C140" s="70">
        <v>3.5</v>
      </c>
      <c r="D140" s="71">
        <v>47392</v>
      </c>
      <c r="E140" s="72">
        <v>47392</v>
      </c>
      <c r="F140" s="73">
        <v>249832.5202</v>
      </c>
    </row>
    <row r="141" spans="1:6" s="21" customFormat="1" ht="11.25" customHeight="1" x14ac:dyDescent="0.2">
      <c r="A141" s="57" t="s">
        <v>2674</v>
      </c>
      <c r="B141" s="69">
        <v>1000000</v>
      </c>
      <c r="C141" s="70">
        <v>3.85</v>
      </c>
      <c r="D141" s="71">
        <v>50557</v>
      </c>
      <c r="E141" s="72">
        <v>50557</v>
      </c>
      <c r="F141" s="73">
        <v>975618.57960000006</v>
      </c>
    </row>
    <row r="142" spans="1:6" s="21" customFormat="1" ht="11.25" customHeight="1" x14ac:dyDescent="0.2">
      <c r="A142" s="57" t="s">
        <v>1836</v>
      </c>
      <c r="B142" s="69">
        <v>1465000</v>
      </c>
      <c r="C142" s="70">
        <v>3.7410000000000001</v>
      </c>
      <c r="D142" s="71">
        <v>46661</v>
      </c>
      <c r="E142" s="72">
        <v>46661</v>
      </c>
      <c r="F142" s="73">
        <v>1464125.5726000001</v>
      </c>
    </row>
    <row r="143" spans="1:6" s="21" customFormat="1" ht="11.25" customHeight="1" x14ac:dyDescent="0.2">
      <c r="A143" s="57" t="s">
        <v>2380</v>
      </c>
      <c r="B143" s="69">
        <v>835000</v>
      </c>
      <c r="C143" s="70">
        <v>3.149</v>
      </c>
      <c r="D143" s="71">
        <v>48823</v>
      </c>
      <c r="E143" s="72">
        <v>48823</v>
      </c>
      <c r="F143" s="73">
        <v>835000</v>
      </c>
    </row>
    <row r="144" spans="1:6" s="21" customFormat="1" ht="11.25" customHeight="1" x14ac:dyDescent="0.2">
      <c r="A144" s="57" t="s">
        <v>1837</v>
      </c>
      <c r="B144" s="69">
        <v>1000000</v>
      </c>
      <c r="C144" s="70">
        <v>5.9</v>
      </c>
      <c r="D144" s="71">
        <v>46218</v>
      </c>
      <c r="E144" s="72">
        <v>46218</v>
      </c>
      <c r="F144" s="73">
        <v>1000000</v>
      </c>
    </row>
    <row r="145" spans="1:6" s="21" customFormat="1" ht="11.25" customHeight="1" x14ac:dyDescent="0.2">
      <c r="A145" s="57" t="s">
        <v>1838</v>
      </c>
      <c r="B145" s="69">
        <v>1160000</v>
      </c>
      <c r="C145" s="70">
        <v>3.0830000000000002</v>
      </c>
      <c r="D145" s="71">
        <v>47696</v>
      </c>
      <c r="E145" s="72">
        <v>47696</v>
      </c>
      <c r="F145" s="73">
        <v>1160000</v>
      </c>
    </row>
    <row r="146" spans="1:6" s="21" customFormat="1" ht="11.25" customHeight="1" x14ac:dyDescent="0.2">
      <c r="A146" s="57" t="s">
        <v>2889</v>
      </c>
      <c r="B146" s="69">
        <v>1500000</v>
      </c>
      <c r="C146" s="70">
        <v>3.0859999999999999</v>
      </c>
      <c r="D146" s="71">
        <v>51441</v>
      </c>
      <c r="E146" s="72">
        <v>51441</v>
      </c>
      <c r="F146" s="73">
        <v>1500000</v>
      </c>
    </row>
    <row r="147" spans="1:6" s="21" customFormat="1" ht="11.25" customHeight="1" x14ac:dyDescent="0.2">
      <c r="A147" s="57" t="s">
        <v>1839</v>
      </c>
      <c r="B147" s="69">
        <v>690000</v>
      </c>
      <c r="C147" s="70">
        <v>2.9279999999999999</v>
      </c>
      <c r="D147" s="71">
        <v>45352</v>
      </c>
      <c r="E147" s="72">
        <v>45352</v>
      </c>
      <c r="F147" s="73">
        <v>690000</v>
      </c>
    </row>
    <row r="148" spans="1:6" s="21" customFormat="1" ht="11.25" customHeight="1" x14ac:dyDescent="0.2">
      <c r="A148" s="57" t="s">
        <v>1839</v>
      </c>
      <c r="B148" s="69">
        <v>1100000</v>
      </c>
      <c r="C148" s="70">
        <v>3.125</v>
      </c>
      <c r="D148" s="71">
        <v>45717</v>
      </c>
      <c r="E148" s="72">
        <v>45717</v>
      </c>
      <c r="F148" s="73">
        <v>1100000</v>
      </c>
    </row>
    <row r="149" spans="1:6" s="21" customFormat="1" ht="11.25" customHeight="1" x14ac:dyDescent="0.2">
      <c r="A149" s="57" t="s">
        <v>1840</v>
      </c>
      <c r="B149" s="69">
        <v>765000</v>
      </c>
      <c r="C149" s="70">
        <v>3.87</v>
      </c>
      <c r="D149" s="71">
        <v>47164</v>
      </c>
      <c r="E149" s="72">
        <v>47164</v>
      </c>
      <c r="F149" s="73">
        <v>765000</v>
      </c>
    </row>
    <row r="150" spans="1:6" s="21" customFormat="1" ht="11.25" customHeight="1" x14ac:dyDescent="0.2">
      <c r="A150" s="57" t="s">
        <v>2890</v>
      </c>
      <c r="B150" s="69">
        <v>3250000</v>
      </c>
      <c r="C150" s="70">
        <v>3.0470000000000002</v>
      </c>
      <c r="D150" s="71">
        <v>51410</v>
      </c>
      <c r="E150" s="72">
        <v>51410</v>
      </c>
      <c r="F150" s="73">
        <v>3250000</v>
      </c>
    </row>
    <row r="151" spans="1:6" s="21" customFormat="1" ht="11.25" customHeight="1" x14ac:dyDescent="0.2">
      <c r="A151" s="57" t="s">
        <v>1841</v>
      </c>
      <c r="B151" s="69">
        <v>3000000</v>
      </c>
      <c r="C151" s="70">
        <v>2.1890000000000001</v>
      </c>
      <c r="D151" s="71">
        <v>44501</v>
      </c>
      <c r="E151" s="72">
        <v>44501</v>
      </c>
      <c r="F151" s="73">
        <v>3000000</v>
      </c>
    </row>
    <row r="152" spans="1:6" s="21" customFormat="1" ht="11.25" customHeight="1" x14ac:dyDescent="0.2">
      <c r="A152" s="57" t="s">
        <v>1841</v>
      </c>
      <c r="B152" s="69">
        <v>3000000</v>
      </c>
      <c r="C152" s="70">
        <v>2.3519999999999999</v>
      </c>
      <c r="D152" s="71">
        <v>44866</v>
      </c>
      <c r="E152" s="72">
        <v>44866</v>
      </c>
      <c r="F152" s="73">
        <v>3000000</v>
      </c>
    </row>
    <row r="153" spans="1:6" s="21" customFormat="1" ht="11.25" customHeight="1" x14ac:dyDescent="0.2">
      <c r="A153" s="57" t="s">
        <v>2967</v>
      </c>
      <c r="B153" s="69">
        <v>1000000</v>
      </c>
      <c r="C153" s="70">
        <v>3.222</v>
      </c>
      <c r="D153" s="71">
        <v>50952</v>
      </c>
      <c r="E153" s="72">
        <v>50952</v>
      </c>
      <c r="F153" s="73">
        <v>1000000</v>
      </c>
    </row>
    <row r="154" spans="1:6" s="21" customFormat="1" ht="11.25" customHeight="1" x14ac:dyDescent="0.2">
      <c r="A154" s="57" t="s">
        <v>1047</v>
      </c>
      <c r="B154" s="69">
        <v>1000000</v>
      </c>
      <c r="C154" s="70">
        <v>6.35</v>
      </c>
      <c r="D154" s="71">
        <v>46935</v>
      </c>
      <c r="E154" s="72">
        <v>46935</v>
      </c>
      <c r="F154" s="73">
        <v>1000000</v>
      </c>
    </row>
    <row r="155" spans="1:6" s="21" customFormat="1" ht="11.25" customHeight="1" x14ac:dyDescent="0.2">
      <c r="A155" s="57" t="s">
        <v>1842</v>
      </c>
      <c r="B155" s="69">
        <v>450000</v>
      </c>
      <c r="C155" s="70">
        <v>2.9590000000000001</v>
      </c>
      <c r="D155" s="71">
        <v>46905</v>
      </c>
      <c r="E155" s="72">
        <v>46905</v>
      </c>
      <c r="F155" s="73">
        <v>450000</v>
      </c>
    </row>
    <row r="156" spans="1:6" s="21" customFormat="1" ht="11.25" customHeight="1" x14ac:dyDescent="0.2">
      <c r="A156" s="57" t="s">
        <v>1842</v>
      </c>
      <c r="B156" s="69">
        <v>595000</v>
      </c>
      <c r="C156" s="70">
        <v>2.3439999999999999</v>
      </c>
      <c r="D156" s="71">
        <v>45078</v>
      </c>
      <c r="E156" s="72">
        <v>45078</v>
      </c>
      <c r="F156" s="73">
        <v>595000</v>
      </c>
    </row>
    <row r="157" spans="1:6" s="21" customFormat="1" ht="11.25" customHeight="1" x14ac:dyDescent="0.2">
      <c r="A157" s="57" t="s">
        <v>1842</v>
      </c>
      <c r="B157" s="69">
        <v>340000</v>
      </c>
      <c r="C157" s="70">
        <v>3.2090000000000001</v>
      </c>
      <c r="D157" s="71">
        <v>47635</v>
      </c>
      <c r="E157" s="72">
        <v>47635</v>
      </c>
      <c r="F157" s="73">
        <v>340000</v>
      </c>
    </row>
    <row r="158" spans="1:6" s="21" customFormat="1" ht="11.25" customHeight="1" x14ac:dyDescent="0.2">
      <c r="A158" s="57" t="s">
        <v>1842</v>
      </c>
      <c r="B158" s="69">
        <v>750000</v>
      </c>
      <c r="C158" s="70">
        <v>2.0939999999999999</v>
      </c>
      <c r="D158" s="71">
        <v>44713</v>
      </c>
      <c r="E158" s="72">
        <v>44713</v>
      </c>
      <c r="F158" s="73">
        <v>750000</v>
      </c>
    </row>
    <row r="159" spans="1:6" s="21" customFormat="1" ht="11.25" customHeight="1" x14ac:dyDescent="0.2">
      <c r="A159" s="57" t="s">
        <v>2381</v>
      </c>
      <c r="B159" s="69">
        <v>2500000</v>
      </c>
      <c r="C159" s="70">
        <v>3.383</v>
      </c>
      <c r="D159" s="71">
        <v>51075</v>
      </c>
      <c r="E159" s="72">
        <v>51075</v>
      </c>
      <c r="F159" s="73">
        <v>2500000</v>
      </c>
    </row>
    <row r="160" spans="1:6" s="21" customFormat="1" ht="11.25" customHeight="1" x14ac:dyDescent="0.2">
      <c r="A160" s="57" t="s">
        <v>2381</v>
      </c>
      <c r="B160" s="69">
        <v>240000</v>
      </c>
      <c r="C160" s="70">
        <v>3.0680000000000001</v>
      </c>
      <c r="D160" s="71">
        <v>49249</v>
      </c>
      <c r="E160" s="72">
        <v>49249</v>
      </c>
      <c r="F160" s="73">
        <v>240000</v>
      </c>
    </row>
    <row r="161" spans="1:6" s="21" customFormat="1" ht="11.25" customHeight="1" x14ac:dyDescent="0.2">
      <c r="A161" s="57" t="s">
        <v>2381</v>
      </c>
      <c r="B161" s="69">
        <v>1000000</v>
      </c>
      <c r="C161" s="70">
        <v>3.0680000000000001</v>
      </c>
      <c r="D161" s="71">
        <v>49249</v>
      </c>
      <c r="E161" s="72">
        <v>49249</v>
      </c>
      <c r="F161" s="73">
        <v>1000000</v>
      </c>
    </row>
    <row r="162" spans="1:6" s="21" customFormat="1" ht="11.25" customHeight="1" x14ac:dyDescent="0.2">
      <c r="A162" s="57" t="s">
        <v>2891</v>
      </c>
      <c r="B162" s="69">
        <v>1105000</v>
      </c>
      <c r="C162" s="70">
        <v>3.181</v>
      </c>
      <c r="D162" s="71">
        <v>51136</v>
      </c>
      <c r="E162" s="72">
        <v>51136</v>
      </c>
      <c r="F162" s="73">
        <v>1105000</v>
      </c>
    </row>
    <row r="163" spans="1:6" s="21" customFormat="1" ht="11.25" customHeight="1" x14ac:dyDescent="0.2">
      <c r="A163" s="57" t="s">
        <v>2968</v>
      </c>
      <c r="B163" s="69">
        <v>1110000</v>
      </c>
      <c r="C163" s="70">
        <v>3.4359999999999999</v>
      </c>
      <c r="D163" s="71">
        <v>51271</v>
      </c>
      <c r="E163" s="72">
        <v>51271</v>
      </c>
      <c r="F163" s="73">
        <v>1110000</v>
      </c>
    </row>
    <row r="164" spans="1:6" s="21" customFormat="1" ht="11.25" customHeight="1" x14ac:dyDescent="0.2">
      <c r="A164" s="57" t="s">
        <v>1843</v>
      </c>
      <c r="B164" s="69">
        <v>850000</v>
      </c>
      <c r="C164" s="70">
        <v>2.9409999999999998</v>
      </c>
      <c r="D164" s="71">
        <v>45474</v>
      </c>
      <c r="E164" s="72">
        <v>45474</v>
      </c>
      <c r="F164" s="73">
        <v>850000</v>
      </c>
    </row>
    <row r="165" spans="1:6" s="21" customFormat="1" ht="11.25" customHeight="1" x14ac:dyDescent="0.2">
      <c r="A165" s="57" t="s">
        <v>1843</v>
      </c>
      <c r="B165" s="69">
        <v>500000</v>
      </c>
      <c r="C165" s="70">
        <v>3.0249999999999999</v>
      </c>
      <c r="D165" s="71">
        <v>45839</v>
      </c>
      <c r="E165" s="72">
        <v>45839</v>
      </c>
      <c r="F165" s="73">
        <v>500000</v>
      </c>
    </row>
    <row r="166" spans="1:6" s="21" customFormat="1" ht="11.25" customHeight="1" x14ac:dyDescent="0.2">
      <c r="A166" s="57" t="s">
        <v>2892</v>
      </c>
      <c r="B166" s="69">
        <v>3000000</v>
      </c>
      <c r="C166" s="70">
        <v>2.9119999999999999</v>
      </c>
      <c r="D166" s="71">
        <v>51471</v>
      </c>
      <c r="E166" s="72">
        <v>51471</v>
      </c>
      <c r="F166" s="73">
        <v>3000000</v>
      </c>
    </row>
    <row r="167" spans="1:6" s="21" customFormat="1" ht="11.25" customHeight="1" x14ac:dyDescent="0.2">
      <c r="A167" s="57" t="s">
        <v>2969</v>
      </c>
      <c r="B167" s="69">
        <v>2000000</v>
      </c>
      <c r="C167" s="70">
        <v>3.0019999999999998</v>
      </c>
      <c r="D167" s="71">
        <v>50587</v>
      </c>
      <c r="E167" s="72">
        <v>50587</v>
      </c>
      <c r="F167" s="73">
        <v>2000000</v>
      </c>
    </row>
    <row r="168" spans="1:6" s="21" customFormat="1" ht="11.25" customHeight="1" x14ac:dyDescent="0.2">
      <c r="A168" s="57" t="s">
        <v>1844</v>
      </c>
      <c r="B168" s="69">
        <v>370000</v>
      </c>
      <c r="C168" s="70">
        <v>3.093</v>
      </c>
      <c r="D168" s="71">
        <v>45839</v>
      </c>
      <c r="E168" s="72">
        <v>45839</v>
      </c>
      <c r="F168" s="73">
        <v>370000</v>
      </c>
    </row>
    <row r="169" spans="1:6" s="21" customFormat="1" ht="11.25" customHeight="1" x14ac:dyDescent="0.2">
      <c r="A169" s="57" t="s">
        <v>1844</v>
      </c>
      <c r="B169" s="69">
        <v>200000</v>
      </c>
      <c r="C169" s="70">
        <v>2.762</v>
      </c>
      <c r="D169" s="71">
        <v>45108</v>
      </c>
      <c r="E169" s="72">
        <v>45108</v>
      </c>
      <c r="F169" s="73">
        <v>200000</v>
      </c>
    </row>
    <row r="170" spans="1:6" s="21" customFormat="1" ht="11.25" customHeight="1" x14ac:dyDescent="0.2">
      <c r="A170" s="57" t="s">
        <v>1844</v>
      </c>
      <c r="B170" s="69">
        <v>175000</v>
      </c>
      <c r="C170" s="70">
        <v>2.9620000000000002</v>
      </c>
      <c r="D170" s="71">
        <v>45474</v>
      </c>
      <c r="E170" s="72">
        <v>45474</v>
      </c>
      <c r="F170" s="73">
        <v>175000</v>
      </c>
    </row>
    <row r="171" spans="1:6" s="21" customFormat="1" ht="11.25" customHeight="1" x14ac:dyDescent="0.2">
      <c r="A171" s="57" t="s">
        <v>2382</v>
      </c>
      <c r="B171" s="69">
        <v>1350000</v>
      </c>
      <c r="C171" s="70">
        <v>3.5910000000000002</v>
      </c>
      <c r="D171" s="71">
        <v>51075</v>
      </c>
      <c r="E171" s="72">
        <v>51075</v>
      </c>
      <c r="F171" s="73">
        <v>1350000</v>
      </c>
    </row>
    <row r="172" spans="1:6" s="21" customFormat="1" ht="11.25" customHeight="1" x14ac:dyDescent="0.2">
      <c r="A172" s="57" t="s">
        <v>1845</v>
      </c>
      <c r="B172" s="69">
        <v>3000000</v>
      </c>
      <c r="C172" s="70">
        <v>3.032</v>
      </c>
      <c r="D172" s="71">
        <v>47423</v>
      </c>
      <c r="E172" s="72">
        <v>47423</v>
      </c>
      <c r="F172" s="73">
        <v>3000000</v>
      </c>
    </row>
    <row r="173" spans="1:6" s="21" customFormat="1" ht="11.25" customHeight="1" x14ac:dyDescent="0.2">
      <c r="A173" s="57" t="s">
        <v>1846</v>
      </c>
      <c r="B173" s="69">
        <v>500000</v>
      </c>
      <c r="C173" s="70">
        <v>3.6240000000000001</v>
      </c>
      <c r="D173" s="71">
        <v>49857</v>
      </c>
      <c r="E173" s="72">
        <v>49857</v>
      </c>
      <c r="F173" s="73">
        <v>500000</v>
      </c>
    </row>
    <row r="174" spans="1:6" s="21" customFormat="1" ht="11.25" customHeight="1" x14ac:dyDescent="0.2">
      <c r="A174" s="57" t="s">
        <v>1846</v>
      </c>
      <c r="B174" s="69">
        <v>1000000</v>
      </c>
      <c r="C174" s="70">
        <v>3.266</v>
      </c>
      <c r="D174" s="71">
        <v>48030</v>
      </c>
      <c r="E174" s="72">
        <v>48030</v>
      </c>
      <c r="F174" s="73">
        <v>1000000</v>
      </c>
    </row>
    <row r="175" spans="1:6" s="21" customFormat="1" ht="11.25" customHeight="1" x14ac:dyDescent="0.2">
      <c r="A175" s="57" t="s">
        <v>1846</v>
      </c>
      <c r="B175" s="69">
        <v>1000000</v>
      </c>
      <c r="C175" s="70">
        <v>3.1659999999999999</v>
      </c>
      <c r="D175" s="71">
        <v>47665</v>
      </c>
      <c r="E175" s="72">
        <v>47665</v>
      </c>
      <c r="F175" s="73">
        <v>1000000</v>
      </c>
    </row>
    <row r="176" spans="1:6" s="21" customFormat="1" ht="11.25" customHeight="1" x14ac:dyDescent="0.2">
      <c r="A176" s="57" t="s">
        <v>1846</v>
      </c>
      <c r="B176" s="69">
        <v>1000000</v>
      </c>
      <c r="C176" s="70">
        <v>3.0659999999999998</v>
      </c>
      <c r="D176" s="71">
        <v>47300</v>
      </c>
      <c r="E176" s="72">
        <v>47300</v>
      </c>
      <c r="F176" s="73">
        <v>1000000</v>
      </c>
    </row>
    <row r="177" spans="1:6" s="21" customFormat="1" ht="11.25" customHeight="1" x14ac:dyDescent="0.2">
      <c r="A177" s="57" t="s">
        <v>1847</v>
      </c>
      <c r="B177" s="69">
        <v>1000000</v>
      </c>
      <c r="C177" s="70">
        <v>4</v>
      </c>
      <c r="D177" s="71">
        <v>46753</v>
      </c>
      <c r="E177" s="72">
        <v>46753</v>
      </c>
      <c r="F177" s="73">
        <v>988339.0808</v>
      </c>
    </row>
    <row r="178" spans="1:6" s="21" customFormat="1" ht="11.25" customHeight="1" x14ac:dyDescent="0.2">
      <c r="A178" s="57" t="s">
        <v>1847</v>
      </c>
      <c r="B178" s="69">
        <v>1000000</v>
      </c>
      <c r="C178" s="70">
        <v>4</v>
      </c>
      <c r="D178" s="71">
        <v>46388</v>
      </c>
      <c r="E178" s="72">
        <v>46388</v>
      </c>
      <c r="F178" s="73">
        <v>997678.29980000004</v>
      </c>
    </row>
    <row r="179" spans="1:6" s="21" customFormat="1" ht="11.25" customHeight="1" x14ac:dyDescent="0.2">
      <c r="A179" s="57" t="s">
        <v>1848</v>
      </c>
      <c r="B179" s="69">
        <v>235000</v>
      </c>
      <c r="C179" s="70">
        <v>3.12</v>
      </c>
      <c r="D179" s="71">
        <v>46082</v>
      </c>
      <c r="E179" s="72">
        <v>46082</v>
      </c>
      <c r="F179" s="73">
        <v>235000</v>
      </c>
    </row>
    <row r="180" spans="1:6" s="21" customFormat="1" ht="11.25" customHeight="1" x14ac:dyDescent="0.2">
      <c r="A180" s="57" t="s">
        <v>1848</v>
      </c>
      <c r="B180" s="69">
        <v>525000</v>
      </c>
      <c r="C180" s="70">
        <v>3.22</v>
      </c>
      <c r="D180" s="71">
        <v>46447</v>
      </c>
      <c r="E180" s="72">
        <v>46447</v>
      </c>
      <c r="F180" s="73">
        <v>525000</v>
      </c>
    </row>
    <row r="181" spans="1:6" s="21" customFormat="1" ht="11.25" customHeight="1" x14ac:dyDescent="0.2">
      <c r="A181" s="57" t="s">
        <v>2383</v>
      </c>
      <c r="B181" s="69">
        <v>3000000</v>
      </c>
      <c r="C181" s="70">
        <v>3.121</v>
      </c>
      <c r="D181" s="71">
        <v>49140</v>
      </c>
      <c r="E181" s="72">
        <v>49140</v>
      </c>
      <c r="F181" s="73">
        <v>3000000</v>
      </c>
    </row>
    <row r="182" spans="1:6" s="21" customFormat="1" ht="11.25" customHeight="1" x14ac:dyDescent="0.2">
      <c r="A182" s="57" t="s">
        <v>1104</v>
      </c>
      <c r="B182" s="69">
        <v>2425000</v>
      </c>
      <c r="C182" s="70">
        <v>5.3730000000000002</v>
      </c>
      <c r="D182" s="71">
        <v>45962</v>
      </c>
      <c r="E182" s="72">
        <v>45962</v>
      </c>
      <c r="F182" s="73">
        <v>2425000</v>
      </c>
    </row>
    <row r="183" spans="1:6" s="21" customFormat="1" ht="11.25" customHeight="1" x14ac:dyDescent="0.2">
      <c r="A183" s="57" t="s">
        <v>1850</v>
      </c>
      <c r="B183" s="69">
        <v>2000000</v>
      </c>
      <c r="C183" s="70">
        <v>2.794</v>
      </c>
      <c r="D183" s="71">
        <v>45061</v>
      </c>
      <c r="E183" s="72">
        <v>45061</v>
      </c>
      <c r="F183" s="73">
        <v>2000000</v>
      </c>
    </row>
    <row r="184" spans="1:6" s="21" customFormat="1" ht="11.25" customHeight="1" x14ac:dyDescent="0.2">
      <c r="A184" s="57" t="s">
        <v>1851</v>
      </c>
      <c r="B184" s="69">
        <v>2000000</v>
      </c>
      <c r="C184" s="70">
        <v>3.044</v>
      </c>
      <c r="D184" s="71">
        <v>45809</v>
      </c>
      <c r="E184" s="72">
        <v>45809</v>
      </c>
      <c r="F184" s="73">
        <v>2000000</v>
      </c>
    </row>
    <row r="185" spans="1:6" s="21" customFormat="1" ht="11.25" customHeight="1" x14ac:dyDescent="0.2">
      <c r="A185" s="57" t="s">
        <v>1140</v>
      </c>
      <c r="B185" s="69">
        <v>500000</v>
      </c>
      <c r="C185" s="70">
        <v>3.125</v>
      </c>
      <c r="D185" s="71">
        <v>51196</v>
      </c>
      <c r="E185" s="72">
        <v>51196</v>
      </c>
      <c r="F185" s="73">
        <v>500000</v>
      </c>
    </row>
    <row r="186" spans="1:6" s="21" customFormat="1" ht="11.25" customHeight="1" x14ac:dyDescent="0.2">
      <c r="A186" s="57" t="s">
        <v>2384</v>
      </c>
      <c r="B186" s="69">
        <v>2530000</v>
      </c>
      <c r="C186" s="70">
        <v>3.1459999999999999</v>
      </c>
      <c r="D186" s="71">
        <v>49126</v>
      </c>
      <c r="E186" s="72">
        <v>49126</v>
      </c>
      <c r="F186" s="73">
        <v>2530000</v>
      </c>
    </row>
    <row r="187" spans="1:6" s="21" customFormat="1" ht="11.25" customHeight="1" x14ac:dyDescent="0.2">
      <c r="A187" s="57" t="s">
        <v>2385</v>
      </c>
      <c r="B187" s="69">
        <v>830000</v>
      </c>
      <c r="C187" s="70">
        <v>3.5830000000000002</v>
      </c>
      <c r="D187" s="71">
        <v>49218</v>
      </c>
      <c r="E187" s="72">
        <v>49218</v>
      </c>
      <c r="F187" s="73">
        <v>830000</v>
      </c>
    </row>
    <row r="188" spans="1:6" s="21" customFormat="1" ht="11.25" customHeight="1" x14ac:dyDescent="0.2">
      <c r="A188" s="57" t="s">
        <v>2385</v>
      </c>
      <c r="B188" s="69">
        <v>1565000</v>
      </c>
      <c r="C188" s="70">
        <v>3.8610000000000002</v>
      </c>
      <c r="D188" s="71">
        <v>50679</v>
      </c>
      <c r="E188" s="72">
        <v>50679</v>
      </c>
      <c r="F188" s="73">
        <v>1565000</v>
      </c>
    </row>
    <row r="189" spans="1:6" s="21" customFormat="1" ht="11.25" customHeight="1" x14ac:dyDescent="0.2">
      <c r="A189" s="57" t="s">
        <v>2386</v>
      </c>
      <c r="B189" s="69">
        <v>1220000</v>
      </c>
      <c r="C189" s="70">
        <v>3.49</v>
      </c>
      <c r="D189" s="71">
        <v>51105</v>
      </c>
      <c r="E189" s="72">
        <v>51105</v>
      </c>
      <c r="F189" s="73">
        <v>1220000</v>
      </c>
    </row>
    <row r="190" spans="1:6" s="21" customFormat="1" ht="11.25" customHeight="1" x14ac:dyDescent="0.2">
      <c r="A190" s="57" t="s">
        <v>2387</v>
      </c>
      <c r="B190" s="69">
        <v>2500000</v>
      </c>
      <c r="C190" s="70">
        <v>3.1659999999999999</v>
      </c>
      <c r="D190" s="71">
        <v>49232</v>
      </c>
      <c r="E190" s="72">
        <v>49232</v>
      </c>
      <c r="F190" s="73">
        <v>2500000</v>
      </c>
    </row>
    <row r="191" spans="1:6" s="21" customFormat="1" ht="11.25" customHeight="1" x14ac:dyDescent="0.2">
      <c r="A191" s="57" t="s">
        <v>1852</v>
      </c>
      <c r="B191" s="69">
        <v>1500000</v>
      </c>
      <c r="C191" s="70">
        <v>4.0529999999999999</v>
      </c>
      <c r="D191" s="71">
        <v>46204</v>
      </c>
      <c r="E191" s="72">
        <v>46204</v>
      </c>
      <c r="F191" s="73">
        <v>1500000</v>
      </c>
    </row>
    <row r="192" spans="1:6" s="21" customFormat="1" ht="11.25" customHeight="1" x14ac:dyDescent="0.2">
      <c r="A192" s="57" t="s">
        <v>1852</v>
      </c>
      <c r="B192" s="69">
        <v>270000</v>
      </c>
      <c r="C192" s="70">
        <v>1.833</v>
      </c>
      <c r="D192" s="71">
        <v>44835</v>
      </c>
      <c r="E192" s="72">
        <v>44835</v>
      </c>
      <c r="F192" s="73">
        <v>270000</v>
      </c>
    </row>
    <row r="193" spans="1:6" s="21" customFormat="1" ht="11.25" customHeight="1" x14ac:dyDescent="0.2">
      <c r="A193" s="57" t="s">
        <v>1853</v>
      </c>
      <c r="B193" s="69">
        <v>1000000</v>
      </c>
      <c r="C193" s="70">
        <v>6.3929999999999998</v>
      </c>
      <c r="D193" s="71">
        <v>47665</v>
      </c>
      <c r="E193" s="72">
        <v>47665</v>
      </c>
      <c r="F193" s="73">
        <v>1000000</v>
      </c>
    </row>
    <row r="194" spans="1:6" s="21" customFormat="1" ht="11.25" customHeight="1" x14ac:dyDescent="0.2">
      <c r="A194" s="57" t="s">
        <v>1168</v>
      </c>
      <c r="B194" s="69">
        <v>730000</v>
      </c>
      <c r="C194" s="70">
        <v>2.786</v>
      </c>
      <c r="D194" s="71">
        <v>50314</v>
      </c>
      <c r="E194" s="72">
        <v>50314</v>
      </c>
      <c r="F194" s="73">
        <v>730000</v>
      </c>
    </row>
    <row r="195" spans="1:6" s="21" customFormat="1" ht="11.25" customHeight="1" x14ac:dyDescent="0.2">
      <c r="A195" s="57" t="s">
        <v>1854</v>
      </c>
      <c r="B195" s="69">
        <v>2765000</v>
      </c>
      <c r="C195" s="70">
        <v>3.2629999999999999</v>
      </c>
      <c r="D195" s="71">
        <v>46143</v>
      </c>
      <c r="E195" s="72">
        <v>46143</v>
      </c>
      <c r="F195" s="73">
        <v>2765000</v>
      </c>
    </row>
    <row r="196" spans="1:6" s="21" customFormat="1" ht="11.25" customHeight="1" x14ac:dyDescent="0.2">
      <c r="A196" s="57" t="s">
        <v>1854</v>
      </c>
      <c r="B196" s="69">
        <v>2600000</v>
      </c>
      <c r="C196" s="70">
        <v>3.0619999999999998</v>
      </c>
      <c r="D196" s="71">
        <v>45413</v>
      </c>
      <c r="E196" s="72">
        <v>45413</v>
      </c>
      <c r="F196" s="73">
        <v>2600000</v>
      </c>
    </row>
    <row r="197" spans="1:6" s="21" customFormat="1" ht="11.25" customHeight="1" x14ac:dyDescent="0.2">
      <c r="A197" s="57" t="s">
        <v>2330</v>
      </c>
      <c r="B197" s="69">
        <v>2000000</v>
      </c>
      <c r="C197" s="70">
        <v>3.3279999999999998</v>
      </c>
      <c r="D197" s="71">
        <v>49583</v>
      </c>
      <c r="E197" s="72">
        <v>49583</v>
      </c>
      <c r="F197" s="73">
        <v>2000000</v>
      </c>
    </row>
    <row r="198" spans="1:6" s="21" customFormat="1" ht="11.25" customHeight="1" x14ac:dyDescent="0.2">
      <c r="A198" s="57" t="s">
        <v>2675</v>
      </c>
      <c r="B198" s="69">
        <v>1000000</v>
      </c>
      <c r="C198" s="70">
        <v>4.056</v>
      </c>
      <c r="D198" s="71">
        <v>50922</v>
      </c>
      <c r="E198" s="72">
        <v>50922</v>
      </c>
      <c r="F198" s="73">
        <v>1000000</v>
      </c>
    </row>
    <row r="199" spans="1:6" s="21" customFormat="1" ht="11.25" customHeight="1" x14ac:dyDescent="0.2">
      <c r="A199" s="57" t="s">
        <v>2970</v>
      </c>
      <c r="B199" s="69">
        <v>1410000</v>
      </c>
      <c r="C199" s="70">
        <v>2.992</v>
      </c>
      <c r="D199" s="71">
        <v>49735</v>
      </c>
      <c r="E199" s="72">
        <v>49735</v>
      </c>
      <c r="F199" s="73">
        <v>1410000</v>
      </c>
    </row>
    <row r="200" spans="1:6" s="21" customFormat="1" ht="11.25" customHeight="1" x14ac:dyDescent="0.2">
      <c r="A200" s="57" t="s">
        <v>1855</v>
      </c>
      <c r="B200" s="69">
        <v>500000</v>
      </c>
      <c r="C200" s="70">
        <v>3.0910000000000002</v>
      </c>
      <c r="D200" s="71">
        <v>46143</v>
      </c>
      <c r="E200" s="72">
        <v>46143</v>
      </c>
      <c r="F200" s="73">
        <v>500000</v>
      </c>
    </row>
    <row r="201" spans="1:6" s="21" customFormat="1" ht="11.25" customHeight="1" x14ac:dyDescent="0.2">
      <c r="A201" s="57" t="s">
        <v>1191</v>
      </c>
      <c r="B201" s="69">
        <v>1000000</v>
      </c>
      <c r="C201" s="70">
        <v>2.552</v>
      </c>
      <c r="D201" s="71">
        <v>45292</v>
      </c>
      <c r="E201" s="72">
        <v>45292</v>
      </c>
      <c r="F201" s="73">
        <v>1000000</v>
      </c>
    </row>
    <row r="202" spans="1:6" s="21" customFormat="1" ht="11.25" customHeight="1" x14ac:dyDescent="0.2">
      <c r="A202" s="57" t="s">
        <v>1191</v>
      </c>
      <c r="B202" s="69">
        <v>790000</v>
      </c>
      <c r="C202" s="70">
        <v>2.3370000000000002</v>
      </c>
      <c r="D202" s="71">
        <v>44927</v>
      </c>
      <c r="E202" s="72">
        <v>44927</v>
      </c>
      <c r="F202" s="73">
        <v>790000</v>
      </c>
    </row>
    <row r="203" spans="1:6" s="21" customFormat="1" ht="11.25" customHeight="1" x14ac:dyDescent="0.2">
      <c r="A203" s="57" t="s">
        <v>1191</v>
      </c>
      <c r="B203" s="69">
        <v>1000000</v>
      </c>
      <c r="C203" s="70">
        <v>2.952</v>
      </c>
      <c r="D203" s="71">
        <v>46388</v>
      </c>
      <c r="E203" s="72">
        <v>46388</v>
      </c>
      <c r="F203" s="73">
        <v>1000000</v>
      </c>
    </row>
    <row r="204" spans="1:6" s="21" customFormat="1" ht="11.25" customHeight="1" x14ac:dyDescent="0.2">
      <c r="A204" s="57" t="s">
        <v>1204</v>
      </c>
      <c r="B204" s="69">
        <v>5000000</v>
      </c>
      <c r="C204" s="70">
        <v>2.85</v>
      </c>
      <c r="D204" s="71">
        <v>45778</v>
      </c>
      <c r="E204" s="72">
        <v>45778</v>
      </c>
      <c r="F204" s="73">
        <v>5000933.0702999998</v>
      </c>
    </row>
    <row r="205" spans="1:6" s="21" customFormat="1" ht="11.25" customHeight="1" x14ac:dyDescent="0.2">
      <c r="A205" s="57" t="s">
        <v>2062</v>
      </c>
      <c r="B205" s="69">
        <v>500000</v>
      </c>
      <c r="C205" s="70">
        <v>5.202</v>
      </c>
      <c r="D205" s="71">
        <v>46068</v>
      </c>
      <c r="E205" s="72">
        <v>46068</v>
      </c>
      <c r="F205" s="73">
        <v>500000</v>
      </c>
    </row>
    <row r="206" spans="1:6" s="21" customFormat="1" ht="11.25" customHeight="1" x14ac:dyDescent="0.2">
      <c r="A206" s="57" t="s">
        <v>1856</v>
      </c>
      <c r="B206" s="69">
        <v>2000000</v>
      </c>
      <c r="C206" s="70">
        <v>6.5</v>
      </c>
      <c r="D206" s="71">
        <v>44211</v>
      </c>
      <c r="E206" s="72">
        <v>44211</v>
      </c>
      <c r="F206" s="73">
        <v>2000000</v>
      </c>
    </row>
    <row r="207" spans="1:6" s="21" customFormat="1" ht="11.25" customHeight="1" x14ac:dyDescent="0.2">
      <c r="A207" s="57" t="s">
        <v>2388</v>
      </c>
      <c r="B207" s="69">
        <v>1000000</v>
      </c>
      <c r="C207" s="70">
        <v>3.6960000000000002</v>
      </c>
      <c r="D207" s="71">
        <v>50922</v>
      </c>
      <c r="E207" s="72">
        <v>50922</v>
      </c>
      <c r="F207" s="73">
        <v>1000000</v>
      </c>
    </row>
    <row r="208" spans="1:6" s="21" customFormat="1" ht="11.25" customHeight="1" x14ac:dyDescent="0.2">
      <c r="A208" s="57" t="s">
        <v>2388</v>
      </c>
      <c r="B208" s="69">
        <v>1500000</v>
      </c>
      <c r="C208" s="70">
        <v>3.3780000000000001</v>
      </c>
      <c r="D208" s="71">
        <v>49096</v>
      </c>
      <c r="E208" s="72">
        <v>49096</v>
      </c>
      <c r="F208" s="73">
        <v>1500000</v>
      </c>
    </row>
    <row r="209" spans="1:6" s="21" customFormat="1" ht="11.25" customHeight="1" x14ac:dyDescent="0.2">
      <c r="A209" s="57" t="s">
        <v>1857</v>
      </c>
      <c r="B209" s="69">
        <v>550000</v>
      </c>
      <c r="C209" s="70">
        <v>3.45</v>
      </c>
      <c r="D209" s="71">
        <v>48061</v>
      </c>
      <c r="E209" s="72">
        <v>48061</v>
      </c>
      <c r="F209" s="73">
        <v>550000</v>
      </c>
    </row>
    <row r="210" spans="1:6" s="21" customFormat="1" ht="11.25" customHeight="1" x14ac:dyDescent="0.2">
      <c r="A210" s="57" t="s">
        <v>1857</v>
      </c>
      <c r="B210" s="69">
        <v>695000</v>
      </c>
      <c r="C210" s="70">
        <v>3.25</v>
      </c>
      <c r="D210" s="71">
        <v>47331</v>
      </c>
      <c r="E210" s="72">
        <v>47331</v>
      </c>
      <c r="F210" s="73">
        <v>695000</v>
      </c>
    </row>
    <row r="211" spans="1:6" s="21" customFormat="1" ht="11.25" customHeight="1" x14ac:dyDescent="0.2">
      <c r="A211" s="57" t="s">
        <v>2893</v>
      </c>
      <c r="B211" s="69">
        <v>3000000</v>
      </c>
      <c r="C211" s="70">
        <v>3.1579999999999999</v>
      </c>
      <c r="D211" s="71">
        <v>51836</v>
      </c>
      <c r="E211" s="72">
        <v>51836</v>
      </c>
      <c r="F211" s="73">
        <v>3000000</v>
      </c>
    </row>
    <row r="212" spans="1:6" s="21" customFormat="1" ht="11.25" customHeight="1" x14ac:dyDescent="0.2">
      <c r="A212" s="57" t="s">
        <v>2389</v>
      </c>
      <c r="B212" s="69">
        <v>2000000</v>
      </c>
      <c r="C212" s="70">
        <v>3.6539999999999999</v>
      </c>
      <c r="D212" s="71">
        <v>50192</v>
      </c>
      <c r="E212" s="72">
        <v>50192</v>
      </c>
      <c r="F212" s="73">
        <v>2000000</v>
      </c>
    </row>
    <row r="213" spans="1:6" s="21" customFormat="1" ht="11.25" customHeight="1" x14ac:dyDescent="0.2">
      <c r="A213" s="57" t="s">
        <v>2390</v>
      </c>
      <c r="B213" s="69">
        <v>2335000</v>
      </c>
      <c r="C213" s="70">
        <v>3.1739999999999999</v>
      </c>
      <c r="D213" s="71">
        <v>49218</v>
      </c>
      <c r="E213" s="72">
        <v>49218</v>
      </c>
      <c r="F213" s="73">
        <v>2335000</v>
      </c>
    </row>
    <row r="214" spans="1:6" s="21" customFormat="1" ht="11.25" customHeight="1" x14ac:dyDescent="0.2">
      <c r="A214" s="57" t="s">
        <v>2971</v>
      </c>
      <c r="B214" s="69">
        <v>500000</v>
      </c>
      <c r="C214" s="70">
        <v>2.9609999999999999</v>
      </c>
      <c r="D214" s="71">
        <v>49218</v>
      </c>
      <c r="E214" s="72">
        <v>49218</v>
      </c>
      <c r="F214" s="73">
        <v>500000</v>
      </c>
    </row>
    <row r="215" spans="1:6" s="21" customFormat="1" ht="11.25" customHeight="1" x14ac:dyDescent="0.2">
      <c r="A215" s="57" t="s">
        <v>1858</v>
      </c>
      <c r="B215" s="69">
        <v>1250000</v>
      </c>
      <c r="C215" s="70">
        <v>4.165</v>
      </c>
      <c r="D215" s="71">
        <v>45778</v>
      </c>
      <c r="E215" s="72">
        <v>45778</v>
      </c>
      <c r="F215" s="73">
        <v>1250000</v>
      </c>
    </row>
    <row r="216" spans="1:6" s="21" customFormat="1" ht="11.25" customHeight="1" x14ac:dyDescent="0.2">
      <c r="A216" s="57" t="s">
        <v>2972</v>
      </c>
      <c r="B216" s="69">
        <v>1315000</v>
      </c>
      <c r="C216" s="70">
        <v>3.012</v>
      </c>
      <c r="D216" s="71">
        <v>51288</v>
      </c>
      <c r="E216" s="72">
        <v>51288</v>
      </c>
      <c r="F216" s="73">
        <v>1315000</v>
      </c>
    </row>
    <row r="217" spans="1:6" s="21" customFormat="1" ht="11.25" customHeight="1" x14ac:dyDescent="0.2">
      <c r="A217" s="57" t="s">
        <v>1245</v>
      </c>
      <c r="B217" s="69">
        <v>5000000</v>
      </c>
      <c r="C217" s="70">
        <v>3.2930000000000001</v>
      </c>
      <c r="D217" s="71">
        <v>50010</v>
      </c>
      <c r="E217" s="72">
        <v>50010</v>
      </c>
      <c r="F217" s="73">
        <v>5000000</v>
      </c>
    </row>
    <row r="218" spans="1:6" s="21" customFormat="1" ht="11.25" customHeight="1" x14ac:dyDescent="0.2">
      <c r="A218" s="57" t="s">
        <v>1259</v>
      </c>
      <c r="B218" s="69">
        <v>1500000</v>
      </c>
      <c r="C218" s="70">
        <v>4.4260000000000002</v>
      </c>
      <c r="D218" s="71">
        <v>49232</v>
      </c>
      <c r="E218" s="72">
        <v>49232</v>
      </c>
      <c r="F218" s="73">
        <v>1500000</v>
      </c>
    </row>
    <row r="219" spans="1:6" s="21" customFormat="1" ht="11.25" customHeight="1" x14ac:dyDescent="0.2">
      <c r="A219" s="57" t="s">
        <v>2391</v>
      </c>
      <c r="B219" s="69">
        <v>530000</v>
      </c>
      <c r="C219" s="70">
        <v>3.1960000000000002</v>
      </c>
      <c r="D219" s="71">
        <v>48061</v>
      </c>
      <c r="E219" s="72">
        <v>48061</v>
      </c>
      <c r="F219" s="73">
        <v>530000</v>
      </c>
    </row>
    <row r="220" spans="1:6" s="21" customFormat="1" ht="11.25" customHeight="1" x14ac:dyDescent="0.2">
      <c r="A220" s="57" t="s">
        <v>1859</v>
      </c>
      <c r="B220" s="69">
        <v>1500000</v>
      </c>
      <c r="C220" s="70">
        <v>3.05</v>
      </c>
      <c r="D220" s="71">
        <v>45962</v>
      </c>
      <c r="E220" s="72">
        <v>45962</v>
      </c>
      <c r="F220" s="73">
        <v>1500000</v>
      </c>
    </row>
    <row r="221" spans="1:6" s="21" customFormat="1" ht="11.25" customHeight="1" x14ac:dyDescent="0.2">
      <c r="A221" s="57" t="s">
        <v>1860</v>
      </c>
      <c r="B221" s="69">
        <v>1000000</v>
      </c>
      <c r="C221" s="70">
        <v>2.8359999999999999</v>
      </c>
      <c r="D221" s="71">
        <v>45413</v>
      </c>
      <c r="E221" s="72">
        <v>45413</v>
      </c>
      <c r="F221" s="73">
        <v>1000000</v>
      </c>
    </row>
    <row r="222" spans="1:6" s="21" customFormat="1" ht="11.25" customHeight="1" x14ac:dyDescent="0.2">
      <c r="A222" s="57" t="s">
        <v>1861</v>
      </c>
      <c r="B222" s="69">
        <v>630000</v>
      </c>
      <c r="C222" s="70">
        <v>3.1520000000000001</v>
      </c>
      <c r="D222" s="71">
        <v>47088</v>
      </c>
      <c r="E222" s="72">
        <v>47088</v>
      </c>
      <c r="F222" s="73">
        <v>630000</v>
      </c>
    </row>
    <row r="223" spans="1:6" s="21" customFormat="1" ht="11.25" customHeight="1" x14ac:dyDescent="0.2">
      <c r="A223" s="57" t="s">
        <v>1861</v>
      </c>
      <c r="B223" s="69">
        <v>500000</v>
      </c>
      <c r="C223" s="70">
        <v>3.6019999999999999</v>
      </c>
      <c r="D223" s="71">
        <v>48914</v>
      </c>
      <c r="E223" s="72">
        <v>48914</v>
      </c>
      <c r="F223" s="73">
        <v>500000</v>
      </c>
    </row>
    <row r="224" spans="1:6" s="21" customFormat="1" ht="11.25" customHeight="1" x14ac:dyDescent="0.2">
      <c r="A224" s="57" t="s">
        <v>1861</v>
      </c>
      <c r="B224" s="69">
        <v>270000</v>
      </c>
      <c r="C224" s="70">
        <v>2.9660000000000002</v>
      </c>
      <c r="D224" s="71">
        <v>45261</v>
      </c>
      <c r="E224" s="72">
        <v>45261</v>
      </c>
      <c r="F224" s="73">
        <v>270000</v>
      </c>
    </row>
    <row r="225" spans="1:6" s="21" customFormat="1" ht="11.25" customHeight="1" x14ac:dyDescent="0.2">
      <c r="A225" s="57" t="s">
        <v>1861</v>
      </c>
      <c r="B225" s="69">
        <v>245000</v>
      </c>
      <c r="C225" s="70">
        <v>3.452</v>
      </c>
      <c r="D225" s="71">
        <v>48183</v>
      </c>
      <c r="E225" s="72">
        <v>48183</v>
      </c>
      <c r="F225" s="73">
        <v>245000</v>
      </c>
    </row>
    <row r="226" spans="1:6" s="21" customFormat="1" ht="11.25" customHeight="1" x14ac:dyDescent="0.2">
      <c r="A226" s="57" t="s">
        <v>1861</v>
      </c>
      <c r="B226" s="69">
        <v>285000</v>
      </c>
      <c r="C226" s="70">
        <v>3.552</v>
      </c>
      <c r="D226" s="71">
        <v>48549</v>
      </c>
      <c r="E226" s="72">
        <v>48549</v>
      </c>
      <c r="F226" s="73">
        <v>285000</v>
      </c>
    </row>
    <row r="227" spans="1:6" s="21" customFormat="1" ht="11.25" customHeight="1" x14ac:dyDescent="0.2">
      <c r="A227" s="57" t="s">
        <v>1861</v>
      </c>
      <c r="B227" s="69">
        <v>300000</v>
      </c>
      <c r="C227" s="70">
        <v>3.1160000000000001</v>
      </c>
      <c r="D227" s="71">
        <v>45627</v>
      </c>
      <c r="E227" s="72">
        <v>45627</v>
      </c>
      <c r="F227" s="73">
        <v>300000</v>
      </c>
    </row>
    <row r="228" spans="1:6" s="21" customFormat="1" ht="11.25" customHeight="1" x14ac:dyDescent="0.2">
      <c r="A228" s="57" t="s">
        <v>1861</v>
      </c>
      <c r="B228" s="69">
        <v>200000</v>
      </c>
      <c r="C228" s="70">
        <v>3.3519999999999999</v>
      </c>
      <c r="D228" s="71">
        <v>47818</v>
      </c>
      <c r="E228" s="72">
        <v>47818</v>
      </c>
      <c r="F228" s="73">
        <v>200000</v>
      </c>
    </row>
    <row r="229" spans="1:6" s="21" customFormat="1" ht="11.25" customHeight="1" x14ac:dyDescent="0.2">
      <c r="A229" s="57" t="s">
        <v>1267</v>
      </c>
      <c r="B229" s="69">
        <v>1500000</v>
      </c>
      <c r="C229" s="70">
        <v>3.258</v>
      </c>
      <c r="D229" s="71">
        <v>50710</v>
      </c>
      <c r="E229" s="72">
        <v>50710</v>
      </c>
      <c r="F229" s="73">
        <v>1500000</v>
      </c>
    </row>
    <row r="230" spans="1:6" s="21" customFormat="1" ht="11.25" customHeight="1" x14ac:dyDescent="0.2">
      <c r="A230" s="57" t="s">
        <v>1862</v>
      </c>
      <c r="B230" s="69">
        <v>1000000</v>
      </c>
      <c r="C230" s="70">
        <v>6.2859999999999996</v>
      </c>
      <c r="D230" s="71">
        <v>46522</v>
      </c>
      <c r="E230" s="72">
        <v>46522</v>
      </c>
      <c r="F230" s="73">
        <v>1000000</v>
      </c>
    </row>
    <row r="231" spans="1:6" s="21" customFormat="1" ht="11.25" customHeight="1" x14ac:dyDescent="0.2">
      <c r="A231" s="57" t="s">
        <v>2392</v>
      </c>
      <c r="B231" s="69">
        <v>3000000</v>
      </c>
      <c r="C231" s="70">
        <v>3.4630000000000001</v>
      </c>
      <c r="D231" s="71">
        <v>50830</v>
      </c>
      <c r="E231" s="72">
        <v>50830</v>
      </c>
      <c r="F231" s="73">
        <v>3000000</v>
      </c>
    </row>
    <row r="232" spans="1:6" s="21" customFormat="1" ht="11.25" customHeight="1" x14ac:dyDescent="0.2">
      <c r="A232" s="57" t="s">
        <v>2392</v>
      </c>
      <c r="B232" s="69">
        <v>1000000</v>
      </c>
      <c r="C232" s="70">
        <v>3.1</v>
      </c>
      <c r="D232" s="71">
        <v>48639</v>
      </c>
      <c r="E232" s="72">
        <v>48639</v>
      </c>
      <c r="F232" s="73">
        <v>1000000</v>
      </c>
    </row>
    <row r="233" spans="1:6" s="21" customFormat="1" ht="11.25" customHeight="1" x14ac:dyDescent="0.2">
      <c r="A233" s="57" t="s">
        <v>1863</v>
      </c>
      <c r="B233" s="69">
        <v>750000</v>
      </c>
      <c r="C233" s="70">
        <v>3.27</v>
      </c>
      <c r="D233" s="71">
        <v>48092</v>
      </c>
      <c r="E233" s="72">
        <v>48092</v>
      </c>
      <c r="F233" s="73">
        <v>750000</v>
      </c>
    </row>
    <row r="234" spans="1:6" s="21" customFormat="1" ht="11.25" customHeight="1" x14ac:dyDescent="0.2">
      <c r="A234" s="57" t="s">
        <v>1864</v>
      </c>
      <c r="B234" s="69">
        <v>2500000</v>
      </c>
      <c r="C234" s="70">
        <v>6.3220000000000001</v>
      </c>
      <c r="D234" s="71">
        <v>49810</v>
      </c>
      <c r="E234" s="72">
        <v>49810</v>
      </c>
      <c r="F234" s="73">
        <v>2500000</v>
      </c>
    </row>
    <row r="235" spans="1:6" s="21" customFormat="1" ht="11.25" customHeight="1" x14ac:dyDescent="0.2">
      <c r="A235" s="57" t="s">
        <v>2973</v>
      </c>
      <c r="B235" s="69">
        <v>1250000</v>
      </c>
      <c r="C235" s="70">
        <v>2.9409999999999998</v>
      </c>
      <c r="D235" s="71">
        <v>52079</v>
      </c>
      <c r="E235" s="72">
        <v>52079</v>
      </c>
      <c r="F235" s="73">
        <v>1250000</v>
      </c>
    </row>
    <row r="236" spans="1:6" s="21" customFormat="1" ht="11.25" customHeight="1" x14ac:dyDescent="0.2">
      <c r="A236" s="57" t="s">
        <v>1865</v>
      </c>
      <c r="B236" s="69">
        <v>300000</v>
      </c>
      <c r="C236" s="70">
        <v>2.75</v>
      </c>
      <c r="D236" s="71">
        <v>45474</v>
      </c>
      <c r="E236" s="72">
        <v>45474</v>
      </c>
      <c r="F236" s="73">
        <v>298228.60550000001</v>
      </c>
    </row>
    <row r="237" spans="1:6" s="21" customFormat="1" ht="11.25" customHeight="1" x14ac:dyDescent="0.2">
      <c r="A237" s="57" t="s">
        <v>1865</v>
      </c>
      <c r="B237" s="69">
        <v>100000</v>
      </c>
      <c r="C237" s="70">
        <v>3.125</v>
      </c>
      <c r="D237" s="71">
        <v>46569</v>
      </c>
      <c r="E237" s="72">
        <v>46569</v>
      </c>
      <c r="F237" s="73">
        <v>98703.0144</v>
      </c>
    </row>
    <row r="238" spans="1:6" s="21" customFormat="1" ht="11.25" customHeight="1" x14ac:dyDescent="0.2">
      <c r="A238" s="57" t="s">
        <v>1865</v>
      </c>
      <c r="B238" s="69">
        <v>100000</v>
      </c>
      <c r="C238" s="70">
        <v>3</v>
      </c>
      <c r="D238" s="71">
        <v>45839</v>
      </c>
      <c r="E238" s="72">
        <v>45839</v>
      </c>
      <c r="F238" s="73">
        <v>99463.811799999996</v>
      </c>
    </row>
    <row r="239" spans="1:6" s="21" customFormat="1" ht="11.25" customHeight="1" x14ac:dyDescent="0.2">
      <c r="A239" s="57" t="s">
        <v>1865</v>
      </c>
      <c r="B239" s="69">
        <v>100000</v>
      </c>
      <c r="C239" s="70">
        <v>3</v>
      </c>
      <c r="D239" s="71">
        <v>46204</v>
      </c>
      <c r="E239" s="72">
        <v>46204</v>
      </c>
      <c r="F239" s="73">
        <v>98756.966400000005</v>
      </c>
    </row>
    <row r="240" spans="1:6" s="21" customFormat="1" ht="11.25" customHeight="1" x14ac:dyDescent="0.2">
      <c r="A240" s="57" t="s">
        <v>1866</v>
      </c>
      <c r="B240" s="69">
        <v>500000</v>
      </c>
      <c r="C240" s="70">
        <v>3</v>
      </c>
      <c r="D240" s="71">
        <v>45536</v>
      </c>
      <c r="E240" s="72">
        <v>45536</v>
      </c>
      <c r="F240" s="73">
        <v>499149.42349999998</v>
      </c>
    </row>
    <row r="241" spans="1:6" s="21" customFormat="1" ht="11.25" customHeight="1" x14ac:dyDescent="0.2">
      <c r="A241" s="57" t="s">
        <v>2393</v>
      </c>
      <c r="B241" s="69">
        <v>2035000</v>
      </c>
      <c r="C241" s="70">
        <v>3.1</v>
      </c>
      <c r="D241" s="71">
        <v>49658</v>
      </c>
      <c r="E241" s="72">
        <v>49658</v>
      </c>
      <c r="F241" s="73">
        <v>2035000</v>
      </c>
    </row>
    <row r="242" spans="1:6" s="21" customFormat="1" ht="11.25" customHeight="1" x14ac:dyDescent="0.2">
      <c r="A242" s="57" t="s">
        <v>2894</v>
      </c>
      <c r="B242" s="69">
        <v>1640000</v>
      </c>
      <c r="C242" s="70">
        <v>3.032</v>
      </c>
      <c r="D242" s="71">
        <v>51349</v>
      </c>
      <c r="E242" s="72">
        <v>51349</v>
      </c>
      <c r="F242" s="73">
        <v>1640000</v>
      </c>
    </row>
    <row r="243" spans="1:6" s="21" customFormat="1" ht="11.25" customHeight="1" x14ac:dyDescent="0.2">
      <c r="A243" s="57" t="s">
        <v>2394</v>
      </c>
      <c r="B243" s="69">
        <v>500000</v>
      </c>
      <c r="C243" s="70">
        <v>3.1560000000000001</v>
      </c>
      <c r="D243" s="71">
        <v>48761</v>
      </c>
      <c r="E243" s="72">
        <v>48761</v>
      </c>
      <c r="F243" s="73">
        <v>500000</v>
      </c>
    </row>
    <row r="244" spans="1:6" s="21" customFormat="1" ht="11.25" customHeight="1" x14ac:dyDescent="0.2">
      <c r="A244" s="57" t="s">
        <v>2394</v>
      </c>
      <c r="B244" s="69">
        <v>500000</v>
      </c>
      <c r="C244" s="70">
        <v>3.5550000000000002</v>
      </c>
      <c r="D244" s="71">
        <v>50952</v>
      </c>
      <c r="E244" s="72">
        <v>50952</v>
      </c>
      <c r="F244" s="73">
        <v>500000</v>
      </c>
    </row>
    <row r="245" spans="1:6" s="21" customFormat="1" ht="11.25" customHeight="1" x14ac:dyDescent="0.2">
      <c r="A245" s="57" t="s">
        <v>1314</v>
      </c>
      <c r="B245" s="69">
        <v>55000</v>
      </c>
      <c r="C245" s="70">
        <v>6.2240000000000002</v>
      </c>
      <c r="D245" s="71">
        <v>47119</v>
      </c>
      <c r="E245" s="72">
        <v>47119</v>
      </c>
      <c r="F245" s="73">
        <v>55000</v>
      </c>
    </row>
    <row r="246" spans="1:6" s="21" customFormat="1" ht="11.25" customHeight="1" x14ac:dyDescent="0.2">
      <c r="A246" s="57" t="s">
        <v>1315</v>
      </c>
      <c r="B246" s="69">
        <v>1690000</v>
      </c>
      <c r="C246" s="70">
        <v>3.0409999999999999</v>
      </c>
      <c r="D246" s="71">
        <v>49096</v>
      </c>
      <c r="E246" s="72">
        <v>49096</v>
      </c>
      <c r="F246" s="73">
        <v>1690000</v>
      </c>
    </row>
    <row r="247" spans="1:6" s="21" customFormat="1" ht="11.25" customHeight="1" x14ac:dyDescent="0.2">
      <c r="A247" s="57" t="s">
        <v>1316</v>
      </c>
      <c r="B247" s="69">
        <v>500000</v>
      </c>
      <c r="C247" s="70">
        <v>3.28</v>
      </c>
      <c r="D247" s="71">
        <v>48761</v>
      </c>
      <c r="E247" s="72">
        <v>48761</v>
      </c>
      <c r="F247" s="73">
        <v>500000</v>
      </c>
    </row>
    <row r="248" spans="1:6" s="21" customFormat="1" ht="11.25" customHeight="1" x14ac:dyDescent="0.2">
      <c r="A248" s="57" t="s">
        <v>1867</v>
      </c>
      <c r="B248" s="69">
        <v>1750000</v>
      </c>
      <c r="C248" s="70">
        <v>6.2</v>
      </c>
      <c r="D248" s="71">
        <v>47574</v>
      </c>
      <c r="E248" s="72">
        <v>47574</v>
      </c>
      <c r="F248" s="73">
        <v>1750040.5508999999</v>
      </c>
    </row>
    <row r="249" spans="1:6" s="21" customFormat="1" ht="11.25" customHeight="1" x14ac:dyDescent="0.2">
      <c r="A249" s="57" t="s">
        <v>1323</v>
      </c>
      <c r="B249" s="69">
        <v>1000000</v>
      </c>
      <c r="C249" s="70">
        <v>3.4260000000000002</v>
      </c>
      <c r="D249" s="71">
        <v>51196</v>
      </c>
      <c r="E249" s="72">
        <v>51196</v>
      </c>
      <c r="F249" s="73">
        <v>1000000</v>
      </c>
    </row>
    <row r="250" spans="1:6" s="21" customFormat="1" ht="11.25" customHeight="1" x14ac:dyDescent="0.2">
      <c r="A250" s="57" t="s">
        <v>1868</v>
      </c>
      <c r="B250" s="69">
        <v>1000000</v>
      </c>
      <c r="C250" s="70">
        <v>3.44</v>
      </c>
      <c r="D250" s="71">
        <v>47392</v>
      </c>
      <c r="E250" s="72">
        <v>47392</v>
      </c>
      <c r="F250" s="73">
        <v>1000000</v>
      </c>
    </row>
    <row r="251" spans="1:6" s="21" customFormat="1" ht="11.25" customHeight="1" x14ac:dyDescent="0.2">
      <c r="A251" s="57" t="s">
        <v>1868</v>
      </c>
      <c r="B251" s="69">
        <v>1000000</v>
      </c>
      <c r="C251" s="70">
        <v>3.29</v>
      </c>
      <c r="D251" s="71">
        <v>47027</v>
      </c>
      <c r="E251" s="72">
        <v>47027</v>
      </c>
      <c r="F251" s="73">
        <v>1000000</v>
      </c>
    </row>
    <row r="252" spans="1:6" s="21" customFormat="1" ht="11.25" customHeight="1" x14ac:dyDescent="0.2">
      <c r="A252" s="57" t="s">
        <v>1868</v>
      </c>
      <c r="B252" s="69">
        <v>1000000</v>
      </c>
      <c r="C252" s="70">
        <v>3.69</v>
      </c>
      <c r="D252" s="71">
        <v>48122</v>
      </c>
      <c r="E252" s="72">
        <v>48122</v>
      </c>
      <c r="F252" s="73">
        <v>1000000</v>
      </c>
    </row>
    <row r="253" spans="1:6" s="21" customFormat="1" ht="11.25" customHeight="1" x14ac:dyDescent="0.2">
      <c r="A253" s="57" t="s">
        <v>1869</v>
      </c>
      <c r="B253" s="69">
        <v>500000</v>
      </c>
      <c r="C253" s="70">
        <v>5.3710000000000004</v>
      </c>
      <c r="D253" s="71">
        <v>47818</v>
      </c>
      <c r="E253" s="72">
        <v>47818</v>
      </c>
      <c r="F253" s="73">
        <v>500000</v>
      </c>
    </row>
    <row r="254" spans="1:6" s="21" customFormat="1" ht="11.25" customHeight="1" x14ac:dyDescent="0.2">
      <c r="A254" s="57" t="s">
        <v>2974</v>
      </c>
      <c r="B254" s="69">
        <v>500000</v>
      </c>
      <c r="C254" s="70">
        <v>3.2919999999999998</v>
      </c>
      <c r="D254" s="71">
        <v>51380</v>
      </c>
      <c r="E254" s="72">
        <v>51380</v>
      </c>
      <c r="F254" s="73">
        <v>500000</v>
      </c>
    </row>
    <row r="255" spans="1:6" s="21" customFormat="1" ht="11.25" customHeight="1" x14ac:dyDescent="0.2">
      <c r="A255" s="57" t="s">
        <v>2859</v>
      </c>
      <c r="B255" s="69">
        <v>1000000</v>
      </c>
      <c r="C255" s="70">
        <v>3.1309999999999998</v>
      </c>
      <c r="D255" s="71">
        <v>50922</v>
      </c>
      <c r="E255" s="72">
        <v>50922</v>
      </c>
      <c r="F255" s="73">
        <v>1000000</v>
      </c>
    </row>
    <row r="256" spans="1:6" s="21" customFormat="1" ht="11.25" customHeight="1" x14ac:dyDescent="0.2">
      <c r="A256" s="57" t="s">
        <v>1870</v>
      </c>
      <c r="B256" s="69">
        <v>1105000</v>
      </c>
      <c r="C256" s="70">
        <v>3.008</v>
      </c>
      <c r="D256" s="71">
        <v>47983</v>
      </c>
      <c r="E256" s="72">
        <v>47983</v>
      </c>
      <c r="F256" s="73">
        <v>1105000</v>
      </c>
    </row>
    <row r="257" spans="1:6" s="21" customFormat="1" ht="11.25" customHeight="1" x14ac:dyDescent="0.2">
      <c r="A257" s="57" t="s">
        <v>1870</v>
      </c>
      <c r="B257" s="69">
        <v>110000</v>
      </c>
      <c r="C257" s="70">
        <v>3.008</v>
      </c>
      <c r="D257" s="71">
        <v>47983</v>
      </c>
      <c r="E257" s="72">
        <v>47983</v>
      </c>
      <c r="F257" s="73">
        <v>110000</v>
      </c>
    </row>
    <row r="258" spans="1:6" s="21" customFormat="1" ht="11.25" customHeight="1" x14ac:dyDescent="0.2">
      <c r="A258" s="57" t="s">
        <v>1870</v>
      </c>
      <c r="B258" s="69">
        <v>250000</v>
      </c>
      <c r="C258" s="70">
        <v>3.008</v>
      </c>
      <c r="D258" s="71">
        <v>47983</v>
      </c>
      <c r="E258" s="72">
        <v>47983</v>
      </c>
      <c r="F258" s="73">
        <v>250000</v>
      </c>
    </row>
    <row r="259" spans="1:6" s="21" customFormat="1" ht="11.25" customHeight="1" x14ac:dyDescent="0.2">
      <c r="A259" s="57" t="s">
        <v>1870</v>
      </c>
      <c r="B259" s="69">
        <v>50000</v>
      </c>
      <c r="C259" s="70">
        <v>3.008</v>
      </c>
      <c r="D259" s="71">
        <v>47983</v>
      </c>
      <c r="E259" s="72">
        <v>47983</v>
      </c>
      <c r="F259" s="73">
        <v>50000</v>
      </c>
    </row>
    <row r="260" spans="1:6" s="21" customFormat="1" ht="11.25" customHeight="1" x14ac:dyDescent="0.2">
      <c r="A260" s="57" t="s">
        <v>2016</v>
      </c>
      <c r="B260" s="69">
        <v>1625000</v>
      </c>
      <c r="C260" s="70">
        <v>3.145</v>
      </c>
      <c r="D260" s="71">
        <v>49310</v>
      </c>
      <c r="E260" s="72">
        <v>49310</v>
      </c>
      <c r="F260" s="73">
        <v>1625000</v>
      </c>
    </row>
    <row r="261" spans="1:6" s="21" customFormat="1" ht="11.25" customHeight="1" x14ac:dyDescent="0.2">
      <c r="A261" s="57" t="s">
        <v>2016</v>
      </c>
      <c r="B261" s="69">
        <v>1000000</v>
      </c>
      <c r="C261" s="70">
        <v>3.53</v>
      </c>
      <c r="D261" s="71">
        <v>50406</v>
      </c>
      <c r="E261" s="72">
        <v>50406</v>
      </c>
      <c r="F261" s="73">
        <v>1000000</v>
      </c>
    </row>
    <row r="262" spans="1:6" s="21" customFormat="1" ht="11.25" customHeight="1" x14ac:dyDescent="0.2">
      <c r="A262" s="57" t="s">
        <v>1871</v>
      </c>
      <c r="B262" s="69">
        <v>1500000</v>
      </c>
      <c r="C262" s="70">
        <v>2.0430000000000001</v>
      </c>
      <c r="D262" s="71">
        <v>44819</v>
      </c>
      <c r="E262" s="72">
        <v>44819</v>
      </c>
      <c r="F262" s="73">
        <v>1500000</v>
      </c>
    </row>
    <row r="263" spans="1:6" s="21" customFormat="1" ht="11.25" customHeight="1" x14ac:dyDescent="0.2">
      <c r="A263" s="57" t="s">
        <v>1871</v>
      </c>
      <c r="B263" s="69">
        <v>1500000</v>
      </c>
      <c r="C263" s="70">
        <v>2.2930000000000001</v>
      </c>
      <c r="D263" s="71">
        <v>45184</v>
      </c>
      <c r="E263" s="72">
        <v>45184</v>
      </c>
      <c r="F263" s="73">
        <v>1500000</v>
      </c>
    </row>
    <row r="264" spans="1:6" s="21" customFormat="1" ht="11.25" customHeight="1" x14ac:dyDescent="0.2">
      <c r="A264" s="57" t="s">
        <v>1871</v>
      </c>
      <c r="B264" s="69">
        <v>1000000</v>
      </c>
      <c r="C264" s="70">
        <v>1.8049999999999999</v>
      </c>
      <c r="D264" s="71">
        <v>44454</v>
      </c>
      <c r="E264" s="72">
        <v>44454</v>
      </c>
      <c r="F264" s="73">
        <v>1000000</v>
      </c>
    </row>
    <row r="265" spans="1:6" s="21" customFormat="1" ht="11.25" customHeight="1" x14ac:dyDescent="0.2">
      <c r="A265" s="57" t="s">
        <v>1871</v>
      </c>
      <c r="B265" s="69">
        <v>5000000</v>
      </c>
      <c r="C265" s="70">
        <v>3.35</v>
      </c>
      <c r="D265" s="71">
        <v>50465</v>
      </c>
      <c r="E265" s="72">
        <v>50465</v>
      </c>
      <c r="F265" s="73">
        <v>5000000</v>
      </c>
    </row>
    <row r="266" spans="1:6" s="21" customFormat="1" ht="11.25" customHeight="1" x14ac:dyDescent="0.2">
      <c r="A266" s="57" t="s">
        <v>1353</v>
      </c>
      <c r="B266" s="69">
        <v>1000000</v>
      </c>
      <c r="C266" s="70">
        <v>3.1389999999999998</v>
      </c>
      <c r="D266" s="71">
        <v>47618</v>
      </c>
      <c r="E266" s="72">
        <v>47618</v>
      </c>
      <c r="F266" s="73">
        <v>1000000</v>
      </c>
    </row>
    <row r="267" spans="1:6" s="21" customFormat="1" ht="11.25" customHeight="1" x14ac:dyDescent="0.2">
      <c r="A267" s="57" t="s">
        <v>1353</v>
      </c>
      <c r="B267" s="69">
        <v>1000000</v>
      </c>
      <c r="C267" s="70">
        <v>3.2389999999999999</v>
      </c>
      <c r="D267" s="71">
        <v>47983</v>
      </c>
      <c r="E267" s="72">
        <v>47983</v>
      </c>
      <c r="F267" s="73">
        <v>1000000</v>
      </c>
    </row>
    <row r="268" spans="1:6" s="21" customFormat="1" ht="11.25" customHeight="1" x14ac:dyDescent="0.2">
      <c r="A268" s="57" t="s">
        <v>1353</v>
      </c>
      <c r="B268" s="69">
        <v>1185000</v>
      </c>
      <c r="C268" s="70">
        <v>3.0870000000000002</v>
      </c>
      <c r="D268" s="71">
        <v>47618</v>
      </c>
      <c r="E268" s="72">
        <v>47618</v>
      </c>
      <c r="F268" s="73">
        <v>1185000</v>
      </c>
    </row>
    <row r="269" spans="1:6" s="21" customFormat="1" ht="11.25" customHeight="1" x14ac:dyDescent="0.2">
      <c r="A269" s="57" t="s">
        <v>1353</v>
      </c>
      <c r="B269" s="69">
        <v>2135000</v>
      </c>
      <c r="C269" s="70">
        <v>3.0390000000000001</v>
      </c>
      <c r="D269" s="71">
        <v>47253</v>
      </c>
      <c r="E269" s="72">
        <v>47253</v>
      </c>
      <c r="F269" s="73">
        <v>2135000</v>
      </c>
    </row>
    <row r="270" spans="1:6" s="21" customFormat="1" ht="11.25" customHeight="1" x14ac:dyDescent="0.2">
      <c r="A270" s="57" t="s">
        <v>1353</v>
      </c>
      <c r="B270" s="69">
        <v>1000000</v>
      </c>
      <c r="C270" s="70">
        <v>3.1869999999999998</v>
      </c>
      <c r="D270" s="71">
        <v>47983</v>
      </c>
      <c r="E270" s="72">
        <v>47983</v>
      </c>
      <c r="F270" s="73">
        <v>1000000</v>
      </c>
    </row>
    <row r="271" spans="1:6" s="21" customFormat="1" ht="11.25" customHeight="1" x14ac:dyDescent="0.2">
      <c r="A271" s="57" t="s">
        <v>1353</v>
      </c>
      <c r="B271" s="69">
        <v>700000</v>
      </c>
      <c r="C271" s="70">
        <v>4.0090000000000003</v>
      </c>
      <c r="D271" s="71">
        <v>47618</v>
      </c>
      <c r="E271" s="72">
        <v>47618</v>
      </c>
      <c r="F271" s="73">
        <v>700000</v>
      </c>
    </row>
    <row r="272" spans="1:6" s="21" customFormat="1" ht="11.25" customHeight="1" x14ac:dyDescent="0.2">
      <c r="A272" s="57" t="s">
        <v>2395</v>
      </c>
      <c r="B272" s="69">
        <v>2000000</v>
      </c>
      <c r="C272" s="70">
        <v>3.1920000000000002</v>
      </c>
      <c r="D272" s="71">
        <v>51044</v>
      </c>
      <c r="E272" s="72">
        <v>51044</v>
      </c>
      <c r="F272" s="73">
        <v>2000000</v>
      </c>
    </row>
    <row r="273" spans="1:6" s="21" customFormat="1" ht="11.25" customHeight="1" x14ac:dyDescent="0.2">
      <c r="A273" s="57" t="s">
        <v>2396</v>
      </c>
      <c r="B273" s="69">
        <v>500000</v>
      </c>
      <c r="C273" s="70">
        <v>3.55</v>
      </c>
      <c r="D273" s="71">
        <v>51014</v>
      </c>
      <c r="E273" s="72">
        <v>51014</v>
      </c>
      <c r="F273" s="73">
        <v>500000</v>
      </c>
    </row>
    <row r="274" spans="1:6" s="21" customFormat="1" ht="11.25" customHeight="1" x14ac:dyDescent="0.2">
      <c r="A274" s="57" t="s">
        <v>1357</v>
      </c>
      <c r="B274" s="69">
        <v>500000</v>
      </c>
      <c r="C274" s="70">
        <v>3.55</v>
      </c>
      <c r="D274" s="71">
        <v>51424</v>
      </c>
      <c r="E274" s="72">
        <v>51424</v>
      </c>
      <c r="F274" s="73">
        <v>500000</v>
      </c>
    </row>
    <row r="275" spans="1:6" s="21" customFormat="1" ht="11.25" customHeight="1" x14ac:dyDescent="0.2">
      <c r="A275" s="57" t="s">
        <v>1872</v>
      </c>
      <c r="B275" s="69">
        <v>435000</v>
      </c>
      <c r="C275" s="70">
        <v>2.262</v>
      </c>
      <c r="D275" s="71">
        <v>44743</v>
      </c>
      <c r="E275" s="72">
        <v>44743</v>
      </c>
      <c r="F275" s="73">
        <v>435000</v>
      </c>
    </row>
    <row r="276" spans="1:6" s="21" customFormat="1" ht="11.25" customHeight="1" x14ac:dyDescent="0.2">
      <c r="A276" s="57" t="s">
        <v>1872</v>
      </c>
      <c r="B276" s="69">
        <v>700000</v>
      </c>
      <c r="C276" s="70">
        <v>2.512</v>
      </c>
      <c r="D276" s="71">
        <v>45108</v>
      </c>
      <c r="E276" s="72">
        <v>45108</v>
      </c>
      <c r="F276" s="73">
        <v>700000</v>
      </c>
    </row>
    <row r="277" spans="1:6" s="21" customFormat="1" ht="11.25" customHeight="1" x14ac:dyDescent="0.2">
      <c r="A277" s="57" t="s">
        <v>1872</v>
      </c>
      <c r="B277" s="69">
        <v>300000</v>
      </c>
      <c r="C277" s="70">
        <v>2.0230000000000001</v>
      </c>
      <c r="D277" s="71">
        <v>44378</v>
      </c>
      <c r="E277" s="72">
        <v>44378</v>
      </c>
      <c r="F277" s="73">
        <v>300000</v>
      </c>
    </row>
    <row r="278" spans="1:6" s="21" customFormat="1" ht="11.25" customHeight="1" x14ac:dyDescent="0.2">
      <c r="A278" s="57" t="s">
        <v>1358</v>
      </c>
      <c r="B278" s="69">
        <v>1425000</v>
      </c>
      <c r="C278" s="70">
        <v>3.4820000000000002</v>
      </c>
      <c r="D278" s="71">
        <v>46357</v>
      </c>
      <c r="E278" s="72">
        <v>46357</v>
      </c>
      <c r="F278" s="73">
        <v>1425000</v>
      </c>
    </row>
    <row r="279" spans="1:6" s="21" customFormat="1" ht="11.25" customHeight="1" x14ac:dyDescent="0.2">
      <c r="A279" s="57" t="s">
        <v>1359</v>
      </c>
      <c r="B279" s="69">
        <v>3000000</v>
      </c>
      <c r="C279" s="70">
        <v>3.3929999999999998</v>
      </c>
      <c r="D279" s="71">
        <v>50024</v>
      </c>
      <c r="E279" s="72">
        <v>50024</v>
      </c>
      <c r="F279" s="73">
        <v>3000000</v>
      </c>
    </row>
    <row r="280" spans="1:6" s="21" customFormat="1" ht="11.25" customHeight="1" x14ac:dyDescent="0.2">
      <c r="A280" s="57" t="s">
        <v>2975</v>
      </c>
      <c r="B280" s="69">
        <v>1000000</v>
      </c>
      <c r="C280" s="70">
        <v>2.673</v>
      </c>
      <c r="D280" s="71">
        <v>50618</v>
      </c>
      <c r="E280" s="72">
        <v>50618</v>
      </c>
      <c r="F280" s="73">
        <v>1000000</v>
      </c>
    </row>
    <row r="281" spans="1:6" s="21" customFormat="1" ht="11.25" customHeight="1" x14ac:dyDescent="0.2">
      <c r="A281" s="57" t="s">
        <v>1873</v>
      </c>
      <c r="B281" s="69">
        <v>9455000</v>
      </c>
      <c r="C281" s="70">
        <v>5.9</v>
      </c>
      <c r="D281" s="71">
        <v>47696</v>
      </c>
      <c r="E281" s="72">
        <v>47696</v>
      </c>
      <c r="F281" s="73">
        <v>9587666.2488000002</v>
      </c>
    </row>
    <row r="282" spans="1:6" s="21" customFormat="1" ht="11.25" customHeight="1" x14ac:dyDescent="0.2">
      <c r="A282" s="57" t="s">
        <v>1874</v>
      </c>
      <c r="B282" s="69">
        <v>2000000</v>
      </c>
      <c r="C282" s="70">
        <v>6.4160000000000004</v>
      </c>
      <c r="D282" s="71">
        <v>47665</v>
      </c>
      <c r="E282" s="72">
        <v>47665</v>
      </c>
      <c r="F282" s="73">
        <v>2000000</v>
      </c>
    </row>
    <row r="283" spans="1:6" s="21" customFormat="1" ht="11.25" customHeight="1" x14ac:dyDescent="0.2">
      <c r="A283" s="57" t="s">
        <v>2397</v>
      </c>
      <c r="B283" s="69">
        <v>585000</v>
      </c>
      <c r="C283" s="70">
        <v>3.625</v>
      </c>
      <c r="D283" s="71">
        <v>51089</v>
      </c>
      <c r="E283" s="72">
        <v>51089</v>
      </c>
      <c r="F283" s="73">
        <v>585000</v>
      </c>
    </row>
    <row r="284" spans="1:6" s="21" customFormat="1" ht="11.25" customHeight="1" x14ac:dyDescent="0.2">
      <c r="A284" s="57" t="s">
        <v>2398</v>
      </c>
      <c r="B284" s="69">
        <v>2000000</v>
      </c>
      <c r="C284" s="70">
        <v>3.35</v>
      </c>
      <c r="D284" s="71">
        <v>50740</v>
      </c>
      <c r="E284" s="72">
        <v>50740</v>
      </c>
      <c r="F284" s="73">
        <v>1986378.3045999999</v>
      </c>
    </row>
    <row r="285" spans="1:6" s="21" customFormat="1" ht="11.25" customHeight="1" x14ac:dyDescent="0.2">
      <c r="A285" s="57" t="s">
        <v>2976</v>
      </c>
      <c r="B285" s="69">
        <v>1145000</v>
      </c>
      <c r="C285" s="70">
        <v>2.984</v>
      </c>
      <c r="D285" s="71">
        <v>50710</v>
      </c>
      <c r="E285" s="72">
        <v>50710</v>
      </c>
      <c r="F285" s="73">
        <v>1145000</v>
      </c>
    </row>
    <row r="286" spans="1:6" s="21" customFormat="1" ht="11.25" customHeight="1" x14ac:dyDescent="0.2">
      <c r="A286" s="57" t="s">
        <v>1875</v>
      </c>
      <c r="B286" s="69">
        <v>1500000</v>
      </c>
      <c r="C286" s="70">
        <v>5.25</v>
      </c>
      <c r="D286" s="71">
        <v>47423</v>
      </c>
      <c r="E286" s="72">
        <v>47423</v>
      </c>
      <c r="F286" s="73">
        <v>1500000</v>
      </c>
    </row>
    <row r="287" spans="1:6" s="21" customFormat="1" ht="11.25" customHeight="1" thickBot="1" x14ac:dyDescent="0.25">
      <c r="A287" s="95" t="s">
        <v>75</v>
      </c>
      <c r="B287" s="79">
        <v>233340000</v>
      </c>
      <c r="C287" s="80"/>
      <c r="D287" s="81"/>
      <c r="E287" s="82"/>
      <c r="F287" s="83">
        <v>233388840.53020003</v>
      </c>
    </row>
    <row r="288" spans="1:6" s="21" customFormat="1" ht="11.25" customHeight="1" x14ac:dyDescent="0.2">
      <c r="A288" s="58"/>
      <c r="B288" s="74"/>
      <c r="C288" s="74"/>
      <c r="D288" s="75"/>
      <c r="E288" s="76"/>
      <c r="F288" s="77"/>
    </row>
    <row r="289" spans="1:6" s="21" customFormat="1" ht="11.25" customHeight="1" x14ac:dyDescent="0.2">
      <c r="A289" s="57" t="s">
        <v>137</v>
      </c>
      <c r="B289" s="69">
        <v>3500000</v>
      </c>
      <c r="C289" s="70">
        <v>3.4</v>
      </c>
      <c r="D289" s="71">
        <v>45260</v>
      </c>
      <c r="E289" s="72">
        <v>45260</v>
      </c>
      <c r="F289" s="73">
        <v>3492728.3890999998</v>
      </c>
    </row>
    <row r="290" spans="1:6" s="21" customFormat="1" ht="11.25" customHeight="1" x14ac:dyDescent="0.2">
      <c r="A290" s="57" t="s">
        <v>137</v>
      </c>
      <c r="B290" s="69">
        <v>3000000</v>
      </c>
      <c r="C290" s="70">
        <v>4.75</v>
      </c>
      <c r="D290" s="71">
        <v>50009</v>
      </c>
      <c r="E290" s="72">
        <v>50009</v>
      </c>
      <c r="F290" s="73">
        <v>2983675.2135000001</v>
      </c>
    </row>
    <row r="291" spans="1:6" s="21" customFormat="1" ht="11.25" customHeight="1" x14ac:dyDescent="0.2">
      <c r="A291" s="57" t="s">
        <v>2018</v>
      </c>
      <c r="B291" s="69">
        <v>2000000</v>
      </c>
      <c r="C291" s="70">
        <v>3.85</v>
      </c>
      <c r="D291" s="71">
        <v>45458</v>
      </c>
      <c r="E291" s="72">
        <v>45458</v>
      </c>
      <c r="F291" s="73">
        <v>2014677.1747000001</v>
      </c>
    </row>
    <row r="292" spans="1:6" s="21" customFormat="1" ht="11.25" customHeight="1" x14ac:dyDescent="0.2">
      <c r="A292" s="57" t="s">
        <v>2535</v>
      </c>
      <c r="B292" s="69">
        <v>8000000</v>
      </c>
      <c r="C292" s="70">
        <v>3.5</v>
      </c>
      <c r="D292" s="71">
        <v>44757</v>
      </c>
      <c r="E292" s="72">
        <v>44757</v>
      </c>
      <c r="F292" s="73">
        <v>7935787.3318999996</v>
      </c>
    </row>
    <row r="293" spans="1:6" s="21" customFormat="1" ht="11.25" customHeight="1" x14ac:dyDescent="0.2">
      <c r="A293" s="57" t="s">
        <v>2535</v>
      </c>
      <c r="B293" s="69">
        <v>4000000</v>
      </c>
      <c r="C293" s="70">
        <v>4.125</v>
      </c>
      <c r="D293" s="71">
        <v>45092</v>
      </c>
      <c r="E293" s="72">
        <v>45092</v>
      </c>
      <c r="F293" s="73">
        <v>3995096.5016999999</v>
      </c>
    </row>
    <row r="294" spans="1:6" s="21" customFormat="1" ht="11.25" customHeight="1" x14ac:dyDescent="0.2">
      <c r="A294" s="57" t="s">
        <v>2136</v>
      </c>
      <c r="B294" s="69">
        <v>2000000</v>
      </c>
      <c r="C294" s="70">
        <v>4.45</v>
      </c>
      <c r="D294" s="71">
        <v>46115</v>
      </c>
      <c r="E294" s="72">
        <v>46115</v>
      </c>
      <c r="F294" s="73">
        <v>1997960.5560999999</v>
      </c>
    </row>
    <row r="295" spans="1:6" s="21" customFormat="1" ht="11.25" customHeight="1" x14ac:dyDescent="0.2">
      <c r="A295" s="57" t="s">
        <v>234</v>
      </c>
      <c r="B295" s="69">
        <v>250000</v>
      </c>
      <c r="C295" s="70">
        <v>4.74</v>
      </c>
      <c r="D295" s="71">
        <v>47298</v>
      </c>
      <c r="E295" s="72">
        <v>47298</v>
      </c>
      <c r="F295" s="73">
        <v>250000</v>
      </c>
    </row>
    <row r="296" spans="1:6" s="21" customFormat="1" ht="11.25" customHeight="1" x14ac:dyDescent="0.2">
      <c r="A296" s="57" t="s">
        <v>234</v>
      </c>
      <c r="B296" s="69">
        <v>3000000</v>
      </c>
      <c r="C296" s="70">
        <v>4.6399999999999997</v>
      </c>
      <c r="D296" s="71">
        <v>46567</v>
      </c>
      <c r="E296" s="72">
        <v>46567</v>
      </c>
      <c r="F296" s="73">
        <v>3000000</v>
      </c>
    </row>
    <row r="297" spans="1:6" s="21" customFormat="1" ht="11.25" customHeight="1" x14ac:dyDescent="0.2">
      <c r="A297" s="57" t="s">
        <v>234</v>
      </c>
      <c r="B297" s="69">
        <v>350000</v>
      </c>
      <c r="C297" s="70">
        <v>4.4800000000000004</v>
      </c>
      <c r="D297" s="71">
        <v>47578</v>
      </c>
      <c r="E297" s="72">
        <v>47578</v>
      </c>
      <c r="F297" s="73">
        <v>350000</v>
      </c>
    </row>
    <row r="298" spans="1:6" s="21" customFormat="1" ht="11.25" customHeight="1" x14ac:dyDescent="0.2">
      <c r="A298" s="57" t="s">
        <v>234</v>
      </c>
      <c r="B298" s="69">
        <v>125000</v>
      </c>
      <c r="C298" s="70">
        <v>4.38</v>
      </c>
      <c r="D298" s="71">
        <v>46848</v>
      </c>
      <c r="E298" s="72">
        <v>46848</v>
      </c>
      <c r="F298" s="73">
        <v>125000</v>
      </c>
    </row>
    <row r="299" spans="1:6" s="21" customFormat="1" ht="11.25" customHeight="1" x14ac:dyDescent="0.2">
      <c r="A299" s="57" t="s">
        <v>1398</v>
      </c>
      <c r="B299" s="69">
        <v>4000000</v>
      </c>
      <c r="C299" s="70">
        <v>4.42</v>
      </c>
      <c r="D299" s="71">
        <v>46962</v>
      </c>
      <c r="E299" s="72">
        <v>46962</v>
      </c>
      <c r="F299" s="73">
        <v>4000000</v>
      </c>
    </row>
    <row r="300" spans="1:6" s="21" customFormat="1" ht="11.25" customHeight="1" x14ac:dyDescent="0.2">
      <c r="A300" s="57" t="s">
        <v>4</v>
      </c>
      <c r="B300" s="69">
        <v>2000000</v>
      </c>
      <c r="C300" s="70">
        <v>4.1500000000000004</v>
      </c>
      <c r="D300" s="71">
        <v>45627</v>
      </c>
      <c r="E300" s="72">
        <v>45627</v>
      </c>
      <c r="F300" s="73">
        <v>1997029.2509999999</v>
      </c>
    </row>
    <row r="301" spans="1:6" s="21" customFormat="1" ht="11.25" customHeight="1" x14ac:dyDescent="0.2">
      <c r="A301" s="57" t="s">
        <v>1624</v>
      </c>
      <c r="B301" s="69">
        <v>2000000</v>
      </c>
      <c r="C301" s="70">
        <v>4.3601299999999998</v>
      </c>
      <c r="D301" s="71">
        <v>46021</v>
      </c>
      <c r="E301" s="72">
        <v>46021</v>
      </c>
      <c r="F301" s="73">
        <v>2000000</v>
      </c>
    </row>
    <row r="302" spans="1:6" s="21" customFormat="1" ht="11.25" customHeight="1" x14ac:dyDescent="0.2">
      <c r="A302" s="57" t="s">
        <v>1399</v>
      </c>
      <c r="B302" s="69">
        <v>3000000</v>
      </c>
      <c r="C302" s="70">
        <v>4.3</v>
      </c>
      <c r="D302" s="71">
        <v>46037</v>
      </c>
      <c r="E302" s="72">
        <v>46037</v>
      </c>
      <c r="F302" s="73">
        <v>2993986.2080999999</v>
      </c>
    </row>
    <row r="303" spans="1:6" s="21" customFormat="1" ht="11.25" customHeight="1" x14ac:dyDescent="0.2">
      <c r="A303" s="57" t="s">
        <v>5</v>
      </c>
      <c r="B303" s="69">
        <v>1500000</v>
      </c>
      <c r="C303" s="70">
        <v>4.95</v>
      </c>
      <c r="D303" s="71">
        <v>44739</v>
      </c>
      <c r="E303" s="72">
        <v>44739</v>
      </c>
      <c r="F303" s="73">
        <v>1499726.6052000001</v>
      </c>
    </row>
    <row r="304" spans="1:6" s="21" customFormat="1" ht="11.25" customHeight="1" x14ac:dyDescent="0.2">
      <c r="A304" s="57" t="s">
        <v>103</v>
      </c>
      <c r="B304" s="69">
        <v>10000000</v>
      </c>
      <c r="C304" s="70">
        <v>7.875</v>
      </c>
      <c r="D304" s="71">
        <v>45153</v>
      </c>
      <c r="E304" s="72">
        <v>45153</v>
      </c>
      <c r="F304" s="73">
        <v>9955452.0396999996</v>
      </c>
    </row>
    <row r="305" spans="1:6" s="21" customFormat="1" ht="11.25" customHeight="1" x14ac:dyDescent="0.2">
      <c r="A305" s="57" t="s">
        <v>1400</v>
      </c>
      <c r="B305" s="69">
        <v>3000000</v>
      </c>
      <c r="C305" s="70">
        <v>4.7</v>
      </c>
      <c r="D305" s="71">
        <v>47392</v>
      </c>
      <c r="E305" s="72">
        <v>47392</v>
      </c>
      <c r="F305" s="73">
        <v>3000000</v>
      </c>
    </row>
    <row r="306" spans="1:6" s="21" customFormat="1" ht="11.25" customHeight="1" x14ac:dyDescent="0.2">
      <c r="A306" s="57" t="s">
        <v>2536</v>
      </c>
      <c r="B306" s="69">
        <v>3000000</v>
      </c>
      <c r="C306" s="70">
        <v>5.25</v>
      </c>
      <c r="D306" s="71">
        <v>46736</v>
      </c>
      <c r="E306" s="72">
        <v>46736</v>
      </c>
      <c r="F306" s="73">
        <v>3000000</v>
      </c>
    </row>
    <row r="307" spans="1:6" s="21" customFormat="1" ht="11.25" customHeight="1" x14ac:dyDescent="0.2">
      <c r="A307" s="57" t="s">
        <v>6</v>
      </c>
      <c r="B307" s="69">
        <v>5358000</v>
      </c>
      <c r="C307" s="70">
        <v>5.95</v>
      </c>
      <c r="D307" s="71">
        <v>49766</v>
      </c>
      <c r="E307" s="72">
        <v>49766</v>
      </c>
      <c r="F307" s="73">
        <v>5411054.8754000003</v>
      </c>
    </row>
    <row r="308" spans="1:6" s="21" customFormat="1" ht="11.25" customHeight="1" x14ac:dyDescent="0.2">
      <c r="A308" s="57" t="s">
        <v>169</v>
      </c>
      <c r="B308" s="69">
        <v>1000000</v>
      </c>
      <c r="C308" s="70">
        <v>4.625</v>
      </c>
      <c r="D308" s="71">
        <v>44700</v>
      </c>
      <c r="E308" s="72">
        <v>44700</v>
      </c>
      <c r="F308" s="73">
        <v>996390.88540000003</v>
      </c>
    </row>
    <row r="309" spans="1:6" s="21" customFormat="1" ht="11.25" customHeight="1" x14ac:dyDescent="0.2">
      <c r="A309" s="57" t="s">
        <v>2537</v>
      </c>
      <c r="B309" s="69">
        <v>2000000</v>
      </c>
      <c r="C309" s="70">
        <v>5.875</v>
      </c>
      <c r="D309" s="71">
        <v>47649</v>
      </c>
      <c r="E309" s="72">
        <v>47649</v>
      </c>
      <c r="F309" s="73">
        <v>2000000</v>
      </c>
    </row>
    <row r="310" spans="1:6" s="21" customFormat="1" ht="11.25" customHeight="1" x14ac:dyDescent="0.2">
      <c r="A310" s="57" t="s">
        <v>146</v>
      </c>
      <c r="B310" s="69">
        <v>3000000</v>
      </c>
      <c r="C310" s="70">
        <v>4.0999999999999996</v>
      </c>
      <c r="D310" s="71">
        <v>45245</v>
      </c>
      <c r="E310" s="72">
        <v>45245</v>
      </c>
      <c r="F310" s="73">
        <v>2987635.1497</v>
      </c>
    </row>
    <row r="311" spans="1:6" s="21" customFormat="1" ht="11.25" customHeight="1" x14ac:dyDescent="0.2">
      <c r="A311" s="57" t="s">
        <v>7</v>
      </c>
      <c r="B311" s="69">
        <v>1000000</v>
      </c>
      <c r="C311" s="70">
        <v>4.75</v>
      </c>
      <c r="D311" s="71">
        <v>44321</v>
      </c>
      <c r="E311" s="72">
        <v>44321</v>
      </c>
      <c r="F311" s="73">
        <v>999825.96200000006</v>
      </c>
    </row>
    <row r="312" spans="1:6" s="21" customFormat="1" ht="11.25" customHeight="1" x14ac:dyDescent="0.2">
      <c r="A312" s="57" t="s">
        <v>7</v>
      </c>
      <c r="B312" s="69">
        <v>10000000</v>
      </c>
      <c r="C312" s="70">
        <v>5.95</v>
      </c>
      <c r="D312" s="71">
        <v>54468</v>
      </c>
      <c r="E312" s="72">
        <v>54468</v>
      </c>
      <c r="F312" s="73">
        <v>10644869.630100001</v>
      </c>
    </row>
    <row r="313" spans="1:6" s="21" customFormat="1" ht="11.25" customHeight="1" x14ac:dyDescent="0.2">
      <c r="A313" s="57" t="s">
        <v>7</v>
      </c>
      <c r="B313" s="69">
        <v>4045000</v>
      </c>
      <c r="C313" s="70">
        <v>10.199999999999999</v>
      </c>
      <c r="D313" s="71">
        <v>50807</v>
      </c>
      <c r="E313" s="72">
        <v>50807</v>
      </c>
      <c r="F313" s="73">
        <v>6671715.2152000004</v>
      </c>
    </row>
    <row r="314" spans="1:6" s="21" customFormat="1" ht="11.25" customHeight="1" x14ac:dyDescent="0.2">
      <c r="A314" s="57" t="s">
        <v>2538</v>
      </c>
      <c r="B314" s="69">
        <v>2000000</v>
      </c>
      <c r="C314" s="70">
        <v>5.75</v>
      </c>
      <c r="D314" s="71">
        <v>45838</v>
      </c>
      <c r="E314" s="72">
        <v>45838</v>
      </c>
      <c r="F314" s="73">
        <v>2000000</v>
      </c>
    </row>
    <row r="315" spans="1:6" s="21" customFormat="1" ht="11.25" customHeight="1" x14ac:dyDescent="0.2">
      <c r="A315" s="57" t="s">
        <v>111</v>
      </c>
      <c r="B315" s="69">
        <v>4000000</v>
      </c>
      <c r="C315" s="70">
        <v>6.125</v>
      </c>
      <c r="D315" s="71">
        <v>51225</v>
      </c>
      <c r="E315" s="72">
        <v>51225</v>
      </c>
      <c r="F315" s="73">
        <v>3957258.9161999999</v>
      </c>
    </row>
    <row r="316" spans="1:6" s="21" customFormat="1" ht="11.25" customHeight="1" x14ac:dyDescent="0.2">
      <c r="A316" s="57" t="s">
        <v>76</v>
      </c>
      <c r="B316" s="69">
        <v>8500000</v>
      </c>
      <c r="C316" s="70">
        <v>3.625</v>
      </c>
      <c r="D316" s="71">
        <v>45631</v>
      </c>
      <c r="E316" s="72">
        <v>45631</v>
      </c>
      <c r="F316" s="73">
        <v>8561083.3084999993</v>
      </c>
    </row>
    <row r="317" spans="1:6" s="21" customFormat="1" ht="11.25" customHeight="1" x14ac:dyDescent="0.2">
      <c r="A317" s="57" t="s">
        <v>76</v>
      </c>
      <c r="B317" s="69">
        <v>5000000</v>
      </c>
      <c r="C317" s="70">
        <v>4.2</v>
      </c>
      <c r="D317" s="71">
        <v>45967</v>
      </c>
      <c r="E317" s="72">
        <v>45967</v>
      </c>
      <c r="F317" s="73">
        <v>4991978.3936999999</v>
      </c>
    </row>
    <row r="318" spans="1:6" s="21" customFormat="1" ht="11.25" customHeight="1" x14ac:dyDescent="0.2">
      <c r="A318" s="57" t="s">
        <v>2441</v>
      </c>
      <c r="B318" s="69">
        <v>7000000</v>
      </c>
      <c r="C318" s="70">
        <v>5.25</v>
      </c>
      <c r="D318" s="71">
        <v>47575</v>
      </c>
      <c r="E318" s="72">
        <v>47575</v>
      </c>
      <c r="F318" s="73">
        <v>6909330.6398</v>
      </c>
    </row>
    <row r="319" spans="1:6" s="21" customFormat="1" ht="11.25" customHeight="1" x14ac:dyDescent="0.2">
      <c r="A319" s="57" t="s">
        <v>1401</v>
      </c>
      <c r="B319" s="69">
        <v>3000000</v>
      </c>
      <c r="C319" s="70">
        <v>4.875</v>
      </c>
      <c r="D319" s="71">
        <v>44713</v>
      </c>
      <c r="E319" s="72">
        <v>44713</v>
      </c>
      <c r="F319" s="73">
        <v>2995266.4637000002</v>
      </c>
    </row>
    <row r="320" spans="1:6" s="21" customFormat="1" ht="11.25" customHeight="1" x14ac:dyDescent="0.2">
      <c r="A320" s="57" t="s">
        <v>1401</v>
      </c>
      <c r="B320" s="69">
        <v>5000000</v>
      </c>
      <c r="C320" s="70">
        <v>4.125</v>
      </c>
      <c r="D320" s="71">
        <v>45337</v>
      </c>
      <c r="E320" s="72">
        <v>45337</v>
      </c>
      <c r="F320" s="73">
        <v>5001552.0839</v>
      </c>
    </row>
    <row r="321" spans="1:6" s="21" customFormat="1" ht="11.25" customHeight="1" x14ac:dyDescent="0.2">
      <c r="A321" s="57" t="s">
        <v>8</v>
      </c>
      <c r="B321" s="69">
        <v>4000000</v>
      </c>
      <c r="C321" s="70">
        <v>4</v>
      </c>
      <c r="D321" s="71">
        <v>45809</v>
      </c>
      <c r="E321" s="72">
        <v>45809</v>
      </c>
      <c r="F321" s="73">
        <v>3985031.8922999999</v>
      </c>
    </row>
    <row r="322" spans="1:6" s="21" customFormat="1" ht="11.25" customHeight="1" x14ac:dyDescent="0.2">
      <c r="A322" s="57" t="s">
        <v>8</v>
      </c>
      <c r="B322" s="69">
        <v>4000000</v>
      </c>
      <c r="C322" s="70">
        <v>5</v>
      </c>
      <c r="D322" s="71">
        <v>45337</v>
      </c>
      <c r="E322" s="72">
        <v>45337</v>
      </c>
      <c r="F322" s="73">
        <v>3993285.5669999998</v>
      </c>
    </row>
    <row r="323" spans="1:6" s="21" customFormat="1" ht="11.25" customHeight="1" x14ac:dyDescent="0.2">
      <c r="A323" s="57" t="s">
        <v>223</v>
      </c>
      <c r="B323" s="69">
        <v>5000000</v>
      </c>
      <c r="C323" s="70">
        <v>5.75</v>
      </c>
      <c r="D323" s="71">
        <v>46461</v>
      </c>
      <c r="E323" s="72">
        <v>46461</v>
      </c>
      <c r="F323" s="73">
        <v>5000000</v>
      </c>
    </row>
    <row r="324" spans="1:6" s="21" customFormat="1" ht="11.25" customHeight="1" x14ac:dyDescent="0.2">
      <c r="A324" s="57" t="s">
        <v>9</v>
      </c>
      <c r="B324" s="69">
        <v>4131000</v>
      </c>
      <c r="C324" s="70">
        <v>2.77</v>
      </c>
      <c r="D324" s="71">
        <v>56128</v>
      </c>
      <c r="E324" s="72">
        <v>56128</v>
      </c>
      <c r="F324" s="73">
        <v>4131000</v>
      </c>
    </row>
    <row r="325" spans="1:6" s="21" customFormat="1" ht="11.25" customHeight="1" x14ac:dyDescent="0.2">
      <c r="A325" s="57" t="s">
        <v>1402</v>
      </c>
      <c r="B325" s="69">
        <v>2000000</v>
      </c>
      <c r="C325" s="70">
        <v>6.125</v>
      </c>
      <c r="D325" s="71">
        <v>45153</v>
      </c>
      <c r="E325" s="72">
        <v>45153</v>
      </c>
      <c r="F325" s="73">
        <v>2000000</v>
      </c>
    </row>
    <row r="326" spans="1:6" s="21" customFormat="1" ht="11.25" customHeight="1" x14ac:dyDescent="0.2">
      <c r="A326" s="57" t="s">
        <v>2676</v>
      </c>
      <c r="B326" s="69">
        <v>5000000</v>
      </c>
      <c r="C326" s="70">
        <v>3.07</v>
      </c>
      <c r="D326" s="71">
        <v>54132</v>
      </c>
      <c r="E326" s="72">
        <v>54132</v>
      </c>
      <c r="F326" s="73">
        <v>4993666.2222999996</v>
      </c>
    </row>
    <row r="327" spans="1:6" s="21" customFormat="1" ht="11.25" customHeight="1" x14ac:dyDescent="0.2">
      <c r="A327" s="57" t="s">
        <v>2677</v>
      </c>
      <c r="B327" s="69">
        <v>4956000</v>
      </c>
      <c r="C327" s="70">
        <v>5.125</v>
      </c>
      <c r="D327" s="71">
        <v>46371</v>
      </c>
      <c r="E327" s="72">
        <v>46371</v>
      </c>
      <c r="F327" s="73">
        <v>5256702.3781000003</v>
      </c>
    </row>
    <row r="328" spans="1:6" s="21" customFormat="1" ht="11.25" customHeight="1" x14ac:dyDescent="0.2">
      <c r="A328" s="57" t="s">
        <v>1403</v>
      </c>
      <c r="B328" s="69">
        <v>2540000</v>
      </c>
      <c r="C328" s="70">
        <v>4</v>
      </c>
      <c r="D328" s="71">
        <v>46641</v>
      </c>
      <c r="E328" s="72">
        <v>46641</v>
      </c>
      <c r="F328" s="73">
        <v>2557290.7003000001</v>
      </c>
    </row>
    <row r="329" spans="1:6" s="21" customFormat="1" ht="11.25" customHeight="1" x14ac:dyDescent="0.2">
      <c r="A329" s="57" t="s">
        <v>1403</v>
      </c>
      <c r="B329" s="69">
        <v>5000000</v>
      </c>
      <c r="C329" s="70">
        <v>4.5</v>
      </c>
      <c r="D329" s="71">
        <v>46827</v>
      </c>
      <c r="E329" s="72">
        <v>46827</v>
      </c>
      <c r="F329" s="73">
        <v>4982661.7441999996</v>
      </c>
    </row>
    <row r="330" spans="1:6" s="21" customFormat="1" ht="11.25" customHeight="1" x14ac:dyDescent="0.2">
      <c r="A330" s="57" t="s">
        <v>1403</v>
      </c>
      <c r="B330" s="69">
        <v>2380000</v>
      </c>
      <c r="C330" s="70">
        <v>4.75</v>
      </c>
      <c r="D330" s="71">
        <v>46487</v>
      </c>
      <c r="E330" s="72">
        <v>46487</v>
      </c>
      <c r="F330" s="73">
        <v>2534848.1754999999</v>
      </c>
    </row>
    <row r="331" spans="1:6" s="21" customFormat="1" ht="11.25" customHeight="1" x14ac:dyDescent="0.2">
      <c r="A331" s="57" t="s">
        <v>1403</v>
      </c>
      <c r="B331" s="69">
        <v>3000000</v>
      </c>
      <c r="C331" s="70">
        <v>5.375</v>
      </c>
      <c r="D331" s="71">
        <v>45748</v>
      </c>
      <c r="E331" s="72">
        <v>45748</v>
      </c>
      <c r="F331" s="73">
        <v>2997636.8262</v>
      </c>
    </row>
    <row r="332" spans="1:6" s="21" customFormat="1" ht="11.25" customHeight="1" x14ac:dyDescent="0.2">
      <c r="A332" s="57" t="s">
        <v>1403</v>
      </c>
      <c r="B332" s="69">
        <v>3000000</v>
      </c>
      <c r="C332" s="70">
        <v>5.625</v>
      </c>
      <c r="D332" s="71">
        <v>47574</v>
      </c>
      <c r="E332" s="72">
        <v>47574</v>
      </c>
      <c r="F332" s="73">
        <v>2983995.2023</v>
      </c>
    </row>
    <row r="333" spans="1:6" s="21" customFormat="1" ht="11.25" customHeight="1" x14ac:dyDescent="0.2">
      <c r="A333" s="57" t="s">
        <v>1404</v>
      </c>
      <c r="B333" s="69">
        <v>5000000</v>
      </c>
      <c r="C333" s="70">
        <v>4</v>
      </c>
      <c r="D333" s="71">
        <v>46856</v>
      </c>
      <c r="E333" s="72">
        <v>46856</v>
      </c>
      <c r="F333" s="73">
        <v>4970045.7268000003</v>
      </c>
    </row>
    <row r="334" spans="1:6" s="21" customFormat="1" ht="11.25" customHeight="1" x14ac:dyDescent="0.2">
      <c r="A334" s="57" t="s">
        <v>1404</v>
      </c>
      <c r="B334" s="69">
        <v>6000000</v>
      </c>
      <c r="C334" s="70">
        <v>4.75</v>
      </c>
      <c r="D334" s="71">
        <v>47141</v>
      </c>
      <c r="E334" s="72">
        <v>47141</v>
      </c>
      <c r="F334" s="73">
        <v>5984104.1255999999</v>
      </c>
    </row>
    <row r="335" spans="1:6" s="21" customFormat="1" ht="11.25" customHeight="1" x14ac:dyDescent="0.2">
      <c r="A335" s="57" t="s">
        <v>1404</v>
      </c>
      <c r="B335" s="69">
        <v>3000000</v>
      </c>
      <c r="C335" s="70">
        <v>4.3499999999999996</v>
      </c>
      <c r="D335" s="71">
        <v>51288</v>
      </c>
      <c r="E335" s="72">
        <v>51288</v>
      </c>
      <c r="F335" s="73">
        <v>2998440.4367</v>
      </c>
    </row>
    <row r="336" spans="1:6" s="21" customFormat="1" ht="11.25" customHeight="1" x14ac:dyDescent="0.2">
      <c r="A336" s="57" t="s">
        <v>177</v>
      </c>
      <c r="B336" s="69">
        <v>8000000</v>
      </c>
      <c r="C336" s="70">
        <v>4.101</v>
      </c>
      <c r="D336" s="71">
        <v>46813</v>
      </c>
      <c r="E336" s="72">
        <v>46813</v>
      </c>
      <c r="F336" s="73">
        <v>7994759.3112000003</v>
      </c>
    </row>
    <row r="337" spans="1:6" s="21" customFormat="1" ht="11.25" customHeight="1" x14ac:dyDescent="0.2">
      <c r="A337" s="57" t="s">
        <v>11</v>
      </c>
      <c r="B337" s="69">
        <v>2000000</v>
      </c>
      <c r="C337" s="70">
        <v>6.25</v>
      </c>
      <c r="D337" s="71">
        <v>51409</v>
      </c>
      <c r="E337" s="72">
        <v>51409</v>
      </c>
      <c r="F337" s="73">
        <v>1985009.2837</v>
      </c>
    </row>
    <row r="338" spans="1:6" s="21" customFormat="1" ht="11.25" customHeight="1" x14ac:dyDescent="0.2">
      <c r="A338" s="57" t="s">
        <v>1876</v>
      </c>
      <c r="B338" s="69">
        <v>5000000</v>
      </c>
      <c r="C338" s="70">
        <v>3.875</v>
      </c>
      <c r="D338" s="71">
        <v>45928</v>
      </c>
      <c r="E338" s="72">
        <v>45928</v>
      </c>
      <c r="F338" s="73">
        <v>4924700.9095999999</v>
      </c>
    </row>
    <row r="339" spans="1:6" s="21" customFormat="1" ht="11.25" customHeight="1" x14ac:dyDescent="0.2">
      <c r="A339" s="57" t="s">
        <v>1876</v>
      </c>
      <c r="B339" s="69">
        <v>7000000</v>
      </c>
      <c r="C339" s="70">
        <v>4.5</v>
      </c>
      <c r="D339" s="71">
        <v>47289</v>
      </c>
      <c r="E339" s="72">
        <v>47289</v>
      </c>
      <c r="F339" s="73">
        <v>6962538.6039000005</v>
      </c>
    </row>
    <row r="340" spans="1:6" s="21" customFormat="1" ht="11.25" customHeight="1" x14ac:dyDescent="0.2">
      <c r="A340" s="57" t="s">
        <v>2043</v>
      </c>
      <c r="B340" s="69">
        <v>5000000</v>
      </c>
      <c r="C340" s="70">
        <v>4.375</v>
      </c>
      <c r="D340" s="71">
        <v>47041</v>
      </c>
      <c r="E340" s="72">
        <v>47041</v>
      </c>
      <c r="F340" s="73">
        <v>2671011.2999999998</v>
      </c>
    </row>
    <row r="341" spans="1:6" s="21" customFormat="1" ht="11.25" customHeight="1" x14ac:dyDescent="0.2">
      <c r="A341" s="57" t="s">
        <v>2043</v>
      </c>
      <c r="B341" s="69">
        <v>7000000</v>
      </c>
      <c r="C341" s="70">
        <v>5.35</v>
      </c>
      <c r="D341" s="71">
        <v>54605</v>
      </c>
      <c r="E341" s="72">
        <v>54605</v>
      </c>
      <c r="F341" s="73">
        <v>3522078.42</v>
      </c>
    </row>
    <row r="342" spans="1:6" s="21" customFormat="1" ht="11.25" customHeight="1" x14ac:dyDescent="0.2">
      <c r="A342" s="57" t="s">
        <v>1405</v>
      </c>
      <c r="B342" s="69">
        <v>5000000</v>
      </c>
      <c r="C342" s="70">
        <v>4.4000000000000004</v>
      </c>
      <c r="D342" s="71">
        <v>46169</v>
      </c>
      <c r="E342" s="72">
        <v>46169</v>
      </c>
      <c r="F342" s="73">
        <v>4997512.5012999997</v>
      </c>
    </row>
    <row r="343" spans="1:6" s="21" customFormat="1" ht="11.25" customHeight="1" x14ac:dyDescent="0.2">
      <c r="A343" s="57" t="s">
        <v>1405</v>
      </c>
      <c r="B343" s="69">
        <v>3000000</v>
      </c>
      <c r="C343" s="70">
        <v>4</v>
      </c>
      <c r="D343" s="71">
        <v>45442</v>
      </c>
      <c r="E343" s="72">
        <v>45442</v>
      </c>
      <c r="F343" s="73">
        <v>2996822.6190999998</v>
      </c>
    </row>
    <row r="344" spans="1:6" s="21" customFormat="1" ht="11.25" customHeight="1" x14ac:dyDescent="0.2">
      <c r="A344" s="57" t="s">
        <v>138</v>
      </c>
      <c r="B344" s="69">
        <v>2000000</v>
      </c>
      <c r="C344" s="70">
        <v>3.2</v>
      </c>
      <c r="D344" s="71">
        <v>45790</v>
      </c>
      <c r="E344" s="72">
        <v>45790</v>
      </c>
      <c r="F344" s="73">
        <v>1996717.8063000001</v>
      </c>
    </row>
    <row r="345" spans="1:6" s="21" customFormat="1" ht="11.25" customHeight="1" x14ac:dyDescent="0.2">
      <c r="A345" s="57" t="s">
        <v>104</v>
      </c>
      <c r="B345" s="69">
        <v>3000000</v>
      </c>
      <c r="C345" s="70">
        <v>3.875</v>
      </c>
      <c r="D345" s="71">
        <v>44845</v>
      </c>
      <c r="E345" s="72">
        <v>44845</v>
      </c>
      <c r="F345" s="73">
        <v>2994310.2091000001</v>
      </c>
    </row>
    <row r="346" spans="1:6" s="21" customFormat="1" ht="11.25" customHeight="1" x14ac:dyDescent="0.2">
      <c r="A346" s="57" t="s">
        <v>2678</v>
      </c>
      <c r="B346" s="69">
        <v>2000000</v>
      </c>
      <c r="C346" s="70">
        <v>4.25</v>
      </c>
      <c r="D346" s="71">
        <v>46037</v>
      </c>
      <c r="E346" s="72">
        <v>46037</v>
      </c>
      <c r="F346" s="73">
        <v>1999482.3067000001</v>
      </c>
    </row>
    <row r="347" spans="1:6" s="21" customFormat="1" ht="11.25" customHeight="1" x14ac:dyDescent="0.2">
      <c r="A347" s="57" t="s">
        <v>254</v>
      </c>
      <c r="B347" s="69">
        <v>4000000</v>
      </c>
      <c r="C347" s="70">
        <v>5.625</v>
      </c>
      <c r="D347" s="71">
        <v>45047</v>
      </c>
      <c r="E347" s="72">
        <v>45047</v>
      </c>
      <c r="F347" s="73">
        <v>3997586.8668999998</v>
      </c>
    </row>
    <row r="348" spans="1:6" s="21" customFormat="1" ht="11.25" customHeight="1" x14ac:dyDescent="0.2">
      <c r="A348" s="57" t="s">
        <v>254</v>
      </c>
      <c r="B348" s="69">
        <v>3000000</v>
      </c>
      <c r="C348" s="70">
        <v>5.75</v>
      </c>
      <c r="D348" s="71">
        <v>45383</v>
      </c>
      <c r="E348" s="72">
        <v>45383</v>
      </c>
      <c r="F348" s="73">
        <v>3000000</v>
      </c>
    </row>
    <row r="349" spans="1:6" s="21" customFormat="1" ht="11.25" customHeight="1" x14ac:dyDescent="0.2">
      <c r="A349" s="57" t="s">
        <v>254</v>
      </c>
      <c r="B349" s="69">
        <v>2000000</v>
      </c>
      <c r="C349" s="70">
        <v>4.75</v>
      </c>
      <c r="D349" s="71">
        <v>45580</v>
      </c>
      <c r="E349" s="72">
        <v>45580</v>
      </c>
      <c r="F349" s="73">
        <v>2000000</v>
      </c>
    </row>
    <row r="350" spans="1:6" s="21" customFormat="1" ht="11.25" customHeight="1" x14ac:dyDescent="0.2">
      <c r="A350" s="57" t="s">
        <v>254</v>
      </c>
      <c r="B350" s="69">
        <v>3000000</v>
      </c>
      <c r="C350" s="70">
        <v>4.5</v>
      </c>
      <c r="D350" s="71">
        <v>46461</v>
      </c>
      <c r="E350" s="72">
        <v>46461</v>
      </c>
      <c r="F350" s="73">
        <v>3000000</v>
      </c>
    </row>
    <row r="351" spans="1:6" s="21" customFormat="1" ht="11.25" customHeight="1" x14ac:dyDescent="0.2">
      <c r="A351" s="57" t="s">
        <v>1406</v>
      </c>
      <c r="B351" s="69">
        <v>500000</v>
      </c>
      <c r="C351" s="70">
        <v>6.125</v>
      </c>
      <c r="D351" s="71">
        <v>45809</v>
      </c>
      <c r="E351" s="72">
        <v>45809</v>
      </c>
      <c r="F351" s="73">
        <v>500000</v>
      </c>
    </row>
    <row r="352" spans="1:6" s="21" customFormat="1" ht="11.25" customHeight="1" x14ac:dyDescent="0.2">
      <c r="A352" s="57" t="s">
        <v>1406</v>
      </c>
      <c r="B352" s="69">
        <v>4000000</v>
      </c>
      <c r="C352" s="70">
        <v>4.25</v>
      </c>
      <c r="D352" s="71">
        <v>47315</v>
      </c>
      <c r="E352" s="72">
        <v>47315</v>
      </c>
      <c r="F352" s="73">
        <v>3964957.4709000001</v>
      </c>
    </row>
    <row r="353" spans="1:6" s="21" customFormat="1" ht="11.25" customHeight="1" x14ac:dyDescent="0.2">
      <c r="A353" s="57" t="s">
        <v>1877</v>
      </c>
      <c r="B353" s="69">
        <v>2000000</v>
      </c>
      <c r="C353" s="70">
        <v>2.75</v>
      </c>
      <c r="D353" s="71">
        <v>45743</v>
      </c>
      <c r="E353" s="72">
        <v>45743</v>
      </c>
      <c r="F353" s="73">
        <v>1979637.42</v>
      </c>
    </row>
    <row r="354" spans="1:6" s="21" customFormat="1" ht="11.25" customHeight="1" x14ac:dyDescent="0.2">
      <c r="A354" s="57" t="s">
        <v>1407</v>
      </c>
      <c r="B354" s="69">
        <v>3802000</v>
      </c>
      <c r="C354" s="70">
        <v>5.4</v>
      </c>
      <c r="D354" s="71">
        <v>44301</v>
      </c>
      <c r="E354" s="72">
        <v>44301</v>
      </c>
      <c r="F354" s="73">
        <v>3801819.1623999998</v>
      </c>
    </row>
    <row r="355" spans="1:6" s="21" customFormat="1" ht="11.25" customHeight="1" x14ac:dyDescent="0.2">
      <c r="A355" s="57" t="s">
        <v>163</v>
      </c>
      <c r="B355" s="69">
        <v>7000000</v>
      </c>
      <c r="C355" s="70">
        <v>4</v>
      </c>
      <c r="D355" s="71">
        <v>45573</v>
      </c>
      <c r="E355" s="72">
        <v>45573</v>
      </c>
      <c r="F355" s="73">
        <v>6948558.4504000004</v>
      </c>
    </row>
    <row r="356" spans="1:6" s="21" customFormat="1" ht="11.25" customHeight="1" x14ac:dyDescent="0.2">
      <c r="A356" s="57" t="s">
        <v>12</v>
      </c>
      <c r="B356" s="69">
        <v>2000000</v>
      </c>
      <c r="C356" s="70">
        <v>4.5</v>
      </c>
      <c r="D356" s="71">
        <v>44986</v>
      </c>
      <c r="E356" s="72">
        <v>44986</v>
      </c>
      <c r="F356" s="73">
        <v>1995980.3759999999</v>
      </c>
    </row>
    <row r="357" spans="1:6" s="21" customFormat="1" ht="11.25" customHeight="1" x14ac:dyDescent="0.2">
      <c r="A357" s="57" t="s">
        <v>12</v>
      </c>
      <c r="B357" s="69">
        <v>1000000</v>
      </c>
      <c r="C357" s="70">
        <v>4</v>
      </c>
      <c r="D357" s="71">
        <v>45748</v>
      </c>
      <c r="E357" s="72">
        <v>45748</v>
      </c>
      <c r="F357" s="73">
        <v>995479.64969999995</v>
      </c>
    </row>
    <row r="358" spans="1:6" s="21" customFormat="1" ht="11.25" customHeight="1" x14ac:dyDescent="0.2">
      <c r="A358" s="57" t="s">
        <v>12</v>
      </c>
      <c r="B358" s="69">
        <v>2000000</v>
      </c>
      <c r="C358" s="70">
        <v>3.25</v>
      </c>
      <c r="D358" s="71">
        <v>45543</v>
      </c>
      <c r="E358" s="72">
        <v>45543</v>
      </c>
      <c r="F358" s="73">
        <v>1993235.5367999999</v>
      </c>
    </row>
    <row r="359" spans="1:6" s="21" customFormat="1" ht="11.25" customHeight="1" x14ac:dyDescent="0.2">
      <c r="A359" s="57" t="s">
        <v>1408</v>
      </c>
      <c r="B359" s="69">
        <v>4000000</v>
      </c>
      <c r="C359" s="70">
        <v>4.55</v>
      </c>
      <c r="D359" s="71">
        <v>46906</v>
      </c>
      <c r="E359" s="72">
        <v>46906</v>
      </c>
      <c r="F359" s="73">
        <v>4000000</v>
      </c>
    </row>
    <row r="360" spans="1:6" s="21" customFormat="1" ht="11.25" customHeight="1" x14ac:dyDescent="0.2">
      <c r="A360" s="57" t="s">
        <v>1878</v>
      </c>
      <c r="B360" s="69">
        <v>4100000</v>
      </c>
      <c r="C360" s="70">
        <v>4.29</v>
      </c>
      <c r="D360" s="71">
        <v>45885</v>
      </c>
      <c r="E360" s="72">
        <v>45885</v>
      </c>
      <c r="F360" s="73">
        <v>4100000</v>
      </c>
    </row>
    <row r="361" spans="1:6" s="21" customFormat="1" ht="11.25" customHeight="1" x14ac:dyDescent="0.2">
      <c r="A361" s="57" t="s">
        <v>1409</v>
      </c>
      <c r="B361" s="69">
        <v>6000000</v>
      </c>
      <c r="C361" s="70">
        <v>4.6500000000000004</v>
      </c>
      <c r="D361" s="71">
        <v>45245</v>
      </c>
      <c r="E361" s="72">
        <v>45245</v>
      </c>
      <c r="F361" s="73">
        <v>5997932.7682999996</v>
      </c>
    </row>
    <row r="362" spans="1:6" s="21" customFormat="1" ht="11.25" customHeight="1" x14ac:dyDescent="0.2">
      <c r="A362" s="57" t="s">
        <v>13</v>
      </c>
      <c r="B362" s="69">
        <v>5000000</v>
      </c>
      <c r="C362" s="70">
        <v>4</v>
      </c>
      <c r="D362" s="71">
        <v>45000</v>
      </c>
      <c r="E362" s="72">
        <v>45000</v>
      </c>
      <c r="F362" s="73">
        <v>4965240.7677999996</v>
      </c>
    </row>
    <row r="363" spans="1:6" s="21" customFormat="1" ht="11.25" customHeight="1" x14ac:dyDescent="0.2">
      <c r="A363" s="57" t="s">
        <v>1411</v>
      </c>
      <c r="B363" s="69">
        <v>4000000</v>
      </c>
      <c r="C363" s="70">
        <v>5</v>
      </c>
      <c r="D363" s="71">
        <v>45474</v>
      </c>
      <c r="E363" s="72">
        <v>45474</v>
      </c>
      <c r="F363" s="73">
        <v>4001464.6477000001</v>
      </c>
    </row>
    <row r="364" spans="1:6" s="21" customFormat="1" ht="11.25" customHeight="1" x14ac:dyDescent="0.2">
      <c r="A364" s="57" t="s">
        <v>112</v>
      </c>
      <c r="B364" s="69">
        <v>2000000</v>
      </c>
      <c r="C364" s="70">
        <v>4.45</v>
      </c>
      <c r="D364" s="71">
        <v>45383</v>
      </c>
      <c r="E364" s="72">
        <v>45383</v>
      </c>
      <c r="F364" s="73">
        <v>2038287.1047</v>
      </c>
    </row>
    <row r="365" spans="1:6" s="21" customFormat="1" ht="11.25" customHeight="1" x14ac:dyDescent="0.2">
      <c r="A365" s="57" t="s">
        <v>112</v>
      </c>
      <c r="B365" s="69">
        <v>2030000</v>
      </c>
      <c r="C365" s="70">
        <v>5.25</v>
      </c>
      <c r="D365" s="71">
        <v>50100</v>
      </c>
      <c r="E365" s="72">
        <v>50100</v>
      </c>
      <c r="F365" s="73">
        <v>2021840.398</v>
      </c>
    </row>
    <row r="366" spans="1:6" s="21" customFormat="1" ht="11.25" customHeight="1" x14ac:dyDescent="0.2">
      <c r="A366" s="57" t="s">
        <v>112</v>
      </c>
      <c r="B366" s="69">
        <v>2260000</v>
      </c>
      <c r="C366" s="70">
        <v>6.15</v>
      </c>
      <c r="D366" s="71">
        <v>49202</v>
      </c>
      <c r="E366" s="72">
        <v>49202</v>
      </c>
      <c r="F366" s="73">
        <v>2303280.6453</v>
      </c>
    </row>
    <row r="367" spans="1:6" s="21" customFormat="1" ht="11.25" customHeight="1" x14ac:dyDescent="0.2">
      <c r="A367" s="57" t="s">
        <v>112</v>
      </c>
      <c r="B367" s="69">
        <v>5000000</v>
      </c>
      <c r="C367" s="70">
        <v>6.375</v>
      </c>
      <c r="D367" s="71">
        <v>46905</v>
      </c>
      <c r="E367" s="72">
        <v>46905</v>
      </c>
      <c r="F367" s="73">
        <v>5529247.3399</v>
      </c>
    </row>
    <row r="368" spans="1:6" s="21" customFormat="1" ht="11.25" customHeight="1" x14ac:dyDescent="0.2">
      <c r="A368" s="57" t="s">
        <v>112</v>
      </c>
      <c r="B368" s="69">
        <v>2000000</v>
      </c>
      <c r="C368" s="70">
        <v>6</v>
      </c>
      <c r="D368" s="71">
        <v>49263</v>
      </c>
      <c r="E368" s="72">
        <v>49263</v>
      </c>
      <c r="F368" s="73">
        <v>2059836.9162000001</v>
      </c>
    </row>
    <row r="369" spans="1:6" s="21" customFormat="1" ht="11.25" customHeight="1" x14ac:dyDescent="0.2">
      <c r="A369" s="57" t="s">
        <v>112</v>
      </c>
      <c r="B369" s="69">
        <v>500000</v>
      </c>
      <c r="C369" s="70">
        <v>4.3</v>
      </c>
      <c r="D369" s="71">
        <v>47529</v>
      </c>
      <c r="E369" s="72">
        <v>47529</v>
      </c>
      <c r="F369" s="73">
        <v>500713.75900000002</v>
      </c>
    </row>
    <row r="370" spans="1:6" s="21" customFormat="1" ht="11.25" customHeight="1" x14ac:dyDescent="0.2">
      <c r="A370" s="57" t="s">
        <v>112</v>
      </c>
      <c r="B370" s="69">
        <v>1100000</v>
      </c>
      <c r="C370" s="70">
        <v>6.875</v>
      </c>
      <c r="D370" s="71">
        <v>48136</v>
      </c>
      <c r="E370" s="72">
        <v>48136</v>
      </c>
      <c r="F370" s="73">
        <v>1234953.0900999999</v>
      </c>
    </row>
    <row r="371" spans="1:6" s="21" customFormat="1" ht="11.25" customHeight="1" x14ac:dyDescent="0.2">
      <c r="A371" s="57" t="s">
        <v>112</v>
      </c>
      <c r="B371" s="69">
        <v>5000000</v>
      </c>
      <c r="C371" s="70">
        <v>4.8499999999999996</v>
      </c>
      <c r="D371" s="71">
        <v>50830</v>
      </c>
      <c r="E371" s="72">
        <v>50830</v>
      </c>
      <c r="F371" s="73">
        <v>4777825.5987999998</v>
      </c>
    </row>
    <row r="372" spans="1:6" s="21" customFormat="1" ht="11.25" customHeight="1" x14ac:dyDescent="0.2">
      <c r="A372" s="57" t="s">
        <v>112</v>
      </c>
      <c r="B372" s="69">
        <v>2000000</v>
      </c>
      <c r="C372" s="70">
        <v>6.2</v>
      </c>
      <c r="D372" s="71">
        <v>51210</v>
      </c>
      <c r="E372" s="72">
        <v>51210</v>
      </c>
      <c r="F372" s="73">
        <v>2000000</v>
      </c>
    </row>
    <row r="373" spans="1:6" s="21" customFormat="1" ht="11.25" customHeight="1" x14ac:dyDescent="0.2">
      <c r="A373" s="57" t="s">
        <v>2931</v>
      </c>
      <c r="B373" s="69">
        <v>1000000</v>
      </c>
      <c r="C373" s="70">
        <v>5.5</v>
      </c>
      <c r="D373" s="71">
        <v>47727</v>
      </c>
      <c r="E373" s="72">
        <v>47727</v>
      </c>
      <c r="F373" s="73">
        <v>1000000</v>
      </c>
    </row>
    <row r="374" spans="1:6" s="21" customFormat="1" ht="11.25" customHeight="1" x14ac:dyDescent="0.2">
      <c r="A374" s="57" t="s">
        <v>2539</v>
      </c>
      <c r="B374" s="69">
        <v>3000000</v>
      </c>
      <c r="C374" s="70">
        <v>5</v>
      </c>
      <c r="D374" s="71">
        <v>46371</v>
      </c>
      <c r="E374" s="72">
        <v>46371</v>
      </c>
      <c r="F374" s="73">
        <v>3000000</v>
      </c>
    </row>
    <row r="375" spans="1:6" s="21" customFormat="1" ht="11.25" customHeight="1" x14ac:dyDescent="0.2">
      <c r="A375" s="57" t="s">
        <v>2044</v>
      </c>
      <c r="B375" s="69">
        <v>2120000</v>
      </c>
      <c r="C375" s="70">
        <v>4.4800000000000004</v>
      </c>
      <c r="D375" s="71">
        <v>45118</v>
      </c>
      <c r="E375" s="72">
        <v>45118</v>
      </c>
      <c r="F375" s="73">
        <v>2120000</v>
      </c>
    </row>
    <row r="376" spans="1:6" s="21" customFormat="1" ht="11.25" customHeight="1" x14ac:dyDescent="0.2">
      <c r="A376" s="57" t="s">
        <v>2044</v>
      </c>
      <c r="B376" s="69">
        <v>440000</v>
      </c>
      <c r="C376" s="70">
        <v>4.75</v>
      </c>
      <c r="D376" s="71">
        <v>45849</v>
      </c>
      <c r="E376" s="72">
        <v>45849</v>
      </c>
      <c r="F376" s="73">
        <v>440000</v>
      </c>
    </row>
    <row r="377" spans="1:6" s="21" customFormat="1" ht="11.25" customHeight="1" x14ac:dyDescent="0.2">
      <c r="A377" s="57" t="s">
        <v>178</v>
      </c>
      <c r="B377" s="69">
        <v>2000000</v>
      </c>
      <c r="C377" s="70">
        <v>4.375</v>
      </c>
      <c r="D377" s="71">
        <v>45823</v>
      </c>
      <c r="E377" s="72">
        <v>45823</v>
      </c>
      <c r="F377" s="73">
        <v>1996420.1459999999</v>
      </c>
    </row>
    <row r="378" spans="1:6" s="21" customFormat="1" ht="11.25" customHeight="1" x14ac:dyDescent="0.2">
      <c r="A378" s="57" t="s">
        <v>14</v>
      </c>
      <c r="B378" s="69">
        <v>2000000</v>
      </c>
      <c r="C378" s="70">
        <v>3.35</v>
      </c>
      <c r="D378" s="71">
        <v>44211</v>
      </c>
      <c r="E378" s="72">
        <v>44211</v>
      </c>
      <c r="F378" s="73">
        <v>1999999.7390000001</v>
      </c>
    </row>
    <row r="379" spans="1:6" s="21" customFormat="1" ht="11.25" customHeight="1" x14ac:dyDescent="0.2">
      <c r="A379" s="57" t="s">
        <v>14</v>
      </c>
      <c r="B379" s="69">
        <v>2000000</v>
      </c>
      <c r="C379" s="70">
        <v>4.5</v>
      </c>
      <c r="D379" s="71">
        <v>45931</v>
      </c>
      <c r="E379" s="72">
        <v>45931</v>
      </c>
      <c r="F379" s="73">
        <v>1996530.3252999999</v>
      </c>
    </row>
    <row r="380" spans="1:6" s="21" customFormat="1" ht="11.25" customHeight="1" x14ac:dyDescent="0.2">
      <c r="A380" s="57" t="s">
        <v>14</v>
      </c>
      <c r="B380" s="69">
        <v>6000000</v>
      </c>
      <c r="C380" s="70">
        <v>3.8</v>
      </c>
      <c r="D380" s="71">
        <v>46706</v>
      </c>
      <c r="E380" s="72">
        <v>46706</v>
      </c>
      <c r="F380" s="73">
        <v>5996973.3117000004</v>
      </c>
    </row>
    <row r="381" spans="1:6" s="21" customFormat="1" ht="11.25" customHeight="1" x14ac:dyDescent="0.2">
      <c r="A381" s="57" t="s">
        <v>14</v>
      </c>
      <c r="B381" s="69">
        <v>7000000</v>
      </c>
      <c r="C381" s="70">
        <v>3.5</v>
      </c>
      <c r="D381" s="71">
        <v>45611</v>
      </c>
      <c r="E381" s="72">
        <v>45611</v>
      </c>
      <c r="F381" s="73">
        <v>6995101.7186000003</v>
      </c>
    </row>
    <row r="382" spans="1:6" s="21" customFormat="1" ht="11.25" customHeight="1" x14ac:dyDescent="0.2">
      <c r="A382" s="57" t="s">
        <v>15</v>
      </c>
      <c r="B382" s="69">
        <v>1000000</v>
      </c>
      <c r="C382" s="70">
        <v>4.625</v>
      </c>
      <c r="D382" s="71">
        <v>46127</v>
      </c>
      <c r="E382" s="72">
        <v>46127</v>
      </c>
      <c r="F382" s="73">
        <v>995832.47849999997</v>
      </c>
    </row>
    <row r="383" spans="1:6" s="21" customFormat="1" ht="11.25" customHeight="1" x14ac:dyDescent="0.2">
      <c r="A383" s="57" t="s">
        <v>15</v>
      </c>
      <c r="B383" s="69">
        <v>4000000</v>
      </c>
      <c r="C383" s="70">
        <v>4.875</v>
      </c>
      <c r="D383" s="71">
        <v>44896</v>
      </c>
      <c r="E383" s="72">
        <v>44896</v>
      </c>
      <c r="F383" s="73">
        <v>3998120.7426999998</v>
      </c>
    </row>
    <row r="384" spans="1:6" s="21" customFormat="1" ht="11.25" customHeight="1" x14ac:dyDescent="0.2">
      <c r="A384" s="57" t="s">
        <v>2164</v>
      </c>
      <c r="B384" s="69">
        <v>4000000</v>
      </c>
      <c r="C384" s="70">
        <v>4.375</v>
      </c>
      <c r="D384" s="71">
        <v>46143</v>
      </c>
      <c r="E384" s="72">
        <v>46143</v>
      </c>
      <c r="F384" s="73">
        <v>3985157.7363999998</v>
      </c>
    </row>
    <row r="385" spans="1:6" s="21" customFormat="1" ht="11.25" customHeight="1" x14ac:dyDescent="0.2">
      <c r="A385" s="57" t="s">
        <v>2213</v>
      </c>
      <c r="B385" s="69">
        <v>2300000</v>
      </c>
      <c r="C385" s="70">
        <v>4.32</v>
      </c>
      <c r="D385" s="71">
        <v>45636</v>
      </c>
      <c r="E385" s="72">
        <v>45636</v>
      </c>
      <c r="F385" s="73">
        <v>2300000</v>
      </c>
    </row>
    <row r="386" spans="1:6" s="21" customFormat="1" ht="11.25" customHeight="1" x14ac:dyDescent="0.2">
      <c r="A386" s="57" t="s">
        <v>2862</v>
      </c>
      <c r="B386" s="69">
        <v>1000000</v>
      </c>
      <c r="C386" s="70">
        <v>4.875</v>
      </c>
      <c r="D386" s="71">
        <v>47757</v>
      </c>
      <c r="E386" s="72">
        <v>47757</v>
      </c>
      <c r="F386" s="73">
        <v>1000000</v>
      </c>
    </row>
    <row r="387" spans="1:6" s="21" customFormat="1" ht="11.25" customHeight="1" x14ac:dyDescent="0.2">
      <c r="A387" s="57" t="s">
        <v>2679</v>
      </c>
      <c r="B387" s="69">
        <v>2000000</v>
      </c>
      <c r="C387" s="70">
        <v>4.4859999999999998</v>
      </c>
      <c r="D387" s="71">
        <v>47604</v>
      </c>
      <c r="E387" s="72">
        <v>47604</v>
      </c>
      <c r="F387" s="73">
        <v>2000000</v>
      </c>
    </row>
    <row r="388" spans="1:6" s="21" customFormat="1" ht="11.25" customHeight="1" x14ac:dyDescent="0.2">
      <c r="A388" s="57" t="s">
        <v>170</v>
      </c>
      <c r="B388" s="69">
        <v>2000000</v>
      </c>
      <c r="C388" s="70">
        <v>5.25</v>
      </c>
      <c r="D388" s="71">
        <v>45762</v>
      </c>
      <c r="E388" s="72">
        <v>45762</v>
      </c>
      <c r="F388" s="73">
        <v>1997664.6085000001</v>
      </c>
    </row>
    <row r="389" spans="1:6" s="21" customFormat="1" ht="11.25" customHeight="1" x14ac:dyDescent="0.2">
      <c r="A389" s="57" t="s">
        <v>16</v>
      </c>
      <c r="B389" s="69">
        <v>1500000</v>
      </c>
      <c r="C389" s="70">
        <v>4.2</v>
      </c>
      <c r="D389" s="71">
        <v>45530</v>
      </c>
      <c r="E389" s="72">
        <v>45530</v>
      </c>
      <c r="F389" s="73">
        <v>1499587.2283000001</v>
      </c>
    </row>
    <row r="390" spans="1:6" s="21" customFormat="1" ht="11.25" customHeight="1" x14ac:dyDescent="0.2">
      <c r="A390" s="57" t="s">
        <v>16</v>
      </c>
      <c r="B390" s="69">
        <v>3000000</v>
      </c>
      <c r="C390" s="70">
        <v>4.125</v>
      </c>
      <c r="D390" s="71">
        <v>45313</v>
      </c>
      <c r="E390" s="72">
        <v>45313</v>
      </c>
      <c r="F390" s="73">
        <v>3036911.1834</v>
      </c>
    </row>
    <row r="391" spans="1:6" s="21" customFormat="1" ht="11.25" customHeight="1" x14ac:dyDescent="0.2">
      <c r="A391" s="57" t="s">
        <v>1412</v>
      </c>
      <c r="B391" s="69">
        <v>4000000</v>
      </c>
      <c r="C391" s="70">
        <v>5.25</v>
      </c>
      <c r="D391" s="71">
        <v>46905</v>
      </c>
      <c r="E391" s="72">
        <v>46905</v>
      </c>
      <c r="F391" s="73">
        <v>4000000</v>
      </c>
    </row>
    <row r="392" spans="1:6" s="21" customFormat="1" ht="11.25" customHeight="1" x14ac:dyDescent="0.2">
      <c r="A392" s="57" t="s">
        <v>2540</v>
      </c>
      <c r="B392" s="69">
        <v>8000000</v>
      </c>
      <c r="C392" s="70">
        <v>5.5</v>
      </c>
      <c r="D392" s="71">
        <v>46204</v>
      </c>
      <c r="E392" s="72">
        <v>46204</v>
      </c>
      <c r="F392" s="73">
        <v>8000000</v>
      </c>
    </row>
    <row r="393" spans="1:6" s="21" customFormat="1" ht="11.25" customHeight="1" x14ac:dyDescent="0.2">
      <c r="A393" s="57" t="s">
        <v>2541</v>
      </c>
      <c r="B393" s="69">
        <v>4000000</v>
      </c>
      <c r="C393" s="70">
        <v>4.875</v>
      </c>
      <c r="D393" s="71">
        <v>45978</v>
      </c>
      <c r="E393" s="72">
        <v>45978</v>
      </c>
      <c r="F393" s="73">
        <v>3978762.5299</v>
      </c>
    </row>
    <row r="394" spans="1:6" s="21" customFormat="1" ht="11.25" customHeight="1" x14ac:dyDescent="0.2">
      <c r="A394" s="57" t="s">
        <v>1413</v>
      </c>
      <c r="B394" s="69">
        <v>2000000</v>
      </c>
      <c r="C394" s="70">
        <v>5.75</v>
      </c>
      <c r="D394" s="71">
        <v>45884</v>
      </c>
      <c r="E394" s="72">
        <v>45884</v>
      </c>
      <c r="F394" s="73">
        <v>2000000</v>
      </c>
    </row>
    <row r="395" spans="1:6" s="21" customFormat="1" ht="11.25" customHeight="1" x14ac:dyDescent="0.2">
      <c r="A395" s="57" t="s">
        <v>2337</v>
      </c>
      <c r="B395" s="69">
        <v>3000000</v>
      </c>
      <c r="C395" s="70">
        <v>4.625</v>
      </c>
      <c r="D395" s="71">
        <v>47453</v>
      </c>
      <c r="E395" s="72">
        <v>47453</v>
      </c>
      <c r="F395" s="73">
        <v>3000000</v>
      </c>
    </row>
    <row r="396" spans="1:6" s="21" customFormat="1" ht="11.25" customHeight="1" x14ac:dyDescent="0.2">
      <c r="A396" s="57" t="s">
        <v>2680</v>
      </c>
      <c r="B396" s="69">
        <v>4000000</v>
      </c>
      <c r="C396" s="70">
        <v>5.95</v>
      </c>
      <c r="D396" s="71">
        <v>51058</v>
      </c>
      <c r="E396" s="72">
        <v>51058</v>
      </c>
      <c r="F396" s="73">
        <v>3921624.8635</v>
      </c>
    </row>
    <row r="397" spans="1:6" s="21" customFormat="1" ht="11.25" customHeight="1" x14ac:dyDescent="0.2">
      <c r="A397" s="57" t="s">
        <v>2681</v>
      </c>
      <c r="B397" s="69">
        <v>3000000</v>
      </c>
      <c r="C397" s="70">
        <v>5.8</v>
      </c>
      <c r="D397" s="71">
        <v>49263</v>
      </c>
      <c r="E397" s="72">
        <v>49263</v>
      </c>
      <c r="F397" s="73">
        <v>3654534.5789999999</v>
      </c>
    </row>
    <row r="398" spans="1:6" s="21" customFormat="1" ht="11.25" customHeight="1" x14ac:dyDescent="0.2">
      <c r="A398" s="57" t="s">
        <v>242</v>
      </c>
      <c r="B398" s="69">
        <v>5000000</v>
      </c>
      <c r="C398" s="70">
        <v>3.222</v>
      </c>
      <c r="D398" s="71">
        <v>45519</v>
      </c>
      <c r="E398" s="72">
        <v>45519</v>
      </c>
      <c r="F398" s="73">
        <v>5000000</v>
      </c>
    </row>
    <row r="399" spans="1:6" s="21" customFormat="1" ht="11.25" customHeight="1" x14ac:dyDescent="0.2">
      <c r="A399" s="57" t="s">
        <v>242</v>
      </c>
      <c r="B399" s="69">
        <v>5000000</v>
      </c>
      <c r="C399" s="70">
        <v>3.4620000000000002</v>
      </c>
      <c r="D399" s="71">
        <v>47367</v>
      </c>
      <c r="E399" s="72">
        <v>47367</v>
      </c>
      <c r="F399" s="73">
        <v>5000000</v>
      </c>
    </row>
    <row r="400" spans="1:6" s="21" customFormat="1" ht="11.25" customHeight="1" x14ac:dyDescent="0.2">
      <c r="A400" s="57" t="s">
        <v>242</v>
      </c>
      <c r="B400" s="69">
        <v>2000000</v>
      </c>
      <c r="C400" s="70">
        <v>4.9059999999999997</v>
      </c>
      <c r="D400" s="71">
        <v>47575</v>
      </c>
      <c r="E400" s="72">
        <v>47575</v>
      </c>
      <c r="F400" s="73">
        <v>2000000</v>
      </c>
    </row>
    <row r="401" spans="1:6" s="21" customFormat="1" ht="11.25" customHeight="1" x14ac:dyDescent="0.2">
      <c r="A401" s="57" t="s">
        <v>242</v>
      </c>
      <c r="B401" s="69">
        <v>1000000</v>
      </c>
      <c r="C401" s="70">
        <v>3.734</v>
      </c>
      <c r="D401" s="71">
        <v>51404</v>
      </c>
      <c r="E401" s="72">
        <v>51404</v>
      </c>
      <c r="F401" s="73">
        <v>1000000</v>
      </c>
    </row>
    <row r="402" spans="1:6" s="21" customFormat="1" ht="11.25" customHeight="1" x14ac:dyDescent="0.2">
      <c r="A402" s="57" t="s">
        <v>259</v>
      </c>
      <c r="B402" s="69">
        <v>5000000</v>
      </c>
      <c r="C402" s="70">
        <v>4</v>
      </c>
      <c r="D402" s="71">
        <v>45831</v>
      </c>
      <c r="E402" s="72">
        <v>45831</v>
      </c>
      <c r="F402" s="73">
        <v>4976812.5515000001</v>
      </c>
    </row>
    <row r="403" spans="1:6" s="21" customFormat="1" ht="11.25" customHeight="1" x14ac:dyDescent="0.2">
      <c r="A403" s="57" t="s">
        <v>2338</v>
      </c>
      <c r="B403" s="69">
        <v>4000000</v>
      </c>
      <c r="C403" s="70">
        <v>5.625</v>
      </c>
      <c r="D403" s="71">
        <v>47406</v>
      </c>
      <c r="E403" s="72">
        <v>47406</v>
      </c>
      <c r="F403" s="73">
        <v>4000000</v>
      </c>
    </row>
    <row r="404" spans="1:6" s="21" customFormat="1" ht="11.25" customHeight="1" x14ac:dyDescent="0.2">
      <c r="A404" s="57" t="s">
        <v>2682</v>
      </c>
      <c r="B404" s="69">
        <v>1000000</v>
      </c>
      <c r="C404" s="70">
        <v>3.4689999999999999</v>
      </c>
      <c r="D404" s="71">
        <v>55654</v>
      </c>
      <c r="E404" s="72">
        <v>55654</v>
      </c>
      <c r="F404" s="73">
        <v>999828.47549999994</v>
      </c>
    </row>
    <row r="405" spans="1:6" s="21" customFormat="1" ht="11.25" customHeight="1" x14ac:dyDescent="0.2">
      <c r="A405" s="57" t="s">
        <v>2683</v>
      </c>
      <c r="B405" s="69">
        <v>1500000</v>
      </c>
      <c r="C405" s="70">
        <v>3.7269999999999999</v>
      </c>
      <c r="D405" s="71">
        <v>49831</v>
      </c>
      <c r="E405" s="72">
        <v>49831</v>
      </c>
      <c r="F405" s="73">
        <v>1523160.1129999999</v>
      </c>
    </row>
    <row r="406" spans="1:6" s="21" customFormat="1" ht="11.25" customHeight="1" x14ac:dyDescent="0.2">
      <c r="A406" s="57" t="s">
        <v>2019</v>
      </c>
      <c r="B406" s="69">
        <v>3000000</v>
      </c>
      <c r="C406" s="70">
        <v>5.625</v>
      </c>
      <c r="D406" s="71">
        <v>46966</v>
      </c>
      <c r="E406" s="72">
        <v>46966</v>
      </c>
      <c r="F406" s="73">
        <v>3000000</v>
      </c>
    </row>
    <row r="407" spans="1:6" s="21" customFormat="1" ht="11.25" customHeight="1" x14ac:dyDescent="0.2">
      <c r="A407" s="57" t="s">
        <v>1879</v>
      </c>
      <c r="B407" s="69">
        <v>2000000</v>
      </c>
      <c r="C407" s="70">
        <v>3.79</v>
      </c>
      <c r="D407" s="71">
        <v>45778</v>
      </c>
      <c r="E407" s="72">
        <v>45778</v>
      </c>
      <c r="F407" s="73">
        <v>1999969.8726999999</v>
      </c>
    </row>
    <row r="408" spans="1:6" s="21" customFormat="1" ht="11.25" customHeight="1" x14ac:dyDescent="0.2">
      <c r="A408" s="57" t="s">
        <v>235</v>
      </c>
      <c r="B408" s="69">
        <v>5000000</v>
      </c>
      <c r="C408" s="70">
        <v>3.363</v>
      </c>
      <c r="D408" s="71">
        <v>45449</v>
      </c>
      <c r="E408" s="72">
        <v>45449</v>
      </c>
      <c r="F408" s="73">
        <v>5000000</v>
      </c>
    </row>
    <row r="409" spans="1:6" s="21" customFormat="1" ht="11.25" customHeight="1" x14ac:dyDescent="0.2">
      <c r="A409" s="57" t="s">
        <v>2214</v>
      </c>
      <c r="B409" s="69">
        <v>1000000</v>
      </c>
      <c r="C409" s="70">
        <v>4.5</v>
      </c>
      <c r="D409" s="71">
        <v>44484</v>
      </c>
      <c r="E409" s="72">
        <v>44484</v>
      </c>
      <c r="F409" s="73">
        <v>999422.61129999999</v>
      </c>
    </row>
    <row r="410" spans="1:6" s="21" customFormat="1" ht="11.25" customHeight="1" x14ac:dyDescent="0.2">
      <c r="A410" s="57" t="s">
        <v>2457</v>
      </c>
      <c r="B410" s="69">
        <v>4000000</v>
      </c>
      <c r="C410" s="70">
        <v>4.05</v>
      </c>
      <c r="D410" s="71">
        <v>45762</v>
      </c>
      <c r="E410" s="72">
        <v>45762</v>
      </c>
      <c r="F410" s="73">
        <v>3995652.6946</v>
      </c>
    </row>
    <row r="411" spans="1:6" s="21" customFormat="1" ht="11.25" customHeight="1" x14ac:dyDescent="0.2">
      <c r="A411" s="57" t="s">
        <v>1880</v>
      </c>
      <c r="B411" s="69">
        <v>5000000</v>
      </c>
      <c r="C411" s="70">
        <v>5.75</v>
      </c>
      <c r="D411" s="71">
        <v>51150</v>
      </c>
      <c r="E411" s="72">
        <v>51150</v>
      </c>
      <c r="F411" s="73">
        <v>4963560.8830000004</v>
      </c>
    </row>
    <row r="412" spans="1:6" s="21" customFormat="1" ht="11.25" customHeight="1" x14ac:dyDescent="0.2">
      <c r="A412" s="57" t="s">
        <v>1881</v>
      </c>
      <c r="B412" s="69">
        <v>40186.15</v>
      </c>
      <c r="C412" s="70">
        <v>7.1050000000000004</v>
      </c>
      <c r="D412" s="71">
        <v>46143</v>
      </c>
      <c r="E412" s="72">
        <v>46143</v>
      </c>
      <c r="F412" s="73">
        <v>37641.9038</v>
      </c>
    </row>
    <row r="413" spans="1:6" s="21" customFormat="1" ht="11.25" customHeight="1" x14ac:dyDescent="0.2">
      <c r="A413" s="57" t="s">
        <v>1414</v>
      </c>
      <c r="B413" s="69">
        <v>2000000</v>
      </c>
      <c r="C413" s="70">
        <v>4.75</v>
      </c>
      <c r="D413" s="71">
        <v>44972</v>
      </c>
      <c r="E413" s="72">
        <v>44972</v>
      </c>
      <c r="F413" s="73">
        <v>1990739.3885999999</v>
      </c>
    </row>
    <row r="414" spans="1:6" s="21" customFormat="1" ht="11.25" customHeight="1" x14ac:dyDescent="0.2">
      <c r="A414" s="57" t="s">
        <v>17</v>
      </c>
      <c r="B414" s="69">
        <v>8000000</v>
      </c>
      <c r="C414" s="70">
        <v>5.5</v>
      </c>
      <c r="D414" s="71">
        <v>44866</v>
      </c>
      <c r="E414" s="72">
        <v>44866</v>
      </c>
      <c r="F414" s="73">
        <v>7990120.9302000003</v>
      </c>
    </row>
    <row r="415" spans="1:6" s="21" customFormat="1" ht="11.25" customHeight="1" x14ac:dyDescent="0.2">
      <c r="A415" s="57" t="s">
        <v>17</v>
      </c>
      <c r="B415" s="69">
        <v>3000000</v>
      </c>
      <c r="C415" s="70">
        <v>5.25</v>
      </c>
      <c r="D415" s="71">
        <v>45931</v>
      </c>
      <c r="E415" s="72">
        <v>45931</v>
      </c>
      <c r="F415" s="73">
        <v>2995318.2626</v>
      </c>
    </row>
    <row r="416" spans="1:6" s="21" customFormat="1" ht="11.25" customHeight="1" x14ac:dyDescent="0.2">
      <c r="A416" s="57" t="s">
        <v>218</v>
      </c>
      <c r="B416" s="69">
        <v>5000000</v>
      </c>
      <c r="C416" s="70">
        <v>2.25</v>
      </c>
      <c r="D416" s="71">
        <v>45184</v>
      </c>
      <c r="E416" s="72">
        <v>45184</v>
      </c>
      <c r="F416" s="73">
        <v>4993782.9895000001</v>
      </c>
    </row>
    <row r="417" spans="1:6" s="21" customFormat="1" ht="11.25" customHeight="1" x14ac:dyDescent="0.2">
      <c r="A417" s="57" t="s">
        <v>218</v>
      </c>
      <c r="B417" s="69">
        <v>5000000</v>
      </c>
      <c r="C417" s="70">
        <v>1.85</v>
      </c>
      <c r="D417" s="71">
        <v>44454</v>
      </c>
      <c r="E417" s="72">
        <v>44454</v>
      </c>
      <c r="F417" s="73">
        <v>4999178.6370999999</v>
      </c>
    </row>
    <row r="418" spans="1:6" s="21" customFormat="1" ht="11.25" customHeight="1" x14ac:dyDescent="0.2">
      <c r="A418" s="57" t="s">
        <v>218</v>
      </c>
      <c r="B418" s="69">
        <v>5000000</v>
      </c>
      <c r="C418" s="70">
        <v>3.1</v>
      </c>
      <c r="D418" s="71">
        <v>44298</v>
      </c>
      <c r="E418" s="72">
        <v>44298</v>
      </c>
      <c r="F418" s="73">
        <v>4999711.676</v>
      </c>
    </row>
    <row r="419" spans="1:6" s="21" customFormat="1" ht="11.25" customHeight="1" x14ac:dyDescent="0.2">
      <c r="A419" s="57" t="s">
        <v>164</v>
      </c>
      <c r="B419" s="69">
        <v>6000000</v>
      </c>
      <c r="C419" s="70">
        <v>4.95</v>
      </c>
      <c r="D419" s="71">
        <v>45641</v>
      </c>
      <c r="E419" s="72">
        <v>45641</v>
      </c>
      <c r="F419" s="73">
        <v>5981601.3022999996</v>
      </c>
    </row>
    <row r="420" spans="1:6" s="21" customFormat="1" ht="11.25" customHeight="1" x14ac:dyDescent="0.2">
      <c r="A420" s="57" t="s">
        <v>164</v>
      </c>
      <c r="B420" s="69">
        <v>3000000</v>
      </c>
      <c r="C420" s="70">
        <v>4.8</v>
      </c>
      <c r="D420" s="71">
        <v>47241</v>
      </c>
      <c r="E420" s="72">
        <v>47241</v>
      </c>
      <c r="F420" s="73">
        <v>2997743.0597999999</v>
      </c>
    </row>
    <row r="421" spans="1:6" s="21" customFormat="1" ht="11.25" customHeight="1" x14ac:dyDescent="0.2">
      <c r="A421" s="57" t="s">
        <v>2543</v>
      </c>
      <c r="B421" s="69">
        <v>5000000</v>
      </c>
      <c r="C421" s="70">
        <v>5.04</v>
      </c>
      <c r="D421" s="71">
        <v>46508</v>
      </c>
      <c r="E421" s="72">
        <v>46508</v>
      </c>
      <c r="F421" s="73">
        <v>5000000</v>
      </c>
    </row>
    <row r="422" spans="1:6" s="21" customFormat="1" ht="11.25" customHeight="1" x14ac:dyDescent="0.2">
      <c r="A422" s="57" t="s">
        <v>2543</v>
      </c>
      <c r="B422" s="69">
        <v>2000000</v>
      </c>
      <c r="C422" s="70">
        <v>5.7050000000000001</v>
      </c>
      <c r="D422" s="71">
        <v>51257</v>
      </c>
      <c r="E422" s="72">
        <v>51257</v>
      </c>
      <c r="F422" s="73">
        <v>1999373.5734999999</v>
      </c>
    </row>
    <row r="423" spans="1:6" s="21" customFormat="1" ht="11.25" customHeight="1" x14ac:dyDescent="0.2">
      <c r="A423" s="57" t="s">
        <v>2543</v>
      </c>
      <c r="B423" s="69">
        <v>3000000</v>
      </c>
      <c r="C423" s="70">
        <v>3.625</v>
      </c>
      <c r="D423" s="71">
        <v>47880</v>
      </c>
      <c r="E423" s="72">
        <v>47880</v>
      </c>
      <c r="F423" s="73">
        <v>2998027.0205000001</v>
      </c>
    </row>
    <row r="424" spans="1:6" s="21" customFormat="1" ht="11.25" customHeight="1" x14ac:dyDescent="0.2">
      <c r="A424" s="57" t="s">
        <v>2544</v>
      </c>
      <c r="B424" s="69">
        <v>3000000</v>
      </c>
      <c r="C424" s="70">
        <v>5.625</v>
      </c>
      <c r="D424" s="71">
        <v>47659</v>
      </c>
      <c r="E424" s="72">
        <v>47659</v>
      </c>
      <c r="F424" s="73">
        <v>3000000</v>
      </c>
    </row>
    <row r="425" spans="1:6" s="21" customFormat="1" ht="11.25" customHeight="1" x14ac:dyDescent="0.2">
      <c r="A425" s="57" t="s">
        <v>2684</v>
      </c>
      <c r="B425" s="69">
        <v>7000000</v>
      </c>
      <c r="C425" s="70">
        <v>3.6</v>
      </c>
      <c r="D425" s="71">
        <v>46174</v>
      </c>
      <c r="E425" s="72">
        <v>46174</v>
      </c>
      <c r="F425" s="73">
        <v>6992767.4529999997</v>
      </c>
    </row>
    <row r="426" spans="1:6" s="21" customFormat="1" ht="11.25" customHeight="1" x14ac:dyDescent="0.2">
      <c r="A426" s="57" t="s">
        <v>18</v>
      </c>
      <c r="B426" s="69">
        <v>2000000</v>
      </c>
      <c r="C426" s="70">
        <v>4</v>
      </c>
      <c r="D426" s="71">
        <v>46813</v>
      </c>
      <c r="E426" s="72">
        <v>46813</v>
      </c>
      <c r="F426" s="73">
        <v>1997412.84</v>
      </c>
    </row>
    <row r="427" spans="1:6" s="21" customFormat="1" ht="11.25" customHeight="1" x14ac:dyDescent="0.2">
      <c r="A427" s="57" t="s">
        <v>1416</v>
      </c>
      <c r="B427" s="69">
        <v>3200000</v>
      </c>
      <c r="C427" s="70">
        <v>4.4000000000000004</v>
      </c>
      <c r="D427" s="71">
        <v>47522</v>
      </c>
      <c r="E427" s="72">
        <v>47522</v>
      </c>
      <c r="F427" s="73">
        <v>3200000</v>
      </c>
    </row>
    <row r="428" spans="1:6" s="21" customFormat="1" ht="11.25" customHeight="1" x14ac:dyDescent="0.2">
      <c r="A428" s="57" t="s">
        <v>2090</v>
      </c>
      <c r="B428" s="69">
        <v>5000000</v>
      </c>
      <c r="C428" s="70">
        <v>4.234</v>
      </c>
      <c r="D428" s="71">
        <v>47063</v>
      </c>
      <c r="E428" s="72">
        <v>47063</v>
      </c>
      <c r="F428" s="73">
        <v>5000000</v>
      </c>
    </row>
    <row r="429" spans="1:6" s="21" customFormat="1" ht="11.25" customHeight="1" x14ac:dyDescent="0.2">
      <c r="A429" s="57" t="s">
        <v>2090</v>
      </c>
      <c r="B429" s="69">
        <v>2000000</v>
      </c>
      <c r="C429" s="70">
        <v>3.194</v>
      </c>
      <c r="D429" s="71">
        <v>45753</v>
      </c>
      <c r="E429" s="72">
        <v>45753</v>
      </c>
      <c r="F429" s="73">
        <v>2000000</v>
      </c>
    </row>
    <row r="430" spans="1:6" s="21" customFormat="1" ht="11.25" customHeight="1" x14ac:dyDescent="0.2">
      <c r="A430" s="57" t="s">
        <v>113</v>
      </c>
      <c r="B430" s="69">
        <v>4250000</v>
      </c>
      <c r="C430" s="70">
        <v>3.2789999999999999</v>
      </c>
      <c r="D430" s="71">
        <v>46649</v>
      </c>
      <c r="E430" s="72">
        <v>46649</v>
      </c>
      <c r="F430" s="73">
        <v>4250000</v>
      </c>
    </row>
    <row r="431" spans="1:6" s="21" customFormat="1" ht="11.25" customHeight="1" x14ac:dyDescent="0.2">
      <c r="A431" s="57" t="s">
        <v>113</v>
      </c>
      <c r="B431" s="69">
        <v>3000000</v>
      </c>
      <c r="C431" s="70">
        <v>2.1120000000000001</v>
      </c>
      <c r="D431" s="71">
        <v>44455</v>
      </c>
      <c r="E431" s="72">
        <v>44455</v>
      </c>
      <c r="F431" s="73">
        <v>3000000</v>
      </c>
    </row>
    <row r="432" spans="1:6" s="21" customFormat="1" ht="11.25" customHeight="1" x14ac:dyDescent="0.2">
      <c r="A432" s="57" t="s">
        <v>1417</v>
      </c>
      <c r="B432" s="69">
        <v>5000000</v>
      </c>
      <c r="C432" s="70">
        <v>5.2</v>
      </c>
      <c r="D432" s="71">
        <v>45656</v>
      </c>
      <c r="E432" s="72">
        <v>45656</v>
      </c>
      <c r="F432" s="73">
        <v>5000000</v>
      </c>
    </row>
    <row r="433" spans="1:6" s="21" customFormat="1" ht="11.25" customHeight="1" x14ac:dyDescent="0.2">
      <c r="A433" s="57" t="s">
        <v>1418</v>
      </c>
      <c r="B433" s="69">
        <v>2000000</v>
      </c>
      <c r="C433" s="70">
        <v>5.875</v>
      </c>
      <c r="D433" s="71">
        <v>46583</v>
      </c>
      <c r="E433" s="72">
        <v>46583</v>
      </c>
      <c r="F433" s="73">
        <v>2000000</v>
      </c>
    </row>
    <row r="434" spans="1:6" s="21" customFormat="1" ht="11.25" customHeight="1" x14ac:dyDescent="0.2">
      <c r="A434" s="57" t="s">
        <v>2399</v>
      </c>
      <c r="B434" s="69">
        <v>5000000</v>
      </c>
      <c r="C434" s="70">
        <v>3.25</v>
      </c>
      <c r="D434" s="71">
        <v>44977</v>
      </c>
      <c r="E434" s="72">
        <v>44977</v>
      </c>
      <c r="F434" s="73">
        <v>4994782.9760999996</v>
      </c>
    </row>
    <row r="435" spans="1:6" s="21" customFormat="1" ht="11.25" customHeight="1" x14ac:dyDescent="0.2">
      <c r="A435" s="57" t="s">
        <v>1882</v>
      </c>
      <c r="B435" s="69">
        <v>500000</v>
      </c>
      <c r="C435" s="70">
        <v>4.05</v>
      </c>
      <c r="D435" s="71">
        <v>47665</v>
      </c>
      <c r="E435" s="72">
        <v>47665</v>
      </c>
      <c r="F435" s="73">
        <v>534720.30370000005</v>
      </c>
    </row>
    <row r="436" spans="1:6" s="21" customFormat="1" ht="11.25" customHeight="1" x14ac:dyDescent="0.2">
      <c r="A436" s="57" t="s">
        <v>1419</v>
      </c>
      <c r="B436" s="69">
        <v>3000000</v>
      </c>
      <c r="C436" s="70">
        <v>3.125</v>
      </c>
      <c r="D436" s="71">
        <v>45672</v>
      </c>
      <c r="E436" s="72">
        <v>45672</v>
      </c>
      <c r="F436" s="73">
        <v>2999754.5707999999</v>
      </c>
    </row>
    <row r="437" spans="1:6" s="21" customFormat="1" ht="11.25" customHeight="1" x14ac:dyDescent="0.2">
      <c r="A437" s="57" t="s">
        <v>2545</v>
      </c>
      <c r="B437" s="69">
        <v>3000000</v>
      </c>
      <c r="C437" s="70">
        <v>4.3</v>
      </c>
      <c r="D437" s="71">
        <v>48533</v>
      </c>
      <c r="E437" s="72">
        <v>48533</v>
      </c>
      <c r="F437" s="73">
        <v>2996578.3075000001</v>
      </c>
    </row>
    <row r="438" spans="1:6" s="21" customFormat="1" ht="11.25" customHeight="1" x14ac:dyDescent="0.2">
      <c r="A438" s="57" t="s">
        <v>1420</v>
      </c>
      <c r="B438" s="69">
        <v>2100000</v>
      </c>
      <c r="C438" s="70">
        <v>3.4</v>
      </c>
      <c r="D438" s="71">
        <v>46200</v>
      </c>
      <c r="E438" s="72">
        <v>46200</v>
      </c>
      <c r="F438" s="73">
        <v>2100493.9501</v>
      </c>
    </row>
    <row r="439" spans="1:6" s="21" customFormat="1" ht="11.25" customHeight="1" x14ac:dyDescent="0.2">
      <c r="A439" s="57" t="s">
        <v>2045</v>
      </c>
      <c r="B439" s="69">
        <v>4800000</v>
      </c>
      <c r="C439" s="70">
        <v>5.09</v>
      </c>
      <c r="D439" s="71">
        <v>46936</v>
      </c>
      <c r="E439" s="72">
        <v>46936</v>
      </c>
      <c r="F439" s="73">
        <v>4800000</v>
      </c>
    </row>
    <row r="440" spans="1:6" s="21" customFormat="1" ht="11.25" customHeight="1" x14ac:dyDescent="0.2">
      <c r="A440" s="57" t="s">
        <v>1421</v>
      </c>
      <c r="B440" s="69">
        <v>1000000</v>
      </c>
      <c r="C440" s="70">
        <v>4</v>
      </c>
      <c r="D440" s="71">
        <v>45672</v>
      </c>
      <c r="E440" s="72">
        <v>45672</v>
      </c>
      <c r="F440" s="73">
        <v>1000000</v>
      </c>
    </row>
    <row r="441" spans="1:6" s="21" customFormat="1" ht="11.25" customHeight="1" x14ac:dyDescent="0.2">
      <c r="A441" s="57" t="s">
        <v>207</v>
      </c>
      <c r="B441" s="69">
        <v>5000000</v>
      </c>
      <c r="C441" s="70">
        <v>4.25</v>
      </c>
      <c r="D441" s="71">
        <v>46175</v>
      </c>
      <c r="E441" s="72">
        <v>46175</v>
      </c>
      <c r="F441" s="73">
        <v>4971437.9666999998</v>
      </c>
    </row>
    <row r="442" spans="1:6" s="21" customFormat="1" ht="11.25" customHeight="1" x14ac:dyDescent="0.2">
      <c r="A442" s="57" t="s">
        <v>162</v>
      </c>
      <c r="B442" s="69">
        <v>3000000</v>
      </c>
      <c r="C442" s="70">
        <v>6</v>
      </c>
      <c r="D442" s="71">
        <v>47376</v>
      </c>
      <c r="E442" s="72">
        <v>47376</v>
      </c>
      <c r="F442" s="73">
        <v>3000000</v>
      </c>
    </row>
    <row r="443" spans="1:6" s="21" customFormat="1" ht="11.25" customHeight="1" x14ac:dyDescent="0.2">
      <c r="A443" s="57" t="s">
        <v>186</v>
      </c>
      <c r="B443" s="69">
        <v>2000000</v>
      </c>
      <c r="C443" s="70">
        <v>4.25</v>
      </c>
      <c r="D443" s="71">
        <v>46736</v>
      </c>
      <c r="E443" s="72">
        <v>46736</v>
      </c>
      <c r="F443" s="73">
        <v>2000000</v>
      </c>
    </row>
    <row r="444" spans="1:6" s="21" customFormat="1" ht="11.25" customHeight="1" x14ac:dyDescent="0.2">
      <c r="A444" s="57" t="s">
        <v>114</v>
      </c>
      <c r="B444" s="69">
        <v>2000000</v>
      </c>
      <c r="C444" s="70">
        <v>4.3499999999999996</v>
      </c>
      <c r="D444" s="71">
        <v>45580</v>
      </c>
      <c r="E444" s="72">
        <v>45580</v>
      </c>
      <c r="F444" s="73">
        <v>1998616.8722999999</v>
      </c>
    </row>
    <row r="445" spans="1:6" s="21" customFormat="1" ht="11.25" customHeight="1" x14ac:dyDescent="0.2">
      <c r="A445" s="57" t="s">
        <v>114</v>
      </c>
      <c r="B445" s="69">
        <v>3000000</v>
      </c>
      <c r="C445" s="70">
        <v>4.125</v>
      </c>
      <c r="D445" s="71">
        <v>46722</v>
      </c>
      <c r="E445" s="72">
        <v>46722</v>
      </c>
      <c r="F445" s="73">
        <v>2989198.9876999999</v>
      </c>
    </row>
    <row r="446" spans="1:6" s="21" customFormat="1" ht="11.25" customHeight="1" x14ac:dyDescent="0.2">
      <c r="A446" s="57" t="s">
        <v>1422</v>
      </c>
      <c r="B446" s="69">
        <v>2000000</v>
      </c>
      <c r="C446" s="70">
        <v>3.25</v>
      </c>
      <c r="D446" s="71">
        <v>46249</v>
      </c>
      <c r="E446" s="72">
        <v>46249</v>
      </c>
      <c r="F446" s="73">
        <v>1998914.2918</v>
      </c>
    </row>
    <row r="447" spans="1:6" s="21" customFormat="1" ht="11.25" customHeight="1" x14ac:dyDescent="0.2">
      <c r="A447" s="57" t="s">
        <v>1422</v>
      </c>
      <c r="B447" s="69">
        <v>2000000</v>
      </c>
      <c r="C447" s="70">
        <v>3</v>
      </c>
      <c r="D447" s="71">
        <v>44829</v>
      </c>
      <c r="E447" s="72">
        <v>44829</v>
      </c>
      <c r="F447" s="73">
        <v>1999121.8783</v>
      </c>
    </row>
    <row r="448" spans="1:6" s="21" customFormat="1" ht="11.25" customHeight="1" x14ac:dyDescent="0.2">
      <c r="A448" s="57" t="s">
        <v>1422</v>
      </c>
      <c r="B448" s="69">
        <v>1500000</v>
      </c>
      <c r="C448" s="70">
        <v>3.75</v>
      </c>
      <c r="D448" s="71">
        <v>46655</v>
      </c>
      <c r="E448" s="72">
        <v>46655</v>
      </c>
      <c r="F448" s="73">
        <v>1497224.4012</v>
      </c>
    </row>
    <row r="449" spans="1:6" s="21" customFormat="1" ht="11.25" customHeight="1" x14ac:dyDescent="0.2">
      <c r="A449" s="57" t="s">
        <v>1422</v>
      </c>
      <c r="B449" s="69">
        <v>8000000</v>
      </c>
      <c r="C449" s="70">
        <v>4.3499999999999996</v>
      </c>
      <c r="D449" s="71">
        <v>45366</v>
      </c>
      <c r="E449" s="72">
        <v>45366</v>
      </c>
      <c r="F449" s="73">
        <v>7994085.8110999996</v>
      </c>
    </row>
    <row r="450" spans="1:6" s="21" customFormat="1" ht="11.25" customHeight="1" x14ac:dyDescent="0.2">
      <c r="A450" s="57" t="s">
        <v>1423</v>
      </c>
      <c r="B450" s="69">
        <v>2500000</v>
      </c>
      <c r="C450" s="70">
        <v>4.75</v>
      </c>
      <c r="D450" s="71">
        <v>44925</v>
      </c>
      <c r="E450" s="72">
        <v>44925</v>
      </c>
      <c r="F450" s="73">
        <v>2494193.5277</v>
      </c>
    </row>
    <row r="451" spans="1:6" s="21" customFormat="1" ht="11.25" customHeight="1" x14ac:dyDescent="0.2">
      <c r="A451" s="57" t="s">
        <v>1423</v>
      </c>
      <c r="B451" s="69">
        <v>3000000</v>
      </c>
      <c r="C451" s="70">
        <v>5.375</v>
      </c>
      <c r="D451" s="71">
        <v>45076</v>
      </c>
      <c r="E451" s="72">
        <v>45076</v>
      </c>
      <c r="F451" s="73">
        <v>2991412.05</v>
      </c>
    </row>
    <row r="452" spans="1:6" s="21" customFormat="1" ht="11.25" customHeight="1" x14ac:dyDescent="0.2">
      <c r="A452" s="57" t="s">
        <v>1423</v>
      </c>
      <c r="B452" s="69">
        <v>3000000</v>
      </c>
      <c r="C452" s="70">
        <v>4.8499999999999996</v>
      </c>
      <c r="D452" s="71">
        <v>45641</v>
      </c>
      <c r="E452" s="72">
        <v>45641</v>
      </c>
      <c r="F452" s="73">
        <v>3000000</v>
      </c>
    </row>
    <row r="453" spans="1:6" s="21" customFormat="1" ht="11.25" customHeight="1" x14ac:dyDescent="0.2">
      <c r="A453" s="57" t="s">
        <v>2685</v>
      </c>
      <c r="B453" s="69">
        <v>3000000</v>
      </c>
      <c r="C453" s="70">
        <v>3.4542999999999999</v>
      </c>
      <c r="D453" s="71">
        <v>48648</v>
      </c>
      <c r="E453" s="72">
        <v>48648</v>
      </c>
      <c r="F453" s="73">
        <v>3027885.5184999998</v>
      </c>
    </row>
    <row r="454" spans="1:6" s="21" customFormat="1" ht="11.25" customHeight="1" x14ac:dyDescent="0.2">
      <c r="A454" s="57" t="s">
        <v>2686</v>
      </c>
      <c r="B454" s="69">
        <v>2500000</v>
      </c>
      <c r="C454" s="70">
        <v>3.7873000000000001</v>
      </c>
      <c r="D454" s="71">
        <v>49320</v>
      </c>
      <c r="E454" s="72">
        <v>49320</v>
      </c>
      <c r="F454" s="73">
        <v>2499060.3158</v>
      </c>
    </row>
    <row r="455" spans="1:6" s="21" customFormat="1" ht="11.25" customHeight="1" x14ac:dyDescent="0.2">
      <c r="A455" s="57" t="s">
        <v>227</v>
      </c>
      <c r="B455" s="69">
        <v>3000000</v>
      </c>
      <c r="C455" s="70">
        <v>3.6</v>
      </c>
      <c r="D455" s="71">
        <v>44788</v>
      </c>
      <c r="E455" s="72">
        <v>44788</v>
      </c>
      <c r="F455" s="73">
        <v>2999146.1686</v>
      </c>
    </row>
    <row r="456" spans="1:6" s="21" customFormat="1" ht="11.25" customHeight="1" x14ac:dyDescent="0.2">
      <c r="A456" s="57" t="s">
        <v>2165</v>
      </c>
      <c r="B456" s="69">
        <v>2000000</v>
      </c>
      <c r="C456" s="70">
        <v>4.75</v>
      </c>
      <c r="D456" s="71">
        <v>47299</v>
      </c>
      <c r="E456" s="72">
        <v>47299</v>
      </c>
      <c r="F456" s="73">
        <v>2000000</v>
      </c>
    </row>
    <row r="457" spans="1:6" s="21" customFormat="1" ht="11.25" customHeight="1" x14ac:dyDescent="0.2">
      <c r="A457" s="57" t="s">
        <v>1884</v>
      </c>
      <c r="B457" s="69">
        <v>2000000</v>
      </c>
      <c r="C457" s="70">
        <v>4.375</v>
      </c>
      <c r="D457" s="71">
        <v>45580</v>
      </c>
      <c r="E457" s="72">
        <v>45580</v>
      </c>
      <c r="F457" s="73">
        <v>1996756.9567</v>
      </c>
    </row>
    <row r="458" spans="1:6" s="21" customFormat="1" ht="11.25" customHeight="1" x14ac:dyDescent="0.2">
      <c r="A458" s="57" t="s">
        <v>2137</v>
      </c>
      <c r="B458" s="69">
        <v>3350000</v>
      </c>
      <c r="C458" s="70">
        <v>4.72</v>
      </c>
      <c r="D458" s="71">
        <v>49016</v>
      </c>
      <c r="E458" s="72">
        <v>49016</v>
      </c>
      <c r="F458" s="73">
        <v>3350000</v>
      </c>
    </row>
    <row r="459" spans="1:6" s="21" customFormat="1" ht="11.25" customHeight="1" x14ac:dyDescent="0.2">
      <c r="A459" s="57" t="s">
        <v>19</v>
      </c>
      <c r="B459" s="69">
        <v>2000000</v>
      </c>
      <c r="C459" s="70">
        <v>4.875</v>
      </c>
      <c r="D459" s="71">
        <v>45092</v>
      </c>
      <c r="E459" s="72">
        <v>45092</v>
      </c>
      <c r="F459" s="73">
        <v>1994320.7923999999</v>
      </c>
    </row>
    <row r="460" spans="1:6" s="21" customFormat="1" ht="11.25" customHeight="1" x14ac:dyDescent="0.2">
      <c r="A460" s="57" t="s">
        <v>1885</v>
      </c>
      <c r="B460" s="69">
        <v>3000000</v>
      </c>
      <c r="C460" s="70">
        <v>2.95</v>
      </c>
      <c r="D460" s="71">
        <v>44941</v>
      </c>
      <c r="E460" s="72">
        <v>44941</v>
      </c>
      <c r="F460" s="73">
        <v>3001891.5007000002</v>
      </c>
    </row>
    <row r="461" spans="1:6" s="21" customFormat="1" ht="11.25" customHeight="1" x14ac:dyDescent="0.2">
      <c r="A461" s="57" t="s">
        <v>20</v>
      </c>
      <c r="B461" s="69">
        <v>3000000</v>
      </c>
      <c r="C461" s="70">
        <v>6.5</v>
      </c>
      <c r="D461" s="71">
        <v>44729</v>
      </c>
      <c r="E461" s="72">
        <v>44729</v>
      </c>
      <c r="F461" s="73">
        <v>3000000</v>
      </c>
    </row>
    <row r="462" spans="1:6" s="21" customFormat="1" ht="11.25" customHeight="1" x14ac:dyDescent="0.2">
      <c r="A462" s="57" t="s">
        <v>1424</v>
      </c>
      <c r="B462" s="69">
        <v>2000000</v>
      </c>
      <c r="C462" s="70">
        <v>7.5</v>
      </c>
      <c r="D462" s="71">
        <v>46447</v>
      </c>
      <c r="E462" s="72">
        <v>46447</v>
      </c>
      <c r="F462" s="73">
        <v>2000000</v>
      </c>
    </row>
    <row r="463" spans="1:6" s="21" customFormat="1" ht="11.25" customHeight="1" x14ac:dyDescent="0.2">
      <c r="A463" s="57" t="s">
        <v>2166</v>
      </c>
      <c r="B463" s="69">
        <v>2000000</v>
      </c>
      <c r="C463" s="70">
        <v>6.75</v>
      </c>
      <c r="D463" s="71">
        <v>47088</v>
      </c>
      <c r="E463" s="72">
        <v>47088</v>
      </c>
      <c r="F463" s="73">
        <v>2000000</v>
      </c>
    </row>
    <row r="464" spans="1:6" s="21" customFormat="1" ht="11.25" customHeight="1" x14ac:dyDescent="0.2">
      <c r="A464" s="57" t="s">
        <v>181</v>
      </c>
      <c r="B464" s="69">
        <v>4000000</v>
      </c>
      <c r="C464" s="70">
        <v>3.3</v>
      </c>
      <c r="D464" s="71">
        <v>45595</v>
      </c>
      <c r="E464" s="72">
        <v>45595</v>
      </c>
      <c r="F464" s="73">
        <v>3993377.3144</v>
      </c>
    </row>
    <row r="465" spans="1:6" s="21" customFormat="1" ht="11.25" customHeight="1" x14ac:dyDescent="0.2">
      <c r="A465" s="57" t="s">
        <v>181</v>
      </c>
      <c r="B465" s="69">
        <v>5000000</v>
      </c>
      <c r="C465" s="70">
        <v>3.8</v>
      </c>
      <c r="D465" s="71">
        <v>46783</v>
      </c>
      <c r="E465" s="72">
        <v>46783</v>
      </c>
      <c r="F465" s="73">
        <v>4518517.0887000002</v>
      </c>
    </row>
    <row r="466" spans="1:6" s="21" customFormat="1" ht="11.25" customHeight="1" x14ac:dyDescent="0.2">
      <c r="A466" s="57" t="s">
        <v>2275</v>
      </c>
      <c r="B466" s="69">
        <v>4000000</v>
      </c>
      <c r="C466" s="70">
        <v>2.15</v>
      </c>
      <c r="D466" s="71">
        <v>44810</v>
      </c>
      <c r="E466" s="72">
        <v>44810</v>
      </c>
      <c r="F466" s="73">
        <v>3998957.3028000002</v>
      </c>
    </row>
    <row r="467" spans="1:6" s="21" customFormat="1" ht="11.25" customHeight="1" x14ac:dyDescent="0.2">
      <c r="A467" s="57" t="s">
        <v>2256</v>
      </c>
      <c r="B467" s="69">
        <v>9000000</v>
      </c>
      <c r="C467" s="70">
        <v>5.375</v>
      </c>
      <c r="D467" s="71">
        <v>45566</v>
      </c>
      <c r="E467" s="72">
        <v>45566</v>
      </c>
      <c r="F467" s="73">
        <v>9000000</v>
      </c>
    </row>
    <row r="468" spans="1:6" s="21" customFormat="1" ht="11.25" customHeight="1" x14ac:dyDescent="0.2">
      <c r="A468" s="57" t="s">
        <v>2546</v>
      </c>
      <c r="B468" s="69">
        <v>3000000</v>
      </c>
      <c r="C468" s="70">
        <v>5.25</v>
      </c>
      <c r="D468" s="71">
        <v>47664</v>
      </c>
      <c r="E468" s="72">
        <v>47664</v>
      </c>
      <c r="F468" s="73">
        <v>3000000</v>
      </c>
    </row>
    <row r="469" spans="1:6" s="21" customFormat="1" ht="11.25" customHeight="1" x14ac:dyDescent="0.2">
      <c r="A469" s="57" t="s">
        <v>21</v>
      </c>
      <c r="B469" s="69">
        <v>3000000</v>
      </c>
      <c r="C469" s="70">
        <v>3.0790000000000002</v>
      </c>
      <c r="D469" s="71">
        <v>45458</v>
      </c>
      <c r="E469" s="72">
        <v>45458</v>
      </c>
      <c r="F469" s="73">
        <v>3000000</v>
      </c>
    </row>
    <row r="470" spans="1:6" s="21" customFormat="1" ht="11.25" customHeight="1" x14ac:dyDescent="0.2">
      <c r="A470" s="57" t="s">
        <v>21</v>
      </c>
      <c r="B470" s="69">
        <v>750000</v>
      </c>
      <c r="C470" s="70">
        <v>3.41</v>
      </c>
      <c r="D470" s="71">
        <v>46553</v>
      </c>
      <c r="E470" s="72">
        <v>46553</v>
      </c>
      <c r="F470" s="73">
        <v>750000</v>
      </c>
    </row>
    <row r="471" spans="1:6" s="21" customFormat="1" ht="11.25" customHeight="1" x14ac:dyDescent="0.2">
      <c r="A471" s="57" t="s">
        <v>256</v>
      </c>
      <c r="B471" s="69">
        <v>5000000</v>
      </c>
      <c r="C471" s="70">
        <v>3.05</v>
      </c>
      <c r="D471" s="71">
        <v>44305</v>
      </c>
      <c r="E471" s="72">
        <v>44305</v>
      </c>
      <c r="F471" s="73">
        <v>4999342.4862000002</v>
      </c>
    </row>
    <row r="472" spans="1:6" s="21" customFormat="1" ht="11.25" customHeight="1" x14ac:dyDescent="0.2">
      <c r="A472" s="57" t="s">
        <v>1886</v>
      </c>
      <c r="B472" s="69">
        <v>5000000</v>
      </c>
      <c r="C472" s="70">
        <v>3.5</v>
      </c>
      <c r="D472" s="71">
        <v>45627</v>
      </c>
      <c r="E472" s="72">
        <v>45627</v>
      </c>
      <c r="F472" s="73">
        <v>4996999.5142999999</v>
      </c>
    </row>
    <row r="473" spans="1:6" s="21" customFormat="1" ht="11.25" customHeight="1" x14ac:dyDescent="0.2">
      <c r="A473" s="57" t="s">
        <v>236</v>
      </c>
      <c r="B473" s="69">
        <v>2500000</v>
      </c>
      <c r="C473" s="70">
        <v>4.12</v>
      </c>
      <c r="D473" s="71">
        <v>50709</v>
      </c>
      <c r="E473" s="72">
        <v>50709</v>
      </c>
      <c r="F473" s="73">
        <v>2500000</v>
      </c>
    </row>
    <row r="474" spans="1:6" s="21" customFormat="1" ht="11.25" customHeight="1" x14ac:dyDescent="0.2">
      <c r="A474" s="57" t="s">
        <v>1425</v>
      </c>
      <c r="B474" s="69">
        <v>1072000</v>
      </c>
      <c r="C474" s="70">
        <v>3.875</v>
      </c>
      <c r="D474" s="71">
        <v>44958</v>
      </c>
      <c r="E474" s="72">
        <v>44958</v>
      </c>
      <c r="F474" s="73">
        <v>1061242.3345000001</v>
      </c>
    </row>
    <row r="475" spans="1:6" s="21" customFormat="1" ht="11.25" customHeight="1" x14ac:dyDescent="0.2">
      <c r="A475" s="57" t="s">
        <v>1887</v>
      </c>
      <c r="B475" s="69">
        <v>1000000</v>
      </c>
      <c r="C475" s="70">
        <v>4.45</v>
      </c>
      <c r="D475" s="71">
        <v>44986</v>
      </c>
      <c r="E475" s="72">
        <v>44986</v>
      </c>
      <c r="F475" s="73">
        <v>999636.41070000001</v>
      </c>
    </row>
    <row r="476" spans="1:6" s="21" customFormat="1" ht="11.25" customHeight="1" x14ac:dyDescent="0.2">
      <c r="A476" s="57" t="s">
        <v>2933</v>
      </c>
      <c r="B476" s="69">
        <v>2000000</v>
      </c>
      <c r="C476" s="70">
        <v>5</v>
      </c>
      <c r="D476" s="71">
        <v>47847</v>
      </c>
      <c r="E476" s="72">
        <v>47847</v>
      </c>
      <c r="F476" s="73">
        <v>2000000</v>
      </c>
    </row>
    <row r="477" spans="1:6" s="21" customFormat="1" ht="11.25" customHeight="1" x14ac:dyDescent="0.2">
      <c r="A477" s="57" t="s">
        <v>184</v>
      </c>
      <c r="B477" s="69">
        <v>7000000</v>
      </c>
      <c r="C477" s="70">
        <v>4.875</v>
      </c>
      <c r="D477" s="71">
        <v>46082</v>
      </c>
      <c r="E477" s="72">
        <v>46082</v>
      </c>
      <c r="F477" s="73">
        <v>6970987.7725999998</v>
      </c>
    </row>
    <row r="478" spans="1:6" s="21" customFormat="1" ht="11.25" customHeight="1" x14ac:dyDescent="0.2">
      <c r="A478" s="57" t="s">
        <v>2687</v>
      </c>
      <c r="B478" s="69">
        <v>1000000</v>
      </c>
      <c r="C478" s="70">
        <v>4.51</v>
      </c>
      <c r="D478" s="71">
        <v>55380</v>
      </c>
      <c r="E478" s="72">
        <v>55380</v>
      </c>
      <c r="F478" s="73">
        <v>1023624.2522</v>
      </c>
    </row>
    <row r="479" spans="1:6" s="21" customFormat="1" ht="11.25" customHeight="1" x14ac:dyDescent="0.2">
      <c r="A479" s="57" t="s">
        <v>2688</v>
      </c>
      <c r="B479" s="69">
        <v>1000000</v>
      </c>
      <c r="C479" s="70">
        <v>3.7189999999999999</v>
      </c>
      <c r="D479" s="71">
        <v>57574</v>
      </c>
      <c r="E479" s="72">
        <v>57574</v>
      </c>
      <c r="F479" s="73">
        <v>1026269.2929999999</v>
      </c>
    </row>
    <row r="480" spans="1:6" s="21" customFormat="1" ht="11.25" customHeight="1" x14ac:dyDescent="0.2">
      <c r="A480" s="57" t="s">
        <v>167</v>
      </c>
      <c r="B480" s="69">
        <v>1000000</v>
      </c>
      <c r="C480" s="70">
        <v>5</v>
      </c>
      <c r="D480" s="71">
        <v>45580</v>
      </c>
      <c r="E480" s="72">
        <v>45580</v>
      </c>
      <c r="F480" s="73">
        <v>1000000</v>
      </c>
    </row>
    <row r="481" spans="1:6" s="21" customFormat="1" ht="11.25" customHeight="1" x14ac:dyDescent="0.2">
      <c r="A481" s="57" t="s">
        <v>2167</v>
      </c>
      <c r="B481" s="69">
        <v>2000000</v>
      </c>
      <c r="C481" s="70">
        <v>5.75</v>
      </c>
      <c r="D481" s="71">
        <v>47299</v>
      </c>
      <c r="E481" s="72">
        <v>47299</v>
      </c>
      <c r="F481" s="73">
        <v>2000000</v>
      </c>
    </row>
    <row r="482" spans="1:6" s="21" customFormat="1" ht="11.25" customHeight="1" x14ac:dyDescent="0.2">
      <c r="A482" s="57" t="s">
        <v>222</v>
      </c>
      <c r="B482" s="69">
        <v>500000</v>
      </c>
      <c r="C482" s="70">
        <v>3.4</v>
      </c>
      <c r="D482" s="71">
        <v>44531</v>
      </c>
      <c r="E482" s="72">
        <v>44531</v>
      </c>
      <c r="F482" s="73">
        <v>499860.12560000003</v>
      </c>
    </row>
    <row r="483" spans="1:6" s="21" customFormat="1" ht="11.25" customHeight="1" x14ac:dyDescent="0.2">
      <c r="A483" s="57" t="s">
        <v>2689</v>
      </c>
      <c r="B483" s="69">
        <v>1500000</v>
      </c>
      <c r="C483" s="70">
        <v>3.6909999999999998</v>
      </c>
      <c r="D483" s="71">
        <v>57840</v>
      </c>
      <c r="E483" s="72">
        <v>57840</v>
      </c>
      <c r="F483" s="73">
        <v>1528448.3027999999</v>
      </c>
    </row>
    <row r="484" spans="1:6" s="21" customFormat="1" ht="11.25" customHeight="1" x14ac:dyDescent="0.2">
      <c r="A484" s="57" t="s">
        <v>2690</v>
      </c>
      <c r="B484" s="69">
        <v>1000000</v>
      </c>
      <c r="C484" s="70">
        <v>4.8049999999999997</v>
      </c>
      <c r="D484" s="71">
        <v>53761</v>
      </c>
      <c r="E484" s="72">
        <v>53761</v>
      </c>
      <c r="F484" s="73">
        <v>1010102.1149</v>
      </c>
    </row>
    <row r="485" spans="1:6" s="21" customFormat="1" ht="11.25" customHeight="1" x14ac:dyDescent="0.2">
      <c r="A485" s="57" t="s">
        <v>2691</v>
      </c>
      <c r="B485" s="69">
        <v>1408000</v>
      </c>
      <c r="C485" s="70">
        <v>5.0923600000000002</v>
      </c>
      <c r="D485" s="71">
        <v>53761</v>
      </c>
      <c r="E485" s="72">
        <v>53761</v>
      </c>
      <c r="F485" s="73">
        <v>1414956.7390000001</v>
      </c>
    </row>
    <row r="486" spans="1:6" s="21" customFormat="1" ht="11.25" customHeight="1" x14ac:dyDescent="0.2">
      <c r="A486" s="57" t="s">
        <v>2692</v>
      </c>
      <c r="B486" s="69">
        <v>3000000</v>
      </c>
      <c r="C486" s="70">
        <v>4.2</v>
      </c>
      <c r="D486" s="71">
        <v>46858</v>
      </c>
      <c r="E486" s="72">
        <v>46858</v>
      </c>
      <c r="F486" s="73">
        <v>2986231.3355999999</v>
      </c>
    </row>
    <row r="487" spans="1:6" s="21" customFormat="1" ht="11.25" customHeight="1" x14ac:dyDescent="0.2">
      <c r="A487" s="57" t="s">
        <v>2458</v>
      </c>
      <c r="B487" s="69">
        <v>2000000</v>
      </c>
      <c r="C487" s="70">
        <v>4.625</v>
      </c>
      <c r="D487" s="71">
        <v>47564</v>
      </c>
      <c r="E487" s="72">
        <v>47564</v>
      </c>
      <c r="F487" s="73">
        <v>1997331.2855</v>
      </c>
    </row>
    <row r="488" spans="1:6" s="21" customFormat="1" ht="11.25" customHeight="1" x14ac:dyDescent="0.2">
      <c r="A488" s="57" t="s">
        <v>2458</v>
      </c>
      <c r="B488" s="69">
        <v>2000000</v>
      </c>
      <c r="C488" s="70">
        <v>4.2</v>
      </c>
      <c r="D488" s="71">
        <v>45740</v>
      </c>
      <c r="E488" s="72">
        <v>45740</v>
      </c>
      <c r="F488" s="73">
        <v>1999072.9733</v>
      </c>
    </row>
    <row r="489" spans="1:6" s="21" customFormat="1" ht="11.25" customHeight="1" x14ac:dyDescent="0.2">
      <c r="A489" s="57" t="s">
        <v>2046</v>
      </c>
      <c r="B489" s="69">
        <v>2600000</v>
      </c>
      <c r="C489" s="70">
        <v>4.6100000000000003</v>
      </c>
      <c r="D489" s="71">
        <v>46989</v>
      </c>
      <c r="E489" s="72">
        <v>46989</v>
      </c>
      <c r="F489" s="73">
        <v>2600000</v>
      </c>
    </row>
    <row r="490" spans="1:6" s="21" customFormat="1" ht="11.25" customHeight="1" x14ac:dyDescent="0.2">
      <c r="A490" s="57" t="s">
        <v>2442</v>
      </c>
      <c r="B490" s="69">
        <v>4000000</v>
      </c>
      <c r="C490" s="70">
        <v>5.125</v>
      </c>
      <c r="D490" s="71">
        <v>45748</v>
      </c>
      <c r="E490" s="72">
        <v>45748</v>
      </c>
      <c r="F490" s="73">
        <v>3999686.9109999998</v>
      </c>
    </row>
    <row r="491" spans="1:6" s="21" customFormat="1" ht="11.25" customHeight="1" x14ac:dyDescent="0.2">
      <c r="A491" s="57" t="s">
        <v>1888</v>
      </c>
      <c r="B491" s="69">
        <v>2418000</v>
      </c>
      <c r="C491" s="70">
        <v>6.8</v>
      </c>
      <c r="D491" s="71">
        <v>48167</v>
      </c>
      <c r="E491" s="72">
        <v>48167</v>
      </c>
      <c r="F491" s="73">
        <v>2596155.4221000001</v>
      </c>
    </row>
    <row r="492" spans="1:6" s="21" customFormat="1" ht="11.25" customHeight="1" x14ac:dyDescent="0.2">
      <c r="A492" s="57" t="s">
        <v>77</v>
      </c>
      <c r="B492" s="69">
        <v>5000000</v>
      </c>
      <c r="C492" s="70">
        <v>4.375</v>
      </c>
      <c r="D492" s="71">
        <v>47041</v>
      </c>
      <c r="E492" s="72">
        <v>47041</v>
      </c>
      <c r="F492" s="73">
        <v>4991063.6408000002</v>
      </c>
    </row>
    <row r="493" spans="1:6" s="21" customFormat="1" ht="11.25" customHeight="1" x14ac:dyDescent="0.2">
      <c r="A493" s="57" t="s">
        <v>77</v>
      </c>
      <c r="B493" s="69">
        <v>6000000</v>
      </c>
      <c r="C493" s="70">
        <v>4.5</v>
      </c>
      <c r="D493" s="71">
        <v>46078</v>
      </c>
      <c r="E493" s="72">
        <v>46078</v>
      </c>
      <c r="F493" s="73">
        <v>6014365.5822999999</v>
      </c>
    </row>
    <row r="494" spans="1:6" s="21" customFormat="1" ht="11.25" customHeight="1" x14ac:dyDescent="0.2">
      <c r="A494" s="57" t="s">
        <v>2257</v>
      </c>
      <c r="B494" s="69">
        <v>5000000</v>
      </c>
      <c r="C494" s="70">
        <v>3.9</v>
      </c>
      <c r="D494" s="71">
        <v>46522</v>
      </c>
      <c r="E494" s="72">
        <v>46522</v>
      </c>
      <c r="F494" s="73">
        <v>5095137.1246999996</v>
      </c>
    </row>
    <row r="495" spans="1:6" s="21" customFormat="1" ht="11.25" customHeight="1" x14ac:dyDescent="0.2">
      <c r="A495" s="57" t="s">
        <v>115</v>
      </c>
      <c r="B495" s="69">
        <v>5000000</v>
      </c>
      <c r="C495" s="70">
        <v>5.5</v>
      </c>
      <c r="D495" s="71">
        <v>51150</v>
      </c>
      <c r="E495" s="72">
        <v>51150</v>
      </c>
      <c r="F495" s="73">
        <v>4896819.7406000001</v>
      </c>
    </row>
    <row r="496" spans="1:6" s="21" customFormat="1" ht="11.25" customHeight="1" x14ac:dyDescent="0.2">
      <c r="A496" s="57" t="s">
        <v>23</v>
      </c>
      <c r="B496" s="69">
        <v>2000000</v>
      </c>
      <c r="C496" s="70">
        <v>4.5999999999999996</v>
      </c>
      <c r="D496" s="71">
        <v>46090</v>
      </c>
      <c r="E496" s="72">
        <v>46090</v>
      </c>
      <c r="F496" s="73">
        <v>1997806.7209999999</v>
      </c>
    </row>
    <row r="497" spans="1:6" s="21" customFormat="1" ht="11.25" customHeight="1" x14ac:dyDescent="0.2">
      <c r="A497" s="57" t="s">
        <v>23</v>
      </c>
      <c r="B497" s="69">
        <v>5000000</v>
      </c>
      <c r="C497" s="70">
        <v>3.4</v>
      </c>
      <c r="D497" s="71">
        <v>46143</v>
      </c>
      <c r="E497" s="72">
        <v>46143</v>
      </c>
      <c r="F497" s="73">
        <v>4994296.5848000003</v>
      </c>
    </row>
    <row r="498" spans="1:6" s="21" customFormat="1" ht="11.25" customHeight="1" x14ac:dyDescent="0.2">
      <c r="A498" s="57" t="s">
        <v>23</v>
      </c>
      <c r="B498" s="69">
        <v>8000000</v>
      </c>
      <c r="C498" s="70">
        <v>4.4000000000000004</v>
      </c>
      <c r="D498" s="71">
        <v>45818</v>
      </c>
      <c r="E498" s="72">
        <v>45818</v>
      </c>
      <c r="F498" s="73">
        <v>8159936.5823999997</v>
      </c>
    </row>
    <row r="499" spans="1:6" s="21" customFormat="1" ht="11.25" customHeight="1" x14ac:dyDescent="0.2">
      <c r="A499" s="57" t="s">
        <v>23</v>
      </c>
      <c r="B499" s="69">
        <v>9000000</v>
      </c>
      <c r="C499" s="70">
        <v>5.3159999999999998</v>
      </c>
      <c r="D499" s="71">
        <v>51586</v>
      </c>
      <c r="E499" s="72">
        <v>51586</v>
      </c>
      <c r="F499" s="73">
        <v>9000000</v>
      </c>
    </row>
    <row r="500" spans="1:6" s="21" customFormat="1" ht="11.25" customHeight="1" x14ac:dyDescent="0.2">
      <c r="A500" s="57" t="s">
        <v>1426</v>
      </c>
      <c r="B500" s="69">
        <v>2000000</v>
      </c>
      <c r="C500" s="70">
        <v>4.3499999999999996</v>
      </c>
      <c r="D500" s="71">
        <v>45870</v>
      </c>
      <c r="E500" s="72">
        <v>45870</v>
      </c>
      <c r="F500" s="73">
        <v>2000000</v>
      </c>
    </row>
    <row r="501" spans="1:6" s="21" customFormat="1" ht="11.25" customHeight="1" x14ac:dyDescent="0.2">
      <c r="A501" s="57" t="s">
        <v>1426</v>
      </c>
      <c r="B501" s="69">
        <v>2500000</v>
      </c>
      <c r="C501" s="70">
        <v>4.0229999999999997</v>
      </c>
      <c r="D501" s="71">
        <v>45566</v>
      </c>
      <c r="E501" s="72">
        <v>45566</v>
      </c>
      <c r="F501" s="73">
        <v>2494304.1176</v>
      </c>
    </row>
    <row r="502" spans="1:6" s="21" customFormat="1" ht="11.25" customHeight="1" x14ac:dyDescent="0.2">
      <c r="A502" s="57" t="s">
        <v>1426</v>
      </c>
      <c r="B502" s="69">
        <v>3000000</v>
      </c>
      <c r="C502" s="70">
        <v>3.75</v>
      </c>
      <c r="D502" s="71">
        <v>45474</v>
      </c>
      <c r="E502" s="72">
        <v>45474</v>
      </c>
      <c r="F502" s="73">
        <v>2915028.6057000002</v>
      </c>
    </row>
    <row r="503" spans="1:6" s="21" customFormat="1" ht="11.25" customHeight="1" x14ac:dyDescent="0.2">
      <c r="A503" s="57" t="s">
        <v>248</v>
      </c>
      <c r="B503" s="69">
        <v>8000000</v>
      </c>
      <c r="C503" s="70">
        <v>4.5</v>
      </c>
      <c r="D503" s="71">
        <v>46722</v>
      </c>
      <c r="E503" s="72">
        <v>46722</v>
      </c>
      <c r="F503" s="73">
        <v>8015659.7001</v>
      </c>
    </row>
    <row r="504" spans="1:6" s="21" customFormat="1" ht="11.25" customHeight="1" x14ac:dyDescent="0.2">
      <c r="A504" s="57" t="s">
        <v>2340</v>
      </c>
      <c r="B504" s="69">
        <v>5000000</v>
      </c>
      <c r="C504" s="70">
        <v>6</v>
      </c>
      <c r="D504" s="71">
        <v>45945</v>
      </c>
      <c r="E504" s="72">
        <v>45945</v>
      </c>
      <c r="F504" s="73">
        <v>5000000</v>
      </c>
    </row>
    <row r="505" spans="1:6" s="21" customFormat="1" ht="11.25" customHeight="1" x14ac:dyDescent="0.2">
      <c r="A505" s="57" t="s">
        <v>2020</v>
      </c>
      <c r="B505" s="69">
        <v>2500000</v>
      </c>
      <c r="C505" s="70">
        <v>4.2</v>
      </c>
      <c r="D505" s="71">
        <v>45306</v>
      </c>
      <c r="E505" s="72">
        <v>45306</v>
      </c>
      <c r="F505" s="73">
        <v>2495557.5131999999</v>
      </c>
    </row>
    <row r="506" spans="1:6" s="21" customFormat="1" ht="11.25" customHeight="1" x14ac:dyDescent="0.2">
      <c r="A506" s="57" t="s">
        <v>2459</v>
      </c>
      <c r="B506" s="69">
        <v>5000000</v>
      </c>
      <c r="C506" s="70">
        <v>2.95</v>
      </c>
      <c r="D506" s="71">
        <v>45741</v>
      </c>
      <c r="E506" s="72">
        <v>45741</v>
      </c>
      <c r="F506" s="73">
        <v>4996451.2484999998</v>
      </c>
    </row>
    <row r="507" spans="1:6" s="21" customFormat="1" ht="11.25" customHeight="1" x14ac:dyDescent="0.2">
      <c r="A507" s="57" t="s">
        <v>2459</v>
      </c>
      <c r="B507" s="69">
        <v>1000000</v>
      </c>
      <c r="C507" s="70">
        <v>4.125</v>
      </c>
      <c r="D507" s="71">
        <v>51220</v>
      </c>
      <c r="E507" s="72">
        <v>51220</v>
      </c>
      <c r="F507" s="73">
        <v>998284.56810000003</v>
      </c>
    </row>
    <row r="508" spans="1:6" s="21" customFormat="1" ht="11.25" customHeight="1" x14ac:dyDescent="0.2">
      <c r="A508" s="57" t="s">
        <v>2548</v>
      </c>
      <c r="B508" s="69">
        <v>2000000</v>
      </c>
      <c r="C508" s="70">
        <v>5.875</v>
      </c>
      <c r="D508" s="71">
        <v>46203</v>
      </c>
      <c r="E508" s="72">
        <v>46203</v>
      </c>
      <c r="F508" s="73">
        <v>2000000</v>
      </c>
    </row>
    <row r="509" spans="1:6" s="21" customFormat="1" ht="11.25" customHeight="1" x14ac:dyDescent="0.2">
      <c r="A509" s="57" t="s">
        <v>1805</v>
      </c>
      <c r="B509" s="69">
        <v>2000000</v>
      </c>
      <c r="C509" s="70">
        <v>4.1500000000000004</v>
      </c>
      <c r="D509" s="71">
        <v>45748</v>
      </c>
      <c r="E509" s="72">
        <v>45748</v>
      </c>
      <c r="F509" s="73">
        <v>1998755.1576</v>
      </c>
    </row>
    <row r="510" spans="1:6" s="21" customFormat="1" ht="11.25" customHeight="1" x14ac:dyDescent="0.2">
      <c r="A510" s="57" t="s">
        <v>24</v>
      </c>
      <c r="B510" s="69">
        <v>2000000</v>
      </c>
      <c r="C510" s="70">
        <v>6.4</v>
      </c>
      <c r="D510" s="71">
        <v>51196</v>
      </c>
      <c r="E510" s="72">
        <v>51196</v>
      </c>
      <c r="F510" s="73">
        <v>1992342.2272000001</v>
      </c>
    </row>
    <row r="511" spans="1:6" s="21" customFormat="1" ht="11.25" customHeight="1" x14ac:dyDescent="0.2">
      <c r="A511" s="57" t="s">
        <v>24</v>
      </c>
      <c r="B511" s="69">
        <v>1623000</v>
      </c>
      <c r="C511" s="70">
        <v>5.65</v>
      </c>
      <c r="D511" s="71">
        <v>49475</v>
      </c>
      <c r="E511" s="72">
        <v>49475</v>
      </c>
      <c r="F511" s="73">
        <v>1973335.9401</v>
      </c>
    </row>
    <row r="512" spans="1:6" s="21" customFormat="1" ht="11.25" customHeight="1" x14ac:dyDescent="0.2">
      <c r="A512" s="57" t="s">
        <v>2693</v>
      </c>
      <c r="B512" s="69">
        <v>2000000</v>
      </c>
      <c r="C512" s="70">
        <v>4.875</v>
      </c>
      <c r="D512" s="71">
        <v>45306</v>
      </c>
      <c r="E512" s="72">
        <v>45306</v>
      </c>
      <c r="F512" s="73">
        <v>1995952.2723999999</v>
      </c>
    </row>
    <row r="513" spans="1:6" s="21" customFormat="1" ht="11.25" customHeight="1" x14ac:dyDescent="0.2">
      <c r="A513" s="57" t="s">
        <v>2694</v>
      </c>
      <c r="B513" s="69">
        <v>2812274.8576000002</v>
      </c>
      <c r="C513" s="70">
        <v>3.391</v>
      </c>
      <c r="D513" s="71">
        <v>53097</v>
      </c>
      <c r="E513" s="72">
        <v>53097</v>
      </c>
      <c r="F513" s="73">
        <v>2816963.2826999999</v>
      </c>
    </row>
    <row r="514" spans="1:6" s="21" customFormat="1" ht="11.25" customHeight="1" x14ac:dyDescent="0.2">
      <c r="A514" s="57" t="s">
        <v>2695</v>
      </c>
      <c r="B514" s="69">
        <v>1000000</v>
      </c>
      <c r="C514" s="70">
        <v>3.1469999999999998</v>
      </c>
      <c r="D514" s="71">
        <v>53189</v>
      </c>
      <c r="E514" s="72">
        <v>53189</v>
      </c>
      <c r="F514" s="73">
        <v>1003153.4737</v>
      </c>
    </row>
    <row r="515" spans="1:6" s="21" customFormat="1" ht="11.25" customHeight="1" x14ac:dyDescent="0.2">
      <c r="A515" s="57" t="s">
        <v>2696</v>
      </c>
      <c r="B515" s="69">
        <v>5000000</v>
      </c>
      <c r="C515" s="70">
        <v>3.3996</v>
      </c>
      <c r="D515" s="71">
        <v>47761</v>
      </c>
      <c r="E515" s="72">
        <v>47761</v>
      </c>
      <c r="F515" s="73">
        <v>5022281.4808999998</v>
      </c>
    </row>
    <row r="516" spans="1:6" s="21" customFormat="1" ht="11.25" customHeight="1" x14ac:dyDescent="0.2">
      <c r="A516" s="57" t="s">
        <v>2549</v>
      </c>
      <c r="B516" s="69">
        <v>2500000</v>
      </c>
      <c r="C516" s="70">
        <v>4.3529999999999998</v>
      </c>
      <c r="D516" s="71">
        <v>47705</v>
      </c>
      <c r="E516" s="72">
        <v>47705</v>
      </c>
      <c r="F516" s="73">
        <v>2528312.9484999999</v>
      </c>
    </row>
    <row r="517" spans="1:6" s="21" customFormat="1" ht="11.25" customHeight="1" x14ac:dyDescent="0.2">
      <c r="A517" s="57" t="s">
        <v>2697</v>
      </c>
      <c r="B517" s="69">
        <v>1500000</v>
      </c>
      <c r="C517" s="70">
        <v>4.3935000000000004</v>
      </c>
      <c r="D517" s="71">
        <v>47705</v>
      </c>
      <c r="E517" s="72">
        <v>47705</v>
      </c>
      <c r="F517" s="73">
        <v>1503138.8581000001</v>
      </c>
    </row>
    <row r="518" spans="1:6" s="21" customFormat="1" ht="11.25" customHeight="1" x14ac:dyDescent="0.2">
      <c r="A518" s="57" t="s">
        <v>2550</v>
      </c>
      <c r="B518" s="69">
        <v>1000000</v>
      </c>
      <c r="C518" s="70">
        <v>4.3935000000000004</v>
      </c>
      <c r="D518" s="71">
        <v>47705</v>
      </c>
      <c r="E518" s="72">
        <v>47705</v>
      </c>
      <c r="F518" s="73">
        <v>987398.52850000001</v>
      </c>
    </row>
    <row r="519" spans="1:6" s="21" customFormat="1" ht="11.25" customHeight="1" x14ac:dyDescent="0.2">
      <c r="A519" s="57" t="s">
        <v>2698</v>
      </c>
      <c r="B519" s="69">
        <v>1500000</v>
      </c>
      <c r="C519" s="70">
        <v>4.5170000000000003</v>
      </c>
      <c r="D519" s="71">
        <v>53549</v>
      </c>
      <c r="E519" s="72">
        <v>53549</v>
      </c>
      <c r="F519" s="73">
        <v>1512404.5963000001</v>
      </c>
    </row>
    <row r="520" spans="1:6" s="21" customFormat="1" ht="11.25" customHeight="1" x14ac:dyDescent="0.2">
      <c r="A520" s="57" t="s">
        <v>2699</v>
      </c>
      <c r="B520" s="69">
        <v>3000000</v>
      </c>
      <c r="C520" s="70">
        <v>4.7149999999999999</v>
      </c>
      <c r="D520" s="71">
        <v>55012</v>
      </c>
      <c r="E520" s="72">
        <v>55012</v>
      </c>
      <c r="F520" s="73">
        <v>3025873.8067000001</v>
      </c>
    </row>
    <row r="521" spans="1:6" s="21" customFormat="1" ht="11.25" customHeight="1" x14ac:dyDescent="0.2">
      <c r="A521" s="57" t="s">
        <v>2551</v>
      </c>
      <c r="B521" s="69">
        <v>1000000</v>
      </c>
      <c r="C521" s="70">
        <v>4.3</v>
      </c>
      <c r="D521" s="71">
        <v>53610</v>
      </c>
      <c r="E521" s="72">
        <v>53610</v>
      </c>
      <c r="F521" s="73">
        <v>1008956.1152999999</v>
      </c>
    </row>
    <row r="522" spans="1:6" s="21" customFormat="1" ht="11.25" customHeight="1" x14ac:dyDescent="0.2">
      <c r="A522" s="57" t="s">
        <v>2700</v>
      </c>
      <c r="B522" s="69">
        <v>1500000</v>
      </c>
      <c r="C522" s="70">
        <v>4.7619999999999996</v>
      </c>
      <c r="D522" s="71">
        <v>53615</v>
      </c>
      <c r="E522" s="72">
        <v>53615</v>
      </c>
      <c r="F522" s="73">
        <v>1513703.149</v>
      </c>
    </row>
    <row r="523" spans="1:6" s="21" customFormat="1" ht="11.25" customHeight="1" x14ac:dyDescent="0.2">
      <c r="A523" s="57" t="s">
        <v>2552</v>
      </c>
      <c r="B523" s="69">
        <v>5000000</v>
      </c>
      <c r="C523" s="70">
        <v>4.4489999999999998</v>
      </c>
      <c r="D523" s="71">
        <v>53643</v>
      </c>
      <c r="E523" s="72">
        <v>53643</v>
      </c>
      <c r="F523" s="73">
        <v>5069695.1266000001</v>
      </c>
    </row>
    <row r="524" spans="1:6" s="21" customFormat="1" ht="11.25" customHeight="1" x14ac:dyDescent="0.2">
      <c r="A524" s="57" t="s">
        <v>2701</v>
      </c>
      <c r="B524" s="69">
        <v>3476000</v>
      </c>
      <c r="C524" s="70">
        <v>3.3969999999999998</v>
      </c>
      <c r="D524" s="71">
        <v>53398</v>
      </c>
      <c r="E524" s="72">
        <v>53398</v>
      </c>
      <c r="F524" s="73">
        <v>3490358.2859999998</v>
      </c>
    </row>
    <row r="525" spans="1:6" s="21" customFormat="1" ht="11.25" customHeight="1" x14ac:dyDescent="0.2">
      <c r="A525" s="57" t="s">
        <v>2553</v>
      </c>
      <c r="B525" s="69">
        <v>1000000</v>
      </c>
      <c r="C525" s="70">
        <v>3.3140000000000001</v>
      </c>
      <c r="D525" s="71">
        <v>53398</v>
      </c>
      <c r="E525" s="72">
        <v>53398</v>
      </c>
      <c r="F525" s="73">
        <v>1003227.2126</v>
      </c>
    </row>
    <row r="526" spans="1:6" s="21" customFormat="1" ht="11.25" customHeight="1" x14ac:dyDescent="0.2">
      <c r="A526" s="57" t="s">
        <v>2554</v>
      </c>
      <c r="B526" s="69">
        <v>2000000</v>
      </c>
      <c r="C526" s="70">
        <v>3.6120000000000001</v>
      </c>
      <c r="D526" s="71">
        <v>53490</v>
      </c>
      <c r="E526" s="72">
        <v>53490</v>
      </c>
      <c r="F526" s="73">
        <v>2014654.2487000001</v>
      </c>
    </row>
    <row r="527" spans="1:6" s="21" customFormat="1" ht="11.25" customHeight="1" x14ac:dyDescent="0.2">
      <c r="A527" s="57" t="s">
        <v>2702</v>
      </c>
      <c r="B527" s="69">
        <v>3000000</v>
      </c>
      <c r="C527" s="70">
        <v>4.5570000000000004</v>
      </c>
      <c r="D527" s="71">
        <v>53549</v>
      </c>
      <c r="E527" s="72">
        <v>53549</v>
      </c>
      <c r="F527" s="73">
        <v>3025709.1521999999</v>
      </c>
    </row>
    <row r="528" spans="1:6" s="21" customFormat="1" ht="11.25" customHeight="1" x14ac:dyDescent="0.2">
      <c r="A528" s="57" t="s">
        <v>2555</v>
      </c>
      <c r="B528" s="69">
        <v>2500000</v>
      </c>
      <c r="C528" s="70">
        <v>4.5259999999999998</v>
      </c>
      <c r="D528" s="71">
        <v>53735</v>
      </c>
      <c r="E528" s="72">
        <v>53735</v>
      </c>
      <c r="F528" s="73">
        <v>2524043.3081999999</v>
      </c>
    </row>
    <row r="529" spans="1:6" s="21" customFormat="1" ht="11.25" customHeight="1" x14ac:dyDescent="0.2">
      <c r="A529" s="57" t="s">
        <v>2703</v>
      </c>
      <c r="B529" s="69">
        <v>1162000</v>
      </c>
      <c r="C529" s="70">
        <v>4.6200299999999999</v>
      </c>
      <c r="D529" s="71">
        <v>53733</v>
      </c>
      <c r="E529" s="72">
        <v>53733</v>
      </c>
      <c r="F529" s="73">
        <v>1170855.3356999999</v>
      </c>
    </row>
    <row r="530" spans="1:6" s="21" customFormat="1" ht="11.25" customHeight="1" x14ac:dyDescent="0.2">
      <c r="A530" s="57" t="s">
        <v>2556</v>
      </c>
      <c r="B530" s="69">
        <v>2000000</v>
      </c>
      <c r="C530" s="70">
        <v>4.6917099999999996</v>
      </c>
      <c r="D530" s="71">
        <v>53733</v>
      </c>
      <c r="E530" s="72">
        <v>53733</v>
      </c>
      <c r="F530" s="73">
        <v>2029091.3293000001</v>
      </c>
    </row>
    <row r="531" spans="1:6" s="21" customFormat="1" ht="11.25" customHeight="1" x14ac:dyDescent="0.2">
      <c r="A531" s="57" t="s">
        <v>2557</v>
      </c>
      <c r="B531" s="69">
        <v>2500000</v>
      </c>
      <c r="C531" s="70">
        <v>4.5819999999999999</v>
      </c>
      <c r="D531" s="71">
        <v>53792</v>
      </c>
      <c r="E531" s="72">
        <v>53792</v>
      </c>
      <c r="F531" s="73">
        <v>2526287.7806000002</v>
      </c>
    </row>
    <row r="532" spans="1:6" s="21" customFormat="1" ht="11.25" customHeight="1" x14ac:dyDescent="0.2">
      <c r="A532" s="57" t="s">
        <v>2558</v>
      </c>
      <c r="B532" s="69">
        <v>1000000</v>
      </c>
      <c r="C532" s="70">
        <v>4.9280799999999996</v>
      </c>
      <c r="D532" s="71">
        <v>53794</v>
      </c>
      <c r="E532" s="72">
        <v>53794</v>
      </c>
      <c r="F532" s="73">
        <v>1006283.5852</v>
      </c>
    </row>
    <row r="533" spans="1:6" s="21" customFormat="1" ht="11.25" customHeight="1" x14ac:dyDescent="0.2">
      <c r="A533" s="57" t="s">
        <v>2704</v>
      </c>
      <c r="B533" s="69">
        <v>2500000</v>
      </c>
      <c r="C533" s="70">
        <v>4.3769999999999998</v>
      </c>
      <c r="D533" s="71">
        <v>53822</v>
      </c>
      <c r="E533" s="72">
        <v>53822</v>
      </c>
      <c r="F533" s="73">
        <v>2526921.4707999998</v>
      </c>
    </row>
    <row r="534" spans="1:6" s="21" customFormat="1" ht="11.25" customHeight="1" x14ac:dyDescent="0.2">
      <c r="A534" s="57" t="s">
        <v>2559</v>
      </c>
      <c r="B534" s="69">
        <v>3000000</v>
      </c>
      <c r="C534" s="70">
        <v>4.7030000000000003</v>
      </c>
      <c r="D534" s="71">
        <v>53916</v>
      </c>
      <c r="E534" s="72">
        <v>53916</v>
      </c>
      <c r="F534" s="73">
        <v>3034020.3330000001</v>
      </c>
    </row>
    <row r="535" spans="1:6" s="21" customFormat="1" ht="11.25" customHeight="1" x14ac:dyDescent="0.2">
      <c r="A535" s="57" t="s">
        <v>2705</v>
      </c>
      <c r="B535" s="69">
        <v>1000000</v>
      </c>
      <c r="C535" s="70">
        <v>4.7009999999999996</v>
      </c>
      <c r="D535" s="71">
        <v>53761</v>
      </c>
      <c r="E535" s="72">
        <v>53761</v>
      </c>
      <c r="F535" s="73">
        <v>1010069.8498</v>
      </c>
    </row>
    <row r="536" spans="1:6" s="21" customFormat="1" ht="11.25" customHeight="1" x14ac:dyDescent="0.2">
      <c r="A536" s="57" t="s">
        <v>2560</v>
      </c>
      <c r="B536" s="69">
        <v>1500000</v>
      </c>
      <c r="C536" s="70">
        <v>4.9603000000000002</v>
      </c>
      <c r="D536" s="71">
        <v>53761</v>
      </c>
      <c r="E536" s="72">
        <v>53761</v>
      </c>
      <c r="F536" s="73">
        <v>1514730.3447</v>
      </c>
    </row>
    <row r="537" spans="1:6" s="21" customFormat="1" ht="11.25" customHeight="1" x14ac:dyDescent="0.2">
      <c r="A537" s="57" t="s">
        <v>2706</v>
      </c>
      <c r="B537" s="69">
        <v>2000000</v>
      </c>
      <c r="C537" s="70">
        <v>4.3499999999999996</v>
      </c>
      <c r="D537" s="71">
        <v>53914</v>
      </c>
      <c r="E537" s="72">
        <v>53914</v>
      </c>
      <c r="F537" s="73">
        <v>2022670.2128999999</v>
      </c>
    </row>
    <row r="538" spans="1:6" s="21" customFormat="1" ht="11.25" customHeight="1" x14ac:dyDescent="0.2">
      <c r="A538" s="57" t="s">
        <v>2707</v>
      </c>
      <c r="B538" s="69">
        <v>2500000</v>
      </c>
      <c r="C538" s="70">
        <v>4.64405</v>
      </c>
      <c r="D538" s="71">
        <v>53916</v>
      </c>
      <c r="E538" s="72">
        <v>53916</v>
      </c>
      <c r="F538" s="73">
        <v>2527480.7014000001</v>
      </c>
    </row>
    <row r="539" spans="1:6" s="21" customFormat="1" ht="11.25" customHeight="1" x14ac:dyDescent="0.2">
      <c r="A539" s="57" t="s">
        <v>2708</v>
      </c>
      <c r="B539" s="69">
        <v>1736000</v>
      </c>
      <c r="C539" s="70">
        <v>4.5140000000000002</v>
      </c>
      <c r="D539" s="71">
        <v>53945</v>
      </c>
      <c r="E539" s="72">
        <v>53945</v>
      </c>
      <c r="F539" s="73">
        <v>1763456.8444999999</v>
      </c>
    </row>
    <row r="540" spans="1:6" s="21" customFormat="1" ht="11.25" customHeight="1" x14ac:dyDescent="0.2">
      <c r="A540" s="57" t="s">
        <v>2709</v>
      </c>
      <c r="B540" s="69">
        <v>2000000</v>
      </c>
      <c r="C540" s="70">
        <v>4.5995201420535601</v>
      </c>
      <c r="D540" s="71">
        <v>53945</v>
      </c>
      <c r="E540" s="72">
        <v>53945</v>
      </c>
      <c r="F540" s="73">
        <v>2009748.8143</v>
      </c>
    </row>
    <row r="541" spans="1:6" s="21" customFormat="1" ht="11.25" customHeight="1" x14ac:dyDescent="0.2">
      <c r="A541" s="57" t="s">
        <v>2710</v>
      </c>
      <c r="B541" s="69">
        <v>4000000</v>
      </c>
      <c r="C541" s="70">
        <v>3.6030000000000002</v>
      </c>
      <c r="D541" s="71">
        <v>54127</v>
      </c>
      <c r="E541" s="72">
        <v>54127</v>
      </c>
      <c r="F541" s="73">
        <v>4051864.1307000001</v>
      </c>
    </row>
    <row r="542" spans="1:6" s="21" customFormat="1" ht="11.25" customHeight="1" x14ac:dyDescent="0.2">
      <c r="A542" s="57" t="s">
        <v>2711</v>
      </c>
      <c r="B542" s="69">
        <v>1500000</v>
      </c>
      <c r="C542" s="70">
        <v>3.8010000000000002</v>
      </c>
      <c r="D542" s="71">
        <v>54188</v>
      </c>
      <c r="E542" s="72">
        <v>54188</v>
      </c>
      <c r="F542" s="73">
        <v>1520031.0632</v>
      </c>
    </row>
    <row r="543" spans="1:6" s="21" customFormat="1" ht="11.25" customHeight="1" x14ac:dyDescent="0.2">
      <c r="A543" s="57" t="s">
        <v>2712</v>
      </c>
      <c r="B543" s="69">
        <v>1499204.0459</v>
      </c>
      <c r="C543" s="70">
        <v>3.359</v>
      </c>
      <c r="D543" s="71">
        <v>54344</v>
      </c>
      <c r="E543" s="72">
        <v>54344</v>
      </c>
      <c r="F543" s="73">
        <v>1505685.7509000001</v>
      </c>
    </row>
    <row r="544" spans="1:6" s="21" customFormat="1" ht="11.25" customHeight="1" x14ac:dyDescent="0.2">
      <c r="A544" s="57" t="s">
        <v>2713</v>
      </c>
      <c r="B544" s="69">
        <v>1500000</v>
      </c>
      <c r="C544" s="70">
        <v>3.63</v>
      </c>
      <c r="D544" s="71">
        <v>54341</v>
      </c>
      <c r="E544" s="72">
        <v>54341</v>
      </c>
      <c r="F544" s="73">
        <v>1521727.58</v>
      </c>
    </row>
    <row r="545" spans="1:6" s="21" customFormat="1" ht="11.25" customHeight="1" x14ac:dyDescent="0.2">
      <c r="A545" s="57" t="s">
        <v>2714</v>
      </c>
      <c r="B545" s="69">
        <v>1526000</v>
      </c>
      <c r="C545" s="70">
        <v>4.085</v>
      </c>
      <c r="D545" s="71">
        <v>54344</v>
      </c>
      <c r="E545" s="72">
        <v>54344</v>
      </c>
      <c r="F545" s="73">
        <v>1547720.0644</v>
      </c>
    </row>
    <row r="546" spans="1:6" s="21" customFormat="1" ht="11.25" customHeight="1" x14ac:dyDescent="0.2">
      <c r="A546" s="57" t="s">
        <v>2715</v>
      </c>
      <c r="B546" s="69">
        <v>2568000</v>
      </c>
      <c r="C546" s="70">
        <v>3.984</v>
      </c>
      <c r="D546" s="71">
        <v>54344</v>
      </c>
      <c r="E546" s="72">
        <v>54344</v>
      </c>
      <c r="F546" s="73">
        <v>2606078.2300999998</v>
      </c>
    </row>
    <row r="547" spans="1:6" s="21" customFormat="1" ht="11.25" customHeight="1" x14ac:dyDescent="0.2">
      <c r="A547" s="57" t="s">
        <v>2716</v>
      </c>
      <c r="B547" s="69">
        <v>4000000</v>
      </c>
      <c r="C547" s="70">
        <v>3.7240000000000002</v>
      </c>
      <c r="D547" s="71">
        <v>54098</v>
      </c>
      <c r="E547" s="72">
        <v>54098</v>
      </c>
      <c r="F547" s="73">
        <v>4050282.8325999998</v>
      </c>
    </row>
    <row r="548" spans="1:6" s="21" customFormat="1" ht="11.25" customHeight="1" x14ac:dyDescent="0.2">
      <c r="A548" s="57" t="s">
        <v>2717</v>
      </c>
      <c r="B548" s="69">
        <v>3000000</v>
      </c>
      <c r="C548" s="70">
        <v>3.5270000000000001</v>
      </c>
      <c r="D548" s="71">
        <v>54100</v>
      </c>
      <c r="E548" s="72">
        <v>54100</v>
      </c>
      <c r="F548" s="73">
        <v>3037316.8095999998</v>
      </c>
    </row>
    <row r="549" spans="1:6" s="21" customFormat="1" ht="11.25" customHeight="1" x14ac:dyDescent="0.2">
      <c r="A549" s="57" t="s">
        <v>2718</v>
      </c>
      <c r="B549" s="69">
        <v>1000000</v>
      </c>
      <c r="C549" s="70">
        <v>3.8290000000000002</v>
      </c>
      <c r="D549" s="71">
        <v>54098</v>
      </c>
      <c r="E549" s="72">
        <v>54098</v>
      </c>
      <c r="F549" s="73">
        <v>1012476.9976999999</v>
      </c>
    </row>
    <row r="550" spans="1:6" s="21" customFormat="1" ht="11.25" customHeight="1" x14ac:dyDescent="0.2">
      <c r="A550" s="57" t="s">
        <v>2719</v>
      </c>
      <c r="B550" s="69">
        <v>2000000</v>
      </c>
      <c r="C550" s="70">
        <v>4.2353199999999998</v>
      </c>
      <c r="D550" s="71">
        <v>54100</v>
      </c>
      <c r="E550" s="72">
        <v>54100</v>
      </c>
      <c r="F550" s="73">
        <v>2022281.5639</v>
      </c>
    </row>
    <row r="551" spans="1:6" s="21" customFormat="1" ht="11.25" customHeight="1" x14ac:dyDescent="0.2">
      <c r="A551" s="57" t="s">
        <v>2863</v>
      </c>
      <c r="B551" s="69">
        <v>5000000</v>
      </c>
      <c r="C551" s="70">
        <v>6.75</v>
      </c>
      <c r="D551" s="71">
        <v>45870</v>
      </c>
      <c r="E551" s="72">
        <v>45870</v>
      </c>
      <c r="F551" s="73">
        <v>5000000</v>
      </c>
    </row>
    <row r="552" spans="1:6" s="21" customFormat="1" ht="11.25" customHeight="1" x14ac:dyDescent="0.2">
      <c r="A552" s="57" t="s">
        <v>2091</v>
      </c>
      <c r="B552" s="69">
        <v>5000000</v>
      </c>
      <c r="C552" s="70">
        <v>4.8499999999999996</v>
      </c>
      <c r="D552" s="71">
        <v>47058</v>
      </c>
      <c r="E552" s="72">
        <v>47058</v>
      </c>
      <c r="F552" s="73">
        <v>4998707.9895000001</v>
      </c>
    </row>
    <row r="553" spans="1:6" s="21" customFormat="1" ht="11.25" customHeight="1" x14ac:dyDescent="0.2">
      <c r="A553" s="57" t="s">
        <v>2091</v>
      </c>
      <c r="B553" s="69">
        <v>300000</v>
      </c>
      <c r="C553" s="70">
        <v>5.3</v>
      </c>
      <c r="D553" s="71">
        <v>50710</v>
      </c>
      <c r="E553" s="72">
        <v>50710</v>
      </c>
      <c r="F553" s="73">
        <v>298835.98050000001</v>
      </c>
    </row>
    <row r="554" spans="1:6" s="21" customFormat="1" ht="11.25" customHeight="1" x14ac:dyDescent="0.2">
      <c r="A554" s="57" t="s">
        <v>1427</v>
      </c>
      <c r="B554" s="69">
        <v>5000000</v>
      </c>
      <c r="C554" s="70">
        <v>4.3</v>
      </c>
      <c r="D554" s="71">
        <v>46980</v>
      </c>
      <c r="E554" s="72">
        <v>46980</v>
      </c>
      <c r="F554" s="73">
        <v>4995902.5613000002</v>
      </c>
    </row>
    <row r="555" spans="1:6" s="21" customFormat="1" ht="11.25" customHeight="1" x14ac:dyDescent="0.2">
      <c r="A555" s="57" t="s">
        <v>1428</v>
      </c>
      <c r="B555" s="69">
        <v>2000000</v>
      </c>
      <c r="C555" s="70">
        <v>5.75</v>
      </c>
      <c r="D555" s="71">
        <v>47453</v>
      </c>
      <c r="E555" s="72">
        <v>47453</v>
      </c>
      <c r="F555" s="73">
        <v>2000000</v>
      </c>
    </row>
    <row r="556" spans="1:6" s="21" customFormat="1" ht="11.25" customHeight="1" x14ac:dyDescent="0.2">
      <c r="A556" s="57" t="s">
        <v>174</v>
      </c>
      <c r="B556" s="69">
        <v>2000000</v>
      </c>
      <c r="C556" s="70">
        <v>4.1551299999999998</v>
      </c>
      <c r="D556" s="71">
        <v>45839</v>
      </c>
      <c r="E556" s="72">
        <v>45839</v>
      </c>
      <c r="F556" s="73">
        <v>2000000</v>
      </c>
    </row>
    <row r="557" spans="1:6" s="21" customFormat="1" ht="11.25" customHeight="1" x14ac:dyDescent="0.2">
      <c r="A557" s="57" t="s">
        <v>174</v>
      </c>
      <c r="B557" s="69">
        <v>2000000</v>
      </c>
      <c r="C557" s="70">
        <v>5.2</v>
      </c>
      <c r="D557" s="71">
        <v>46784</v>
      </c>
      <c r="E557" s="72">
        <v>46784</v>
      </c>
      <c r="F557" s="73">
        <v>2000000</v>
      </c>
    </row>
    <row r="558" spans="1:6" s="21" customFormat="1" ht="11.25" customHeight="1" x14ac:dyDescent="0.2">
      <c r="A558" s="57" t="s">
        <v>174</v>
      </c>
      <c r="B558" s="69">
        <v>3000000</v>
      </c>
      <c r="C558" s="70">
        <v>5.75</v>
      </c>
      <c r="D558" s="71">
        <v>47649</v>
      </c>
      <c r="E558" s="72">
        <v>47649</v>
      </c>
      <c r="F558" s="73">
        <v>3000000</v>
      </c>
    </row>
    <row r="559" spans="1:6" s="21" customFormat="1" ht="11.25" customHeight="1" x14ac:dyDescent="0.2">
      <c r="A559" s="57" t="s">
        <v>1429</v>
      </c>
      <c r="B559" s="69">
        <v>2000000</v>
      </c>
      <c r="C559" s="70">
        <v>4.95</v>
      </c>
      <c r="D559" s="71">
        <v>46096</v>
      </c>
      <c r="E559" s="72">
        <v>46096</v>
      </c>
      <c r="F559" s="73">
        <v>1999649.8496000001</v>
      </c>
    </row>
    <row r="560" spans="1:6" s="21" customFormat="1" ht="11.25" customHeight="1" x14ac:dyDescent="0.2">
      <c r="A560" s="57" t="s">
        <v>1889</v>
      </c>
      <c r="B560" s="69">
        <v>5000000</v>
      </c>
      <c r="C560" s="70">
        <v>4.6399999999999997</v>
      </c>
      <c r="D560" s="71">
        <v>46556</v>
      </c>
      <c r="E560" s="72">
        <v>46556</v>
      </c>
      <c r="F560" s="73">
        <v>5000000</v>
      </c>
    </row>
    <row r="561" spans="1:6" s="21" customFormat="1" ht="11.25" customHeight="1" x14ac:dyDescent="0.2">
      <c r="A561" s="57" t="s">
        <v>89</v>
      </c>
      <c r="B561" s="69">
        <v>3100000</v>
      </c>
      <c r="C561" s="70">
        <v>4.25</v>
      </c>
      <c r="D561" s="71">
        <v>45047</v>
      </c>
      <c r="E561" s="72">
        <v>45047</v>
      </c>
      <c r="F561" s="73">
        <v>3106194.1697999998</v>
      </c>
    </row>
    <row r="562" spans="1:6" s="21" customFormat="1" ht="11.25" customHeight="1" x14ac:dyDescent="0.2">
      <c r="A562" s="57" t="s">
        <v>2561</v>
      </c>
      <c r="B562" s="69">
        <v>3000000</v>
      </c>
      <c r="C562" s="70">
        <v>3.95</v>
      </c>
      <c r="D562" s="71">
        <v>44874</v>
      </c>
      <c r="E562" s="72">
        <v>44874</v>
      </c>
      <c r="F562" s="73">
        <v>2999199.3064999999</v>
      </c>
    </row>
    <row r="563" spans="1:6" s="21" customFormat="1" ht="11.25" customHeight="1" x14ac:dyDescent="0.2">
      <c r="A563" s="57" t="s">
        <v>2561</v>
      </c>
      <c r="B563" s="69">
        <v>3000000</v>
      </c>
      <c r="C563" s="70">
        <v>4.375</v>
      </c>
      <c r="D563" s="71">
        <v>45873</v>
      </c>
      <c r="E563" s="72">
        <v>45873</v>
      </c>
      <c r="F563" s="73">
        <v>2997728.7585</v>
      </c>
    </row>
    <row r="564" spans="1:6" s="21" customFormat="1" ht="11.25" customHeight="1" x14ac:dyDescent="0.2">
      <c r="A564" s="57" t="s">
        <v>2561</v>
      </c>
      <c r="B564" s="69">
        <v>7000000</v>
      </c>
      <c r="C564" s="70">
        <v>3.875</v>
      </c>
      <c r="D564" s="71">
        <v>44600</v>
      </c>
      <c r="E564" s="72">
        <v>44600</v>
      </c>
      <c r="F564" s="73">
        <v>6992957.2997000003</v>
      </c>
    </row>
    <row r="565" spans="1:6" s="21" customFormat="1" ht="11.25" customHeight="1" x14ac:dyDescent="0.2">
      <c r="A565" s="57" t="s">
        <v>2720</v>
      </c>
      <c r="B565" s="69">
        <v>500000</v>
      </c>
      <c r="C565" s="70">
        <v>5</v>
      </c>
      <c r="D565" s="71">
        <v>44849</v>
      </c>
      <c r="E565" s="72">
        <v>44849</v>
      </c>
      <c r="F565" s="73">
        <v>500000</v>
      </c>
    </row>
    <row r="566" spans="1:6" s="21" customFormat="1" ht="11.25" customHeight="1" x14ac:dyDescent="0.2">
      <c r="A566" s="57" t="s">
        <v>1431</v>
      </c>
      <c r="B566" s="69">
        <v>2000000</v>
      </c>
      <c r="C566" s="70">
        <v>5</v>
      </c>
      <c r="D566" s="71">
        <v>45839</v>
      </c>
      <c r="E566" s="72">
        <v>45839</v>
      </c>
      <c r="F566" s="73">
        <v>1994987.3846</v>
      </c>
    </row>
    <row r="567" spans="1:6" s="21" customFormat="1" ht="11.25" customHeight="1" x14ac:dyDescent="0.2">
      <c r="A567" s="57" t="s">
        <v>1431</v>
      </c>
      <c r="B567" s="69">
        <v>2000000</v>
      </c>
      <c r="C567" s="70">
        <v>5.25</v>
      </c>
      <c r="D567" s="71">
        <v>45337</v>
      </c>
      <c r="E567" s="72">
        <v>45337</v>
      </c>
      <c r="F567" s="73">
        <v>1991279.8036</v>
      </c>
    </row>
    <row r="568" spans="1:6" s="21" customFormat="1" ht="11.25" customHeight="1" x14ac:dyDescent="0.2">
      <c r="A568" s="57" t="s">
        <v>1432</v>
      </c>
      <c r="B568" s="69">
        <v>2000000</v>
      </c>
      <c r="C568" s="70">
        <v>5.875</v>
      </c>
      <c r="D568" s="71">
        <v>46905</v>
      </c>
      <c r="E568" s="72">
        <v>46905</v>
      </c>
      <c r="F568" s="73">
        <v>2000000</v>
      </c>
    </row>
    <row r="569" spans="1:6" s="21" customFormat="1" ht="11.25" customHeight="1" x14ac:dyDescent="0.2">
      <c r="A569" s="57" t="s">
        <v>1432</v>
      </c>
      <c r="B569" s="69">
        <v>4000000</v>
      </c>
      <c r="C569" s="70">
        <v>7</v>
      </c>
      <c r="D569" s="71">
        <v>47664</v>
      </c>
      <c r="E569" s="72">
        <v>47664</v>
      </c>
      <c r="F569" s="73">
        <v>4000000</v>
      </c>
    </row>
    <row r="570" spans="1:6" s="21" customFormat="1" ht="11.25" customHeight="1" x14ac:dyDescent="0.2">
      <c r="A570" s="57" t="s">
        <v>1433</v>
      </c>
      <c r="B570" s="69">
        <v>3000000</v>
      </c>
      <c r="C570" s="70">
        <v>6.25</v>
      </c>
      <c r="D570" s="71">
        <v>45092</v>
      </c>
      <c r="E570" s="72">
        <v>45092</v>
      </c>
      <c r="F570" s="73">
        <v>3000000</v>
      </c>
    </row>
    <row r="571" spans="1:6" s="21" customFormat="1" ht="11.25" customHeight="1" x14ac:dyDescent="0.2">
      <c r="A571" s="57" t="s">
        <v>1433</v>
      </c>
      <c r="B571" s="69">
        <v>5000000</v>
      </c>
      <c r="C571" s="70">
        <v>6.5</v>
      </c>
      <c r="D571" s="71">
        <v>47727</v>
      </c>
      <c r="E571" s="72">
        <v>47727</v>
      </c>
      <c r="F571" s="73">
        <v>5000000</v>
      </c>
    </row>
    <row r="572" spans="1:6" s="21" customFormat="1" ht="11.25" customHeight="1" x14ac:dyDescent="0.2">
      <c r="A572" s="57" t="s">
        <v>1434</v>
      </c>
      <c r="B572" s="69">
        <v>2000000</v>
      </c>
      <c r="C572" s="70">
        <v>3.8</v>
      </c>
      <c r="D572" s="71">
        <v>45086</v>
      </c>
      <c r="E572" s="72">
        <v>45086</v>
      </c>
      <c r="F572" s="73">
        <v>1997851.3958000001</v>
      </c>
    </row>
    <row r="573" spans="1:6" s="21" customFormat="1" ht="11.25" customHeight="1" x14ac:dyDescent="0.2">
      <c r="A573" s="57" t="s">
        <v>1434</v>
      </c>
      <c r="B573" s="69">
        <v>3000000</v>
      </c>
      <c r="C573" s="70">
        <v>3.75</v>
      </c>
      <c r="D573" s="71">
        <v>45742</v>
      </c>
      <c r="E573" s="72">
        <v>45742</v>
      </c>
      <c r="F573" s="73">
        <v>2976921.9172999999</v>
      </c>
    </row>
    <row r="574" spans="1:6" s="21" customFormat="1" ht="11.25" customHeight="1" x14ac:dyDescent="0.2">
      <c r="A574" s="57" t="s">
        <v>1435</v>
      </c>
      <c r="B574" s="69">
        <v>2501983.0184999998</v>
      </c>
      <c r="C574" s="70">
        <v>4.7</v>
      </c>
      <c r="D574" s="71">
        <v>45301</v>
      </c>
      <c r="E574" s="72">
        <v>45301</v>
      </c>
      <c r="F574" s="73">
        <v>2501983.0184999998</v>
      </c>
    </row>
    <row r="575" spans="1:6" s="21" customFormat="1" ht="11.25" customHeight="1" x14ac:dyDescent="0.2">
      <c r="A575" s="57" t="s">
        <v>25</v>
      </c>
      <c r="B575" s="69">
        <v>2000000</v>
      </c>
      <c r="C575" s="70">
        <v>5.75</v>
      </c>
      <c r="D575" s="71">
        <v>44211</v>
      </c>
      <c r="E575" s="72">
        <v>44211</v>
      </c>
      <c r="F575" s="73">
        <v>1999996.3171999999</v>
      </c>
    </row>
    <row r="576" spans="1:6" s="21" customFormat="1" ht="11.25" customHeight="1" x14ac:dyDescent="0.2">
      <c r="A576" s="57" t="s">
        <v>1890</v>
      </c>
      <c r="B576" s="69">
        <v>3000000</v>
      </c>
      <c r="C576" s="70">
        <v>4.45</v>
      </c>
      <c r="D576" s="71">
        <v>46068</v>
      </c>
      <c r="E576" s="72">
        <v>46068</v>
      </c>
      <c r="F576" s="73">
        <v>2994518.9171000002</v>
      </c>
    </row>
    <row r="577" spans="1:6" s="21" customFormat="1" ht="11.25" customHeight="1" x14ac:dyDescent="0.2">
      <c r="A577" s="57" t="s">
        <v>2721</v>
      </c>
      <c r="B577" s="69">
        <v>3000000</v>
      </c>
      <c r="C577" s="70">
        <v>3.8490000000000002</v>
      </c>
      <c r="D577" s="71">
        <v>57511</v>
      </c>
      <c r="E577" s="72">
        <v>57511</v>
      </c>
      <c r="F577" s="73">
        <v>3051479.986</v>
      </c>
    </row>
    <row r="578" spans="1:6" s="21" customFormat="1" ht="11.25" customHeight="1" x14ac:dyDescent="0.2">
      <c r="A578" s="57" t="s">
        <v>230</v>
      </c>
      <c r="B578" s="69">
        <v>3000000</v>
      </c>
      <c r="C578" s="70">
        <v>3.95</v>
      </c>
      <c r="D578" s="71">
        <v>44742</v>
      </c>
      <c r="E578" s="72">
        <v>44742</v>
      </c>
      <c r="F578" s="73">
        <v>2997841.8245000001</v>
      </c>
    </row>
    <row r="579" spans="1:6" s="21" customFormat="1" ht="11.25" customHeight="1" x14ac:dyDescent="0.2">
      <c r="A579" s="57" t="s">
        <v>230</v>
      </c>
      <c r="B579" s="69">
        <v>5000000</v>
      </c>
      <c r="C579" s="70">
        <v>4.5</v>
      </c>
      <c r="D579" s="71">
        <v>45560</v>
      </c>
      <c r="E579" s="72">
        <v>45560</v>
      </c>
      <c r="F579" s="73">
        <v>5000000</v>
      </c>
    </row>
    <row r="580" spans="1:6" s="21" customFormat="1" ht="11.25" customHeight="1" x14ac:dyDescent="0.2">
      <c r="A580" s="57" t="s">
        <v>240</v>
      </c>
      <c r="B580" s="69">
        <v>2000000</v>
      </c>
      <c r="C580" s="70">
        <v>4.0999999999999996</v>
      </c>
      <c r="D580" s="71">
        <v>45741</v>
      </c>
      <c r="E580" s="72">
        <v>45741</v>
      </c>
      <c r="F580" s="73">
        <v>1987584.6802999999</v>
      </c>
    </row>
    <row r="581" spans="1:6" s="21" customFormat="1" ht="11.25" customHeight="1" x14ac:dyDescent="0.2">
      <c r="A581" s="57" t="s">
        <v>240</v>
      </c>
      <c r="B581" s="69">
        <v>2000000</v>
      </c>
      <c r="C581" s="70">
        <v>3</v>
      </c>
      <c r="D581" s="71">
        <v>46249</v>
      </c>
      <c r="E581" s="72">
        <v>46249</v>
      </c>
      <c r="F581" s="73">
        <v>1998148.3732</v>
      </c>
    </row>
    <row r="582" spans="1:6" s="21" customFormat="1" ht="11.25" customHeight="1" x14ac:dyDescent="0.2">
      <c r="A582" s="57" t="s">
        <v>2722</v>
      </c>
      <c r="B582" s="69">
        <v>739946.54779999994</v>
      </c>
      <c r="C582" s="70">
        <v>5.9260000000000002</v>
      </c>
      <c r="D582" s="71">
        <v>48954</v>
      </c>
      <c r="E582" s="72">
        <v>48954</v>
      </c>
      <c r="F582" s="73">
        <v>739948.1202</v>
      </c>
    </row>
    <row r="583" spans="1:6" s="21" customFormat="1" ht="11.25" customHeight="1" x14ac:dyDescent="0.2">
      <c r="A583" s="57" t="s">
        <v>101</v>
      </c>
      <c r="B583" s="69">
        <v>3000000</v>
      </c>
      <c r="C583" s="70">
        <v>4.375</v>
      </c>
      <c r="D583" s="71">
        <v>44819</v>
      </c>
      <c r="E583" s="72">
        <v>44819</v>
      </c>
      <c r="F583" s="73">
        <v>3000000</v>
      </c>
    </row>
    <row r="584" spans="1:6" s="21" customFormat="1" ht="11.25" customHeight="1" x14ac:dyDescent="0.2">
      <c r="A584" s="57" t="s">
        <v>101</v>
      </c>
      <c r="B584" s="69">
        <v>5000000</v>
      </c>
      <c r="C584" s="70">
        <v>4.75</v>
      </c>
      <c r="D584" s="71">
        <v>44972</v>
      </c>
      <c r="E584" s="72">
        <v>44972</v>
      </c>
      <c r="F584" s="73">
        <v>5000000</v>
      </c>
    </row>
    <row r="585" spans="1:6" s="21" customFormat="1" ht="11.25" customHeight="1" x14ac:dyDescent="0.2">
      <c r="A585" s="57" t="s">
        <v>1891</v>
      </c>
      <c r="B585" s="69">
        <v>5000000</v>
      </c>
      <c r="C585" s="70">
        <v>2.2000000000000002</v>
      </c>
      <c r="D585" s="71">
        <v>44499</v>
      </c>
      <c r="E585" s="72">
        <v>44499</v>
      </c>
      <c r="F585" s="73">
        <v>4999773.0073999995</v>
      </c>
    </row>
    <row r="586" spans="1:6" s="21" customFormat="1" ht="11.25" customHeight="1" x14ac:dyDescent="0.2">
      <c r="A586" s="57" t="s">
        <v>1891</v>
      </c>
      <c r="B586" s="69">
        <v>5000000</v>
      </c>
      <c r="C586" s="70">
        <v>4.3</v>
      </c>
      <c r="D586" s="71">
        <v>47171</v>
      </c>
      <c r="E586" s="72">
        <v>47171</v>
      </c>
      <c r="F586" s="73">
        <v>4989818.6449999996</v>
      </c>
    </row>
    <row r="587" spans="1:6" s="21" customFormat="1" ht="11.25" customHeight="1" x14ac:dyDescent="0.2">
      <c r="A587" s="57" t="s">
        <v>1436</v>
      </c>
      <c r="B587" s="69">
        <v>2000000</v>
      </c>
      <c r="C587" s="70">
        <v>6.75</v>
      </c>
      <c r="D587" s="71">
        <v>46402</v>
      </c>
      <c r="E587" s="72">
        <v>46402</v>
      </c>
      <c r="F587" s="73">
        <v>2000000</v>
      </c>
    </row>
    <row r="588" spans="1:6" s="21" customFormat="1" ht="11.25" customHeight="1" x14ac:dyDescent="0.2">
      <c r="A588" s="57" t="s">
        <v>2562</v>
      </c>
      <c r="B588" s="69">
        <v>2240000</v>
      </c>
      <c r="C588" s="70">
        <v>4.5895000000000001</v>
      </c>
      <c r="D588" s="71">
        <v>48956</v>
      </c>
      <c r="E588" s="72">
        <v>48956</v>
      </c>
      <c r="F588" s="73">
        <v>2261812.1828000001</v>
      </c>
    </row>
    <row r="589" spans="1:6" s="21" customFormat="1" ht="11.25" customHeight="1" x14ac:dyDescent="0.2">
      <c r="A589" s="57" t="s">
        <v>2563</v>
      </c>
      <c r="B589" s="69">
        <v>3000000</v>
      </c>
      <c r="C589" s="70">
        <v>4.9344999999999999</v>
      </c>
      <c r="D589" s="71">
        <v>48954</v>
      </c>
      <c r="E589" s="72">
        <v>48954</v>
      </c>
      <c r="F589" s="73">
        <v>3014197.051</v>
      </c>
    </row>
    <row r="590" spans="1:6" s="21" customFormat="1" ht="11.25" customHeight="1" x14ac:dyDescent="0.2">
      <c r="A590" s="57" t="s">
        <v>2215</v>
      </c>
      <c r="B590" s="69">
        <v>3000000</v>
      </c>
      <c r="C590" s="70">
        <v>4.7699999999999996</v>
      </c>
      <c r="D590" s="71">
        <v>47942</v>
      </c>
      <c r="E590" s="72">
        <v>47942</v>
      </c>
      <c r="F590" s="73">
        <v>3000000</v>
      </c>
    </row>
    <row r="591" spans="1:6" s="21" customFormat="1" ht="11.25" customHeight="1" x14ac:dyDescent="0.2">
      <c r="A591" s="57" t="s">
        <v>1437</v>
      </c>
      <c r="B591" s="69">
        <v>2000000</v>
      </c>
      <c r="C591" s="70">
        <v>4.95</v>
      </c>
      <c r="D591" s="71">
        <v>44652</v>
      </c>
      <c r="E591" s="72">
        <v>44652</v>
      </c>
      <c r="F591" s="73">
        <v>1998639.9642</v>
      </c>
    </row>
    <row r="592" spans="1:6" s="21" customFormat="1" ht="11.25" customHeight="1" x14ac:dyDescent="0.2">
      <c r="A592" s="57" t="s">
        <v>2092</v>
      </c>
      <c r="B592" s="69">
        <v>3944269.05</v>
      </c>
      <c r="C592" s="70">
        <v>5.04</v>
      </c>
      <c r="D592" s="71">
        <v>52749</v>
      </c>
      <c r="E592" s="72">
        <v>52749</v>
      </c>
      <c r="F592" s="73">
        <v>3944269.05</v>
      </c>
    </row>
    <row r="593" spans="1:6" s="21" customFormat="1" ht="11.25" customHeight="1" x14ac:dyDescent="0.2">
      <c r="A593" s="57" t="s">
        <v>2185</v>
      </c>
      <c r="B593" s="69">
        <v>4000000</v>
      </c>
      <c r="C593" s="70">
        <v>4.375</v>
      </c>
      <c r="D593" s="71">
        <v>46862</v>
      </c>
      <c r="E593" s="72">
        <v>46862</v>
      </c>
      <c r="F593" s="73">
        <v>3947439.0082</v>
      </c>
    </row>
    <row r="594" spans="1:6" s="21" customFormat="1" ht="11.25" customHeight="1" x14ac:dyDescent="0.2">
      <c r="A594" s="57" t="s">
        <v>1892</v>
      </c>
      <c r="B594" s="69">
        <v>5000000</v>
      </c>
      <c r="C594" s="70">
        <v>3.3</v>
      </c>
      <c r="D594" s="71">
        <v>44881</v>
      </c>
      <c r="E594" s="72">
        <v>44881</v>
      </c>
      <c r="F594" s="73">
        <v>4998515.5614999998</v>
      </c>
    </row>
    <row r="595" spans="1:6" s="21" customFormat="1" ht="11.25" customHeight="1" x14ac:dyDescent="0.2">
      <c r="A595" s="57" t="s">
        <v>1892</v>
      </c>
      <c r="B595" s="69">
        <v>5000000</v>
      </c>
      <c r="C595" s="70">
        <v>3.375</v>
      </c>
      <c r="D595" s="71">
        <v>44328</v>
      </c>
      <c r="E595" s="72">
        <v>44328</v>
      </c>
      <c r="F595" s="73">
        <v>4998835.4226000002</v>
      </c>
    </row>
    <row r="596" spans="1:6" s="21" customFormat="1" ht="11.25" customHeight="1" x14ac:dyDescent="0.2">
      <c r="A596" s="57" t="s">
        <v>1438</v>
      </c>
      <c r="B596" s="69">
        <v>5000000</v>
      </c>
      <c r="C596" s="70">
        <v>1.95</v>
      </c>
      <c r="D596" s="71">
        <v>44458</v>
      </c>
      <c r="E596" s="72">
        <v>44458</v>
      </c>
      <c r="F596" s="73">
        <v>4998816.2752</v>
      </c>
    </row>
    <row r="597" spans="1:6" s="21" customFormat="1" ht="11.25" customHeight="1" x14ac:dyDescent="0.2">
      <c r="A597" s="57" t="s">
        <v>1438</v>
      </c>
      <c r="B597" s="69">
        <v>5000000</v>
      </c>
      <c r="C597" s="70">
        <v>4.375</v>
      </c>
      <c r="D597" s="71">
        <v>46925</v>
      </c>
      <c r="E597" s="72">
        <v>46925</v>
      </c>
      <c r="F597" s="73">
        <v>4982376.7034999998</v>
      </c>
    </row>
    <row r="598" spans="1:6" s="21" customFormat="1" ht="11.25" customHeight="1" x14ac:dyDescent="0.2">
      <c r="A598" s="57" t="s">
        <v>1439</v>
      </c>
      <c r="B598" s="69">
        <v>3000000</v>
      </c>
      <c r="C598" s="70">
        <v>4.5</v>
      </c>
      <c r="D598" s="71">
        <v>46553</v>
      </c>
      <c r="E598" s="72">
        <v>46553</v>
      </c>
      <c r="F598" s="73">
        <v>3000000</v>
      </c>
    </row>
    <row r="599" spans="1:6" s="21" customFormat="1" ht="11.25" customHeight="1" x14ac:dyDescent="0.2">
      <c r="A599" s="57" t="s">
        <v>1440</v>
      </c>
      <c r="B599" s="69">
        <v>5000000</v>
      </c>
      <c r="C599" s="70">
        <v>3.75</v>
      </c>
      <c r="D599" s="71">
        <v>45720</v>
      </c>
      <c r="E599" s="72">
        <v>45720</v>
      </c>
      <c r="F599" s="73">
        <v>4996926.1771999998</v>
      </c>
    </row>
    <row r="600" spans="1:6" s="21" customFormat="1" ht="11.25" customHeight="1" x14ac:dyDescent="0.2">
      <c r="A600" s="57" t="s">
        <v>1441</v>
      </c>
      <c r="B600" s="69">
        <v>2000000</v>
      </c>
      <c r="C600" s="70">
        <v>2.95</v>
      </c>
      <c r="D600" s="71">
        <v>45005</v>
      </c>
      <c r="E600" s="72">
        <v>45005</v>
      </c>
      <c r="F600" s="73">
        <v>1998958.5877</v>
      </c>
    </row>
    <row r="601" spans="1:6" s="21" customFormat="1" ht="11.25" customHeight="1" x14ac:dyDescent="0.2">
      <c r="A601" s="57" t="s">
        <v>1441</v>
      </c>
      <c r="B601" s="69">
        <v>2000000</v>
      </c>
      <c r="C601" s="70">
        <v>3.8</v>
      </c>
      <c r="D601" s="71">
        <v>45364</v>
      </c>
      <c r="E601" s="72">
        <v>45364</v>
      </c>
      <c r="F601" s="73">
        <v>1998197.3055</v>
      </c>
    </row>
    <row r="602" spans="1:6" s="21" customFormat="1" ht="11.25" customHeight="1" x14ac:dyDescent="0.2">
      <c r="A602" s="57" t="s">
        <v>1441</v>
      </c>
      <c r="B602" s="69">
        <v>2000000</v>
      </c>
      <c r="C602" s="70">
        <v>3.9</v>
      </c>
      <c r="D602" s="71">
        <v>45611</v>
      </c>
      <c r="E602" s="72">
        <v>45611</v>
      </c>
      <c r="F602" s="73">
        <v>1993727.2272000001</v>
      </c>
    </row>
    <row r="603" spans="1:6" s="21" customFormat="1" ht="11.25" customHeight="1" x14ac:dyDescent="0.2">
      <c r="A603" s="57" t="s">
        <v>1441</v>
      </c>
      <c r="B603" s="69">
        <v>3000000</v>
      </c>
      <c r="C603" s="70">
        <v>4.125</v>
      </c>
      <c r="D603" s="71">
        <v>47253</v>
      </c>
      <c r="E603" s="72">
        <v>47253</v>
      </c>
      <c r="F603" s="73">
        <v>2995572.3821</v>
      </c>
    </row>
    <row r="604" spans="1:6" s="21" customFormat="1" ht="11.25" customHeight="1" x14ac:dyDescent="0.2">
      <c r="A604" s="57" t="s">
        <v>27</v>
      </c>
      <c r="B604" s="69">
        <v>250000</v>
      </c>
      <c r="C604" s="70">
        <v>5.875</v>
      </c>
      <c r="D604" s="71">
        <v>45611</v>
      </c>
      <c r="E604" s="72">
        <v>45611</v>
      </c>
      <c r="F604" s="73">
        <v>250000</v>
      </c>
    </row>
    <row r="605" spans="1:6" s="21" customFormat="1" ht="11.25" customHeight="1" x14ac:dyDescent="0.2">
      <c r="A605" s="57" t="s">
        <v>2564</v>
      </c>
      <c r="B605" s="69">
        <v>2800000</v>
      </c>
      <c r="C605" s="70">
        <v>4.75</v>
      </c>
      <c r="D605" s="71">
        <v>46798</v>
      </c>
      <c r="E605" s="72">
        <v>46798</v>
      </c>
      <c r="F605" s="73">
        <v>2764224.7456</v>
      </c>
    </row>
    <row r="606" spans="1:6" s="21" customFormat="1" ht="11.25" customHeight="1" x14ac:dyDescent="0.2">
      <c r="A606" s="57" t="s">
        <v>117</v>
      </c>
      <c r="B606" s="69">
        <v>1500000</v>
      </c>
      <c r="C606" s="70">
        <v>4.125</v>
      </c>
      <c r="D606" s="71">
        <v>46874</v>
      </c>
      <c r="E606" s="72">
        <v>46874</v>
      </c>
      <c r="F606" s="73">
        <v>1498867.4313999999</v>
      </c>
    </row>
    <row r="607" spans="1:6" s="21" customFormat="1" ht="11.25" customHeight="1" x14ac:dyDescent="0.2">
      <c r="A607" s="57" t="s">
        <v>1442</v>
      </c>
      <c r="B607" s="69">
        <v>8000000</v>
      </c>
      <c r="C607" s="70">
        <v>4</v>
      </c>
      <c r="D607" s="71">
        <v>45792</v>
      </c>
      <c r="E607" s="72">
        <v>45792</v>
      </c>
      <c r="F607" s="73">
        <v>7994911.2253</v>
      </c>
    </row>
    <row r="608" spans="1:6" s="21" customFormat="1" ht="11.25" customHeight="1" x14ac:dyDescent="0.2">
      <c r="A608" s="57" t="s">
        <v>1442</v>
      </c>
      <c r="B608" s="69">
        <v>5000000</v>
      </c>
      <c r="C608" s="70">
        <v>4.2</v>
      </c>
      <c r="D608" s="71">
        <v>46888</v>
      </c>
      <c r="E608" s="72">
        <v>46888</v>
      </c>
      <c r="F608" s="73">
        <v>4989952.6584000001</v>
      </c>
    </row>
    <row r="609" spans="1:6" s="21" customFormat="1" ht="11.25" customHeight="1" x14ac:dyDescent="0.2">
      <c r="A609" s="57" t="s">
        <v>2723</v>
      </c>
      <c r="B609" s="69">
        <v>5000000</v>
      </c>
      <c r="C609" s="70">
        <v>5.25</v>
      </c>
      <c r="D609" s="71">
        <v>48792</v>
      </c>
      <c r="E609" s="72">
        <v>48792</v>
      </c>
      <c r="F609" s="73">
        <v>5017639.6716999998</v>
      </c>
    </row>
    <row r="610" spans="1:6" s="21" customFormat="1" ht="11.25" customHeight="1" x14ac:dyDescent="0.2">
      <c r="A610" s="57" t="s">
        <v>2724</v>
      </c>
      <c r="B610" s="69">
        <v>5000000</v>
      </c>
      <c r="C610" s="70">
        <v>4.25</v>
      </c>
      <c r="D610" s="71">
        <v>46980</v>
      </c>
      <c r="E610" s="72">
        <v>46980</v>
      </c>
      <c r="F610" s="73">
        <v>4989998.2298999997</v>
      </c>
    </row>
    <row r="611" spans="1:6" s="21" customFormat="1" ht="11.25" customHeight="1" x14ac:dyDescent="0.2">
      <c r="A611" s="57" t="s">
        <v>2725</v>
      </c>
      <c r="B611" s="69">
        <v>2000000</v>
      </c>
      <c r="C611" s="70">
        <v>5.319</v>
      </c>
      <c r="D611" s="71">
        <v>50724</v>
      </c>
      <c r="E611" s="72">
        <v>50724</v>
      </c>
      <c r="F611" s="73">
        <v>2000000</v>
      </c>
    </row>
    <row r="612" spans="1:6" s="21" customFormat="1" ht="11.25" customHeight="1" x14ac:dyDescent="0.2">
      <c r="A612" s="57" t="s">
        <v>241</v>
      </c>
      <c r="B612" s="69">
        <v>1000000</v>
      </c>
      <c r="C612" s="70">
        <v>4.45</v>
      </c>
      <c r="D612" s="71">
        <v>44822</v>
      </c>
      <c r="E612" s="72">
        <v>44822</v>
      </c>
      <c r="F612" s="73">
        <v>999351.73529999994</v>
      </c>
    </row>
    <row r="613" spans="1:6" s="21" customFormat="1" ht="11.25" customHeight="1" x14ac:dyDescent="0.2">
      <c r="A613" s="57" t="s">
        <v>241</v>
      </c>
      <c r="B613" s="69">
        <v>5000000</v>
      </c>
      <c r="C613" s="70">
        <v>7.45</v>
      </c>
      <c r="D613" s="71">
        <v>47406</v>
      </c>
      <c r="E613" s="72">
        <v>47406</v>
      </c>
      <c r="F613" s="73">
        <v>6246141.3359000003</v>
      </c>
    </row>
    <row r="614" spans="1:6" s="21" customFormat="1" ht="11.25" customHeight="1" x14ac:dyDescent="0.2">
      <c r="A614" s="57" t="s">
        <v>211</v>
      </c>
      <c r="B614" s="69">
        <v>4000000</v>
      </c>
      <c r="C614" s="70">
        <v>5</v>
      </c>
      <c r="D614" s="71">
        <v>46235</v>
      </c>
      <c r="E614" s="72">
        <v>46235</v>
      </c>
      <c r="F614" s="73">
        <v>4000000</v>
      </c>
    </row>
    <row r="615" spans="1:6" s="21" customFormat="1" ht="11.25" customHeight="1" x14ac:dyDescent="0.2">
      <c r="A615" s="57" t="s">
        <v>2565</v>
      </c>
      <c r="B615" s="69">
        <v>2000000</v>
      </c>
      <c r="C615" s="70">
        <v>5.5</v>
      </c>
      <c r="D615" s="71">
        <v>47665</v>
      </c>
      <c r="E615" s="72">
        <v>47665</v>
      </c>
      <c r="F615" s="73">
        <v>2000000</v>
      </c>
    </row>
    <row r="616" spans="1:6" s="21" customFormat="1" ht="11.25" customHeight="1" x14ac:dyDescent="0.2">
      <c r="A616" s="57" t="s">
        <v>2726</v>
      </c>
      <c r="B616" s="69">
        <v>2000000</v>
      </c>
      <c r="C616" s="70">
        <v>7.65</v>
      </c>
      <c r="D616" s="71">
        <v>47437</v>
      </c>
      <c r="E616" s="72">
        <v>47437</v>
      </c>
      <c r="F616" s="73">
        <v>2605108.5444999998</v>
      </c>
    </row>
    <row r="617" spans="1:6" s="21" customFormat="1" ht="11.25" customHeight="1" x14ac:dyDescent="0.2">
      <c r="A617" s="57" t="s">
        <v>2460</v>
      </c>
      <c r="B617" s="69">
        <v>500000</v>
      </c>
      <c r="C617" s="70">
        <v>4.8</v>
      </c>
      <c r="D617" s="71">
        <v>47566</v>
      </c>
      <c r="E617" s="72">
        <v>47566</v>
      </c>
      <c r="F617" s="73">
        <v>499558.97759999998</v>
      </c>
    </row>
    <row r="618" spans="1:6" s="21" customFormat="1" ht="11.25" customHeight="1" x14ac:dyDescent="0.2">
      <c r="A618" s="57" t="s">
        <v>1443</v>
      </c>
      <c r="B618" s="69">
        <v>3000000</v>
      </c>
      <c r="C618" s="70">
        <v>4.7</v>
      </c>
      <c r="D618" s="71">
        <v>44705</v>
      </c>
      <c r="E618" s="72">
        <v>44705</v>
      </c>
      <c r="F618" s="73">
        <v>2998606.1124999998</v>
      </c>
    </row>
    <row r="619" spans="1:6" s="21" customFormat="1" ht="11.25" customHeight="1" x14ac:dyDescent="0.2">
      <c r="A619" s="57" t="s">
        <v>252</v>
      </c>
      <c r="B619" s="69">
        <v>3000000</v>
      </c>
      <c r="C619" s="70">
        <v>5.75</v>
      </c>
      <c r="D619" s="71">
        <v>46553</v>
      </c>
      <c r="E619" s="72">
        <v>46553</v>
      </c>
      <c r="F619" s="73">
        <v>3244411.7201999999</v>
      </c>
    </row>
    <row r="620" spans="1:6" s="21" customFormat="1" ht="11.25" customHeight="1" x14ac:dyDescent="0.2">
      <c r="A620" s="57" t="s">
        <v>252</v>
      </c>
      <c r="B620" s="69">
        <v>2000000</v>
      </c>
      <c r="C620" s="70">
        <v>3.55</v>
      </c>
      <c r="D620" s="71">
        <v>45611</v>
      </c>
      <c r="E620" s="72">
        <v>45611</v>
      </c>
      <c r="F620" s="73">
        <v>1997843.87</v>
      </c>
    </row>
    <row r="621" spans="1:6" s="21" customFormat="1" ht="11.25" customHeight="1" x14ac:dyDescent="0.2">
      <c r="A621" s="57" t="s">
        <v>252</v>
      </c>
      <c r="B621" s="69">
        <v>2000000</v>
      </c>
      <c r="C621" s="70">
        <v>4.95</v>
      </c>
      <c r="D621" s="71">
        <v>45762</v>
      </c>
      <c r="E621" s="72">
        <v>45762</v>
      </c>
      <c r="F621" s="73">
        <v>1996033.8689999999</v>
      </c>
    </row>
    <row r="622" spans="1:6" s="21" customFormat="1" ht="11.25" customHeight="1" x14ac:dyDescent="0.2">
      <c r="A622" s="57" t="s">
        <v>2021</v>
      </c>
      <c r="B622" s="69">
        <v>2000000</v>
      </c>
      <c r="C622" s="70">
        <v>5.9</v>
      </c>
      <c r="D622" s="71">
        <v>46993</v>
      </c>
      <c r="E622" s="72">
        <v>46993</v>
      </c>
      <c r="F622" s="73">
        <v>2000000</v>
      </c>
    </row>
    <row r="623" spans="1:6" s="21" customFormat="1" ht="11.25" customHeight="1" x14ac:dyDescent="0.2">
      <c r="A623" s="57" t="s">
        <v>199</v>
      </c>
      <c r="B623" s="69">
        <v>1000000</v>
      </c>
      <c r="C623" s="70">
        <v>3.7</v>
      </c>
      <c r="D623" s="71">
        <v>44256</v>
      </c>
      <c r="E623" s="72">
        <v>44256</v>
      </c>
      <c r="F623" s="73">
        <v>999949.43660000002</v>
      </c>
    </row>
    <row r="624" spans="1:6" s="21" customFormat="1" ht="11.25" customHeight="1" x14ac:dyDescent="0.2">
      <c r="A624" s="57" t="s">
        <v>1893</v>
      </c>
      <c r="B624" s="69">
        <v>4000000</v>
      </c>
      <c r="C624" s="70">
        <v>6.09</v>
      </c>
      <c r="D624" s="71">
        <v>51177</v>
      </c>
      <c r="E624" s="72">
        <v>51177</v>
      </c>
      <c r="F624" s="73">
        <v>4000000</v>
      </c>
    </row>
    <row r="625" spans="1:6" s="21" customFormat="1" ht="11.25" customHeight="1" x14ac:dyDescent="0.2">
      <c r="A625" s="57" t="s">
        <v>2566</v>
      </c>
      <c r="B625" s="69">
        <v>3000000</v>
      </c>
      <c r="C625" s="70">
        <v>5.05</v>
      </c>
      <c r="D625" s="71">
        <v>45823</v>
      </c>
      <c r="E625" s="72">
        <v>45823</v>
      </c>
      <c r="F625" s="73">
        <v>2997004.7788999998</v>
      </c>
    </row>
    <row r="626" spans="1:6" s="21" customFormat="1" ht="11.25" customHeight="1" x14ac:dyDescent="0.2">
      <c r="A626" s="57" t="s">
        <v>1444</v>
      </c>
      <c r="B626" s="69">
        <v>2000000</v>
      </c>
      <c r="C626" s="70">
        <v>5.15</v>
      </c>
      <c r="D626" s="71">
        <v>44727</v>
      </c>
      <c r="E626" s="72">
        <v>44727</v>
      </c>
      <c r="F626" s="73">
        <v>2000000</v>
      </c>
    </row>
    <row r="627" spans="1:6" s="21" customFormat="1" ht="11.25" customHeight="1" x14ac:dyDescent="0.2">
      <c r="A627" s="57" t="s">
        <v>1445</v>
      </c>
      <c r="B627" s="69">
        <v>5000000</v>
      </c>
      <c r="C627" s="70">
        <v>4.95</v>
      </c>
      <c r="D627" s="71">
        <v>46888</v>
      </c>
      <c r="E627" s="72">
        <v>46888</v>
      </c>
      <c r="F627" s="73">
        <v>3014883.25</v>
      </c>
    </row>
    <row r="628" spans="1:6" s="21" customFormat="1" ht="11.25" customHeight="1" x14ac:dyDescent="0.2">
      <c r="A628" s="57" t="s">
        <v>1445</v>
      </c>
      <c r="B628" s="69">
        <v>4000000</v>
      </c>
      <c r="C628" s="70">
        <v>4.1500000000000004</v>
      </c>
      <c r="D628" s="71">
        <v>47376</v>
      </c>
      <c r="E628" s="72">
        <v>47376</v>
      </c>
      <c r="F628" s="73">
        <v>1774085.76</v>
      </c>
    </row>
    <row r="629" spans="1:6" s="21" customFormat="1" ht="11.25" customHeight="1" x14ac:dyDescent="0.2">
      <c r="A629" s="57" t="s">
        <v>229</v>
      </c>
      <c r="B629" s="69">
        <v>3000000</v>
      </c>
      <c r="C629" s="70">
        <v>2.9</v>
      </c>
      <c r="D629" s="71">
        <v>44757</v>
      </c>
      <c r="E629" s="72">
        <v>44757</v>
      </c>
      <c r="F629" s="73">
        <v>2999202.1839000001</v>
      </c>
    </row>
    <row r="630" spans="1:6" s="21" customFormat="1" ht="11.25" customHeight="1" x14ac:dyDescent="0.2">
      <c r="A630" s="57" t="s">
        <v>2567</v>
      </c>
      <c r="B630" s="69">
        <v>1000000</v>
      </c>
      <c r="C630" s="70">
        <v>4.7</v>
      </c>
      <c r="D630" s="71">
        <v>44849</v>
      </c>
      <c r="E630" s="72">
        <v>44849</v>
      </c>
      <c r="F630" s="73">
        <v>999350.06819999998</v>
      </c>
    </row>
    <row r="631" spans="1:6" s="21" customFormat="1" ht="11.25" customHeight="1" x14ac:dyDescent="0.2">
      <c r="A631" s="57" t="s">
        <v>2286</v>
      </c>
      <c r="B631" s="69">
        <v>5000000</v>
      </c>
      <c r="C631" s="70">
        <v>2.65</v>
      </c>
      <c r="D631" s="71">
        <v>45545</v>
      </c>
      <c r="E631" s="72">
        <v>45545</v>
      </c>
      <c r="F631" s="73">
        <v>4995461.6363000004</v>
      </c>
    </row>
    <row r="632" spans="1:6" s="21" customFormat="1" ht="11.25" customHeight="1" x14ac:dyDescent="0.2">
      <c r="A632" s="57" t="s">
        <v>2138</v>
      </c>
      <c r="B632" s="69">
        <v>10000000</v>
      </c>
      <c r="C632" s="70">
        <v>4.95</v>
      </c>
      <c r="D632" s="71">
        <v>46919</v>
      </c>
      <c r="E632" s="72">
        <v>46919</v>
      </c>
      <c r="F632" s="73">
        <v>9985847.0659999996</v>
      </c>
    </row>
    <row r="633" spans="1:6" s="21" customFormat="1" ht="11.25" customHeight="1" x14ac:dyDescent="0.2">
      <c r="A633" s="57" t="s">
        <v>2138</v>
      </c>
      <c r="B633" s="69">
        <v>2650000</v>
      </c>
      <c r="C633" s="70">
        <v>5.25</v>
      </c>
      <c r="D633" s="71">
        <v>47223</v>
      </c>
      <c r="E633" s="72">
        <v>47223</v>
      </c>
      <c r="F633" s="73">
        <v>2645073.5622</v>
      </c>
    </row>
    <row r="634" spans="1:6" s="21" customFormat="1" ht="11.25" customHeight="1" x14ac:dyDescent="0.2">
      <c r="A634" s="57" t="s">
        <v>228</v>
      </c>
      <c r="B634" s="69">
        <v>3000000</v>
      </c>
      <c r="C634" s="70">
        <v>4.5</v>
      </c>
      <c r="D634" s="71">
        <v>44630</v>
      </c>
      <c r="E634" s="72">
        <v>44630</v>
      </c>
      <c r="F634" s="73">
        <v>3000000</v>
      </c>
    </row>
    <row r="635" spans="1:6" s="21" customFormat="1" ht="11.25" customHeight="1" x14ac:dyDescent="0.2">
      <c r="A635" s="57" t="s">
        <v>2568</v>
      </c>
      <c r="B635" s="69">
        <v>3000000</v>
      </c>
      <c r="C635" s="70">
        <v>5.75</v>
      </c>
      <c r="D635" s="71">
        <v>47635</v>
      </c>
      <c r="E635" s="72">
        <v>47635</v>
      </c>
      <c r="F635" s="73">
        <v>3000000</v>
      </c>
    </row>
    <row r="636" spans="1:6" s="21" customFormat="1" ht="11.25" customHeight="1" x14ac:dyDescent="0.2">
      <c r="A636" s="57" t="s">
        <v>171</v>
      </c>
      <c r="B636" s="69">
        <v>2000000</v>
      </c>
      <c r="C636" s="70">
        <v>4.5</v>
      </c>
      <c r="D636" s="71">
        <v>45748</v>
      </c>
      <c r="E636" s="72">
        <v>45748</v>
      </c>
      <c r="F636" s="73">
        <v>1996598.2557000001</v>
      </c>
    </row>
    <row r="637" spans="1:6" s="21" customFormat="1" ht="11.25" customHeight="1" x14ac:dyDescent="0.2">
      <c r="A637" s="57" t="s">
        <v>171</v>
      </c>
      <c r="B637" s="69">
        <v>5000000</v>
      </c>
      <c r="C637" s="70">
        <v>3.75</v>
      </c>
      <c r="D637" s="71">
        <v>47345</v>
      </c>
      <c r="E637" s="72">
        <v>47345</v>
      </c>
      <c r="F637" s="73">
        <v>4963236.5987999998</v>
      </c>
    </row>
    <row r="638" spans="1:6" s="21" customFormat="1" ht="11.25" customHeight="1" x14ac:dyDescent="0.2">
      <c r="A638" s="57" t="s">
        <v>2569</v>
      </c>
      <c r="B638" s="69">
        <v>10000000</v>
      </c>
      <c r="C638" s="70">
        <v>4.75</v>
      </c>
      <c r="D638" s="71">
        <v>45122</v>
      </c>
      <c r="E638" s="72">
        <v>45122</v>
      </c>
      <c r="F638" s="73">
        <v>9987468.6685000006</v>
      </c>
    </row>
    <row r="639" spans="1:6" s="21" customFormat="1" ht="11.25" customHeight="1" x14ac:dyDescent="0.2">
      <c r="A639" s="57" t="s">
        <v>2569</v>
      </c>
      <c r="B639" s="69">
        <v>5000000</v>
      </c>
      <c r="C639" s="70">
        <v>5.5</v>
      </c>
      <c r="D639" s="71">
        <v>46949</v>
      </c>
      <c r="E639" s="72">
        <v>46949</v>
      </c>
      <c r="F639" s="73">
        <v>4981730.2669000002</v>
      </c>
    </row>
    <row r="640" spans="1:6" s="21" customFormat="1" ht="11.25" customHeight="1" x14ac:dyDescent="0.2">
      <c r="A640" s="57" t="s">
        <v>79</v>
      </c>
      <c r="B640" s="69">
        <v>5000000</v>
      </c>
      <c r="C640" s="70">
        <v>3</v>
      </c>
      <c r="D640" s="71">
        <v>44835</v>
      </c>
      <c r="E640" s="72">
        <v>44835</v>
      </c>
      <c r="F640" s="73">
        <v>4996831.2473999998</v>
      </c>
    </row>
    <row r="641" spans="1:6" s="21" customFormat="1" ht="11.25" customHeight="1" x14ac:dyDescent="0.2">
      <c r="A641" s="57" t="s">
        <v>118</v>
      </c>
      <c r="B641" s="69">
        <v>5500000</v>
      </c>
      <c r="C641" s="70">
        <v>7</v>
      </c>
      <c r="D641" s="71">
        <v>50222</v>
      </c>
      <c r="E641" s="72">
        <v>50222</v>
      </c>
      <c r="F641" s="73">
        <v>5721970.2620999999</v>
      </c>
    </row>
    <row r="642" spans="1:6" s="21" customFormat="1" ht="11.25" customHeight="1" x14ac:dyDescent="0.2">
      <c r="A642" s="57" t="s">
        <v>2727</v>
      </c>
      <c r="B642" s="69">
        <v>7000000</v>
      </c>
      <c r="C642" s="70">
        <v>4.3499999999999996</v>
      </c>
      <c r="D642" s="71">
        <v>46863</v>
      </c>
      <c r="E642" s="72">
        <v>46863</v>
      </c>
      <c r="F642" s="73">
        <v>6990357.8425000003</v>
      </c>
    </row>
    <row r="643" spans="1:6" s="21" customFormat="1" ht="11.25" customHeight="1" x14ac:dyDescent="0.2">
      <c r="A643" s="57" t="s">
        <v>2570</v>
      </c>
      <c r="B643" s="69">
        <v>4000000</v>
      </c>
      <c r="C643" s="70">
        <v>7</v>
      </c>
      <c r="D643" s="71">
        <v>47664</v>
      </c>
      <c r="E643" s="72">
        <v>47664</v>
      </c>
      <c r="F643" s="73">
        <v>4000000</v>
      </c>
    </row>
    <row r="644" spans="1:6" s="21" customFormat="1" ht="11.25" customHeight="1" x14ac:dyDescent="0.2">
      <c r="A644" s="57" t="s">
        <v>119</v>
      </c>
      <c r="B644" s="69">
        <v>598000</v>
      </c>
      <c r="C644" s="70">
        <v>4.625</v>
      </c>
      <c r="D644" s="71">
        <v>44545</v>
      </c>
      <c r="E644" s="72">
        <v>44545</v>
      </c>
      <c r="F644" s="73">
        <v>597738.64489999996</v>
      </c>
    </row>
    <row r="645" spans="1:6" s="21" customFormat="1" ht="11.25" customHeight="1" x14ac:dyDescent="0.2">
      <c r="A645" s="57" t="s">
        <v>2728</v>
      </c>
      <c r="B645" s="69">
        <v>5000000</v>
      </c>
      <c r="C645" s="70">
        <v>5.75</v>
      </c>
      <c r="D645" s="71">
        <v>48867</v>
      </c>
      <c r="E645" s="72">
        <v>48867</v>
      </c>
      <c r="F645" s="73">
        <v>4960320.8289999999</v>
      </c>
    </row>
    <row r="646" spans="1:6" s="21" customFormat="1" ht="11.25" customHeight="1" x14ac:dyDescent="0.2">
      <c r="A646" s="57" t="s">
        <v>2865</v>
      </c>
      <c r="B646" s="69">
        <v>2000000</v>
      </c>
      <c r="C646" s="70">
        <v>6</v>
      </c>
      <c r="D646" s="71">
        <v>47679</v>
      </c>
      <c r="E646" s="72">
        <v>47679</v>
      </c>
      <c r="F646" s="73">
        <v>2000000</v>
      </c>
    </row>
    <row r="647" spans="1:6" s="21" customFormat="1" ht="11.25" customHeight="1" x14ac:dyDescent="0.2">
      <c r="A647" s="57" t="s">
        <v>2934</v>
      </c>
      <c r="B647" s="69">
        <v>3000000</v>
      </c>
      <c r="C647" s="70">
        <v>5.25</v>
      </c>
      <c r="D647" s="71">
        <v>47788</v>
      </c>
      <c r="E647" s="72">
        <v>47788</v>
      </c>
      <c r="F647" s="73">
        <v>3000000</v>
      </c>
    </row>
    <row r="648" spans="1:6" s="21" customFormat="1" ht="11.25" customHeight="1" x14ac:dyDescent="0.2">
      <c r="A648" s="57" t="s">
        <v>2461</v>
      </c>
      <c r="B648" s="69">
        <v>3000000</v>
      </c>
      <c r="C648" s="70">
        <v>4.05</v>
      </c>
      <c r="D648" s="71">
        <v>47588</v>
      </c>
      <c r="E648" s="72">
        <v>47588</v>
      </c>
      <c r="F648" s="73">
        <v>2994249.8286000001</v>
      </c>
    </row>
    <row r="649" spans="1:6" s="21" customFormat="1" ht="11.25" customHeight="1" x14ac:dyDescent="0.2">
      <c r="A649" s="57" t="s">
        <v>1894</v>
      </c>
      <c r="B649" s="69">
        <v>5000000</v>
      </c>
      <c r="C649" s="70">
        <v>3.4</v>
      </c>
      <c r="D649" s="71">
        <v>44635</v>
      </c>
      <c r="E649" s="72">
        <v>44635</v>
      </c>
      <c r="F649" s="73">
        <v>4997314.3221000005</v>
      </c>
    </row>
    <row r="650" spans="1:6" s="21" customFormat="1" ht="11.25" customHeight="1" x14ac:dyDescent="0.2">
      <c r="A650" s="57" t="s">
        <v>1894</v>
      </c>
      <c r="B650" s="69">
        <v>2000000</v>
      </c>
      <c r="C650" s="70">
        <v>6.25</v>
      </c>
      <c r="D650" s="71">
        <v>51044</v>
      </c>
      <c r="E650" s="72">
        <v>51044</v>
      </c>
      <c r="F650" s="73">
        <v>1997808.2524999999</v>
      </c>
    </row>
    <row r="651" spans="1:6" s="21" customFormat="1" ht="11.25" customHeight="1" x14ac:dyDescent="0.2">
      <c r="A651" s="57" t="s">
        <v>2571</v>
      </c>
      <c r="B651" s="69">
        <v>3000000</v>
      </c>
      <c r="C651" s="70">
        <v>4.5</v>
      </c>
      <c r="D651" s="71">
        <v>45519</v>
      </c>
      <c r="E651" s="72">
        <v>45519</v>
      </c>
      <c r="F651" s="73">
        <v>2993148.4082999998</v>
      </c>
    </row>
    <row r="652" spans="1:6" s="21" customFormat="1" ht="11.25" customHeight="1" x14ac:dyDescent="0.2">
      <c r="A652" s="57" t="s">
        <v>2571</v>
      </c>
      <c r="B652" s="69">
        <v>2000000</v>
      </c>
      <c r="C652" s="70">
        <v>5</v>
      </c>
      <c r="D652" s="71">
        <v>46068</v>
      </c>
      <c r="E652" s="72">
        <v>46068</v>
      </c>
      <c r="F652" s="73">
        <v>1994990.9358000001</v>
      </c>
    </row>
    <row r="653" spans="1:6" s="21" customFormat="1" ht="11.25" customHeight="1" x14ac:dyDescent="0.2">
      <c r="A653" s="57" t="s">
        <v>2571</v>
      </c>
      <c r="B653" s="69">
        <v>3000000</v>
      </c>
      <c r="C653" s="70">
        <v>3.6</v>
      </c>
      <c r="D653" s="71">
        <v>45275</v>
      </c>
      <c r="E653" s="72">
        <v>45275</v>
      </c>
      <c r="F653" s="73">
        <v>2997906.2409999999</v>
      </c>
    </row>
    <row r="654" spans="1:6" s="21" customFormat="1" ht="11.25" customHeight="1" x14ac:dyDescent="0.2">
      <c r="A654" s="57" t="s">
        <v>2047</v>
      </c>
      <c r="B654" s="69">
        <v>5500000</v>
      </c>
      <c r="C654" s="70">
        <v>4.3899999999999997</v>
      </c>
      <c r="D654" s="71">
        <v>46951</v>
      </c>
      <c r="E654" s="72">
        <v>46951</v>
      </c>
      <c r="F654" s="73">
        <v>5500000</v>
      </c>
    </row>
    <row r="655" spans="1:6" s="21" customFormat="1" ht="11.25" customHeight="1" x14ac:dyDescent="0.2">
      <c r="A655" s="57" t="s">
        <v>2462</v>
      </c>
      <c r="B655" s="69">
        <v>5000000</v>
      </c>
      <c r="C655" s="70">
        <v>3.4820000000000002</v>
      </c>
      <c r="D655" s="71">
        <v>47561</v>
      </c>
      <c r="E655" s="72">
        <v>47561</v>
      </c>
      <c r="F655" s="73">
        <v>4967282.3841000004</v>
      </c>
    </row>
    <row r="656" spans="1:6" s="21" customFormat="1" ht="11.25" customHeight="1" x14ac:dyDescent="0.2">
      <c r="A656" s="57" t="s">
        <v>2342</v>
      </c>
      <c r="B656" s="69">
        <v>3000000</v>
      </c>
      <c r="C656" s="70">
        <v>5.95</v>
      </c>
      <c r="D656" s="71">
        <v>47376</v>
      </c>
      <c r="E656" s="72">
        <v>47376</v>
      </c>
      <c r="F656" s="73">
        <v>3000000</v>
      </c>
    </row>
    <row r="657" spans="1:6" s="21" customFormat="1" ht="11.25" customHeight="1" x14ac:dyDescent="0.2">
      <c r="A657" s="57" t="s">
        <v>1446</v>
      </c>
      <c r="B657" s="69">
        <v>4000000</v>
      </c>
      <c r="C657" s="70">
        <v>4.875</v>
      </c>
      <c r="D657" s="71">
        <v>45932</v>
      </c>
      <c r="E657" s="72">
        <v>45932</v>
      </c>
      <c r="F657" s="73">
        <v>4000000</v>
      </c>
    </row>
    <row r="658" spans="1:6" s="21" customFormat="1" ht="11.25" customHeight="1" x14ac:dyDescent="0.2">
      <c r="A658" s="57" t="s">
        <v>2866</v>
      </c>
      <c r="B658" s="69">
        <v>5000000</v>
      </c>
      <c r="C658" s="70">
        <v>6.875</v>
      </c>
      <c r="D658" s="71">
        <v>46111</v>
      </c>
      <c r="E658" s="72">
        <v>46111</v>
      </c>
      <c r="F658" s="73">
        <v>5000000</v>
      </c>
    </row>
    <row r="659" spans="1:6" s="21" customFormat="1" ht="11.25" customHeight="1" x14ac:dyDescent="0.2">
      <c r="A659" s="57" t="s">
        <v>2866</v>
      </c>
      <c r="B659" s="69">
        <v>4000000</v>
      </c>
      <c r="C659" s="70">
        <v>7</v>
      </c>
      <c r="D659" s="71">
        <v>46204</v>
      </c>
      <c r="E659" s="72">
        <v>46204</v>
      </c>
      <c r="F659" s="73">
        <v>4000000</v>
      </c>
    </row>
    <row r="660" spans="1:6" s="21" customFormat="1" ht="11.25" customHeight="1" x14ac:dyDescent="0.2">
      <c r="A660" s="57" t="s">
        <v>1895</v>
      </c>
      <c r="B660" s="69">
        <v>5000000</v>
      </c>
      <c r="C660" s="70">
        <v>3.95</v>
      </c>
      <c r="D660" s="71">
        <v>45306</v>
      </c>
      <c r="E660" s="72">
        <v>45306</v>
      </c>
      <c r="F660" s="73">
        <v>4983201.4117999999</v>
      </c>
    </row>
    <row r="661" spans="1:6" s="21" customFormat="1" ht="11.25" customHeight="1" x14ac:dyDescent="0.2">
      <c r="A661" s="57" t="s">
        <v>2071</v>
      </c>
      <c r="B661" s="69">
        <v>2000000</v>
      </c>
      <c r="C661" s="70">
        <v>6</v>
      </c>
      <c r="D661" s="71">
        <v>47423</v>
      </c>
      <c r="E661" s="72">
        <v>47423</v>
      </c>
      <c r="F661" s="73">
        <v>2000000</v>
      </c>
    </row>
    <row r="662" spans="1:6" s="21" customFormat="1" ht="11.25" customHeight="1" x14ac:dyDescent="0.2">
      <c r="A662" s="57" t="s">
        <v>1451</v>
      </c>
      <c r="B662" s="69">
        <v>5000000</v>
      </c>
      <c r="C662" s="70">
        <v>5</v>
      </c>
      <c r="D662" s="71">
        <v>45945</v>
      </c>
      <c r="E662" s="72">
        <v>45945</v>
      </c>
      <c r="F662" s="73">
        <v>5091319.0508000003</v>
      </c>
    </row>
    <row r="663" spans="1:6" s="21" customFormat="1" ht="11.25" customHeight="1" x14ac:dyDescent="0.2">
      <c r="A663" s="57" t="s">
        <v>1452</v>
      </c>
      <c r="B663" s="69">
        <v>3000000</v>
      </c>
      <c r="C663" s="70">
        <v>4.3</v>
      </c>
      <c r="D663" s="71">
        <v>44958</v>
      </c>
      <c r="E663" s="72">
        <v>44958</v>
      </c>
      <c r="F663" s="73">
        <v>3005044.9295000001</v>
      </c>
    </row>
    <row r="664" spans="1:6" s="21" customFormat="1" ht="11.25" customHeight="1" x14ac:dyDescent="0.2">
      <c r="A664" s="57" t="s">
        <v>1452</v>
      </c>
      <c r="B664" s="69">
        <v>2000000</v>
      </c>
      <c r="C664" s="70">
        <v>4.5999999999999996</v>
      </c>
      <c r="D664" s="71">
        <v>45611</v>
      </c>
      <c r="E664" s="72">
        <v>45611</v>
      </c>
      <c r="F664" s="73">
        <v>1999845.6773000001</v>
      </c>
    </row>
    <row r="665" spans="1:6" s="21" customFormat="1" ht="11.25" customHeight="1" x14ac:dyDescent="0.2">
      <c r="A665" s="57" t="s">
        <v>1453</v>
      </c>
      <c r="B665" s="69">
        <v>3000000</v>
      </c>
      <c r="C665" s="70">
        <v>4.25</v>
      </c>
      <c r="D665" s="71">
        <v>44743</v>
      </c>
      <c r="E665" s="72">
        <v>44743</v>
      </c>
      <c r="F665" s="73">
        <v>3000000</v>
      </c>
    </row>
    <row r="666" spans="1:6" s="21" customFormat="1" ht="11.25" customHeight="1" x14ac:dyDescent="0.2">
      <c r="A666" s="57" t="s">
        <v>2573</v>
      </c>
      <c r="B666" s="69">
        <v>3000000</v>
      </c>
      <c r="C666" s="70">
        <v>5.5</v>
      </c>
      <c r="D666" s="71">
        <v>47635</v>
      </c>
      <c r="E666" s="72">
        <v>47635</v>
      </c>
      <c r="F666" s="73">
        <v>3000000</v>
      </c>
    </row>
    <row r="667" spans="1:6" s="21" customFormat="1" ht="11.25" customHeight="1" x14ac:dyDescent="0.2">
      <c r="A667" s="57" t="s">
        <v>1454</v>
      </c>
      <c r="B667" s="69">
        <v>1000000</v>
      </c>
      <c r="C667" s="70">
        <v>3.75</v>
      </c>
      <c r="D667" s="71">
        <v>44706</v>
      </c>
      <c r="E667" s="72">
        <v>44706</v>
      </c>
      <c r="F667" s="73">
        <v>1000000</v>
      </c>
    </row>
    <row r="668" spans="1:6" s="21" customFormat="1" ht="11.25" customHeight="1" x14ac:dyDescent="0.2">
      <c r="A668" s="57" t="s">
        <v>1454</v>
      </c>
      <c r="B668" s="69">
        <v>2000000</v>
      </c>
      <c r="C668" s="70">
        <v>4.75</v>
      </c>
      <c r="D668" s="71">
        <v>46532</v>
      </c>
      <c r="E668" s="72">
        <v>46532</v>
      </c>
      <c r="F668" s="73">
        <v>2000000</v>
      </c>
    </row>
    <row r="669" spans="1:6" s="21" customFormat="1" ht="11.25" customHeight="1" x14ac:dyDescent="0.2">
      <c r="A669" s="57" t="s">
        <v>1454</v>
      </c>
      <c r="B669" s="69">
        <v>3000000</v>
      </c>
      <c r="C669" s="70">
        <v>5.25</v>
      </c>
      <c r="D669" s="71">
        <v>47635</v>
      </c>
      <c r="E669" s="72">
        <v>47635</v>
      </c>
      <c r="F669" s="73">
        <v>3000000</v>
      </c>
    </row>
    <row r="670" spans="1:6" s="21" customFormat="1" ht="11.25" customHeight="1" x14ac:dyDescent="0.2">
      <c r="A670" s="57" t="s">
        <v>1456</v>
      </c>
      <c r="B670" s="69">
        <v>3000000</v>
      </c>
      <c r="C670" s="70">
        <v>5.5</v>
      </c>
      <c r="D670" s="71">
        <v>48731</v>
      </c>
      <c r="E670" s="72">
        <v>48731</v>
      </c>
      <c r="F670" s="73">
        <v>3000000</v>
      </c>
    </row>
    <row r="671" spans="1:6" s="21" customFormat="1" ht="11.25" customHeight="1" x14ac:dyDescent="0.2">
      <c r="A671" s="57" t="s">
        <v>187</v>
      </c>
      <c r="B671" s="69">
        <v>5000000</v>
      </c>
      <c r="C671" s="70">
        <v>5.125</v>
      </c>
      <c r="D671" s="71">
        <v>45894</v>
      </c>
      <c r="E671" s="72">
        <v>45894</v>
      </c>
      <c r="F671" s="73">
        <v>5000000</v>
      </c>
    </row>
    <row r="672" spans="1:6" s="21" customFormat="1" ht="11.25" customHeight="1" x14ac:dyDescent="0.2">
      <c r="A672" s="57" t="s">
        <v>2574</v>
      </c>
      <c r="B672" s="69">
        <v>5000000</v>
      </c>
      <c r="C672" s="70">
        <v>5.75</v>
      </c>
      <c r="D672" s="71">
        <v>47604</v>
      </c>
      <c r="E672" s="72">
        <v>47604</v>
      </c>
      <c r="F672" s="73">
        <v>5000000</v>
      </c>
    </row>
    <row r="673" spans="1:6" s="21" customFormat="1" ht="11.25" customHeight="1" x14ac:dyDescent="0.2">
      <c r="A673" s="57" t="s">
        <v>2048</v>
      </c>
      <c r="B673" s="69">
        <v>3000000</v>
      </c>
      <c r="C673" s="70">
        <v>4.4000000000000004</v>
      </c>
      <c r="D673" s="71">
        <v>47228</v>
      </c>
      <c r="E673" s="72">
        <v>47228</v>
      </c>
      <c r="F673" s="73">
        <v>3000000</v>
      </c>
    </row>
    <row r="674" spans="1:6" s="21" customFormat="1" ht="11.25" customHeight="1" x14ac:dyDescent="0.2">
      <c r="A674" s="57" t="s">
        <v>212</v>
      </c>
      <c r="B674" s="69">
        <v>80000</v>
      </c>
      <c r="C674" s="70">
        <v>6</v>
      </c>
      <c r="D674" s="71">
        <v>46295</v>
      </c>
      <c r="E674" s="72">
        <v>46295</v>
      </c>
      <c r="F674" s="73">
        <v>2000000</v>
      </c>
    </row>
    <row r="675" spans="1:6" s="21" customFormat="1" ht="11.25" customHeight="1" x14ac:dyDescent="0.2">
      <c r="A675" s="57" t="s">
        <v>2575</v>
      </c>
      <c r="B675" s="69">
        <v>3500000</v>
      </c>
      <c r="C675" s="70">
        <v>5.25</v>
      </c>
      <c r="D675" s="71">
        <v>47618</v>
      </c>
      <c r="E675" s="72">
        <v>47618</v>
      </c>
      <c r="F675" s="73">
        <v>3500000</v>
      </c>
    </row>
    <row r="676" spans="1:6" s="21" customFormat="1" ht="11.25" customHeight="1" x14ac:dyDescent="0.2">
      <c r="A676" s="57" t="s">
        <v>1457</v>
      </c>
      <c r="B676" s="69">
        <v>3000000</v>
      </c>
      <c r="C676" s="70">
        <v>5.875</v>
      </c>
      <c r="D676" s="71">
        <v>46294</v>
      </c>
      <c r="E676" s="72">
        <v>46294</v>
      </c>
      <c r="F676" s="73">
        <v>2982251.3358</v>
      </c>
    </row>
    <row r="677" spans="1:6" s="21" customFormat="1" ht="11.25" customHeight="1" x14ac:dyDescent="0.2">
      <c r="A677" s="57" t="s">
        <v>1458</v>
      </c>
      <c r="B677" s="69">
        <v>5000000</v>
      </c>
      <c r="C677" s="70">
        <v>4.375</v>
      </c>
      <c r="D677" s="71">
        <v>46844</v>
      </c>
      <c r="E677" s="72">
        <v>46844</v>
      </c>
      <c r="F677" s="73">
        <v>5000000</v>
      </c>
    </row>
    <row r="678" spans="1:6" s="21" customFormat="1" ht="11.25" customHeight="1" x14ac:dyDescent="0.2">
      <c r="A678" s="57" t="s">
        <v>1459</v>
      </c>
      <c r="B678" s="69">
        <v>2000000</v>
      </c>
      <c r="C678" s="70">
        <v>5.75</v>
      </c>
      <c r="D678" s="71">
        <v>45706</v>
      </c>
      <c r="E678" s="72">
        <v>45706</v>
      </c>
      <c r="F678" s="73">
        <v>20000</v>
      </c>
    </row>
    <row r="679" spans="1:6" s="21" customFormat="1" ht="11.25" customHeight="1" x14ac:dyDescent="0.2">
      <c r="A679" s="57" t="s">
        <v>258</v>
      </c>
      <c r="B679" s="69">
        <v>4000000</v>
      </c>
      <c r="C679" s="70">
        <v>4.29</v>
      </c>
      <c r="D679" s="71">
        <v>46839</v>
      </c>
      <c r="E679" s="72">
        <v>46839</v>
      </c>
      <c r="F679" s="73">
        <v>4000000</v>
      </c>
    </row>
    <row r="680" spans="1:6" s="21" customFormat="1" ht="11.25" customHeight="1" x14ac:dyDescent="0.2">
      <c r="A680" s="57" t="s">
        <v>2576</v>
      </c>
      <c r="B680" s="69">
        <v>4000000</v>
      </c>
      <c r="C680" s="70">
        <v>6</v>
      </c>
      <c r="D680" s="71">
        <v>47665</v>
      </c>
      <c r="E680" s="72">
        <v>47665</v>
      </c>
      <c r="F680" s="73">
        <v>4000000</v>
      </c>
    </row>
    <row r="681" spans="1:6" s="21" customFormat="1" ht="11.25" customHeight="1" x14ac:dyDescent="0.2">
      <c r="A681" s="57" t="s">
        <v>202</v>
      </c>
      <c r="B681" s="69">
        <v>5000000</v>
      </c>
      <c r="C681" s="70">
        <v>6.125</v>
      </c>
      <c r="D681" s="71">
        <v>44392</v>
      </c>
      <c r="E681" s="72">
        <v>44392</v>
      </c>
      <c r="F681" s="73">
        <v>5000000</v>
      </c>
    </row>
    <row r="682" spans="1:6" s="21" customFormat="1" ht="11.25" customHeight="1" x14ac:dyDescent="0.2">
      <c r="A682" s="57" t="s">
        <v>1896</v>
      </c>
      <c r="B682" s="69">
        <v>1000000</v>
      </c>
      <c r="C682" s="70">
        <v>3.8</v>
      </c>
      <c r="D682" s="71">
        <v>47079</v>
      </c>
      <c r="E682" s="72">
        <v>47079</v>
      </c>
      <c r="F682" s="73">
        <v>1000000</v>
      </c>
    </row>
    <row r="683" spans="1:6" s="21" customFormat="1" ht="11.25" customHeight="1" x14ac:dyDescent="0.2">
      <c r="A683" s="57" t="s">
        <v>2168</v>
      </c>
      <c r="B683" s="69">
        <v>4000000</v>
      </c>
      <c r="C683" s="70">
        <v>4.75</v>
      </c>
      <c r="D683" s="71">
        <v>45823</v>
      </c>
      <c r="E683" s="72">
        <v>45823</v>
      </c>
      <c r="F683" s="73">
        <v>4036676.4567</v>
      </c>
    </row>
    <row r="684" spans="1:6" s="21" customFormat="1" ht="11.25" customHeight="1" x14ac:dyDescent="0.2">
      <c r="A684" s="57" t="s">
        <v>2168</v>
      </c>
      <c r="B684" s="69">
        <v>9000000</v>
      </c>
      <c r="C684" s="70">
        <v>4.875</v>
      </c>
      <c r="D684" s="71">
        <v>47284</v>
      </c>
      <c r="E684" s="72">
        <v>47284</v>
      </c>
      <c r="F684" s="73">
        <v>8969222.5377999991</v>
      </c>
    </row>
    <row r="685" spans="1:6" s="21" customFormat="1" ht="11.25" customHeight="1" x14ac:dyDescent="0.2">
      <c r="A685" s="57" t="s">
        <v>2869</v>
      </c>
      <c r="B685" s="69">
        <v>3790400</v>
      </c>
      <c r="C685" s="70">
        <v>4.54</v>
      </c>
      <c r="D685" s="71">
        <v>50495</v>
      </c>
      <c r="E685" s="72">
        <v>50495</v>
      </c>
      <c r="F685" s="73">
        <v>3790400</v>
      </c>
    </row>
    <row r="686" spans="1:6" s="21" customFormat="1" ht="11.25" customHeight="1" x14ac:dyDescent="0.2">
      <c r="A686" s="57" t="s">
        <v>2895</v>
      </c>
      <c r="B686" s="69">
        <v>3000000</v>
      </c>
      <c r="C686" s="70">
        <v>3.5</v>
      </c>
      <c r="D686" s="71">
        <v>47757</v>
      </c>
      <c r="E686" s="72">
        <v>47757</v>
      </c>
      <c r="F686" s="73">
        <v>2989936.4958000001</v>
      </c>
    </row>
    <row r="687" spans="1:6" s="21" customFormat="1" ht="11.25" customHeight="1" x14ac:dyDescent="0.2">
      <c r="A687" s="57" t="s">
        <v>2072</v>
      </c>
      <c r="B687" s="69">
        <v>2000000</v>
      </c>
      <c r="C687" s="70">
        <v>4.25</v>
      </c>
      <c r="D687" s="71">
        <v>47011</v>
      </c>
      <c r="E687" s="72">
        <v>47011</v>
      </c>
      <c r="F687" s="73">
        <v>2027503.9341</v>
      </c>
    </row>
    <row r="688" spans="1:6" s="21" customFormat="1" ht="11.25" customHeight="1" x14ac:dyDescent="0.2">
      <c r="A688" s="57" t="s">
        <v>28</v>
      </c>
      <c r="B688" s="69">
        <v>3000000</v>
      </c>
      <c r="C688" s="70">
        <v>3.95</v>
      </c>
      <c r="D688" s="71">
        <v>44593</v>
      </c>
      <c r="E688" s="72">
        <v>44593</v>
      </c>
      <c r="F688" s="73">
        <v>2998449.1129999999</v>
      </c>
    </row>
    <row r="689" spans="1:6" s="21" customFormat="1" ht="11.25" customHeight="1" x14ac:dyDescent="0.2">
      <c r="A689" s="57" t="s">
        <v>120</v>
      </c>
      <c r="B689" s="69">
        <v>1200000</v>
      </c>
      <c r="C689" s="70">
        <v>7.57</v>
      </c>
      <c r="D689" s="71">
        <v>47284</v>
      </c>
      <c r="E689" s="72">
        <v>47284</v>
      </c>
      <c r="F689" s="73">
        <v>1245145.9442</v>
      </c>
    </row>
    <row r="690" spans="1:6" s="21" customFormat="1" ht="11.25" customHeight="1" x14ac:dyDescent="0.2">
      <c r="A690" s="57" t="s">
        <v>120</v>
      </c>
      <c r="B690" s="69">
        <v>1000000</v>
      </c>
      <c r="C690" s="70">
        <v>6.45</v>
      </c>
      <c r="D690" s="71">
        <v>51089</v>
      </c>
      <c r="E690" s="72">
        <v>51089</v>
      </c>
      <c r="F690" s="73">
        <v>998251.93200000003</v>
      </c>
    </row>
    <row r="691" spans="1:6" s="21" customFormat="1" ht="11.25" customHeight="1" x14ac:dyDescent="0.2">
      <c r="A691" s="57" t="s">
        <v>2073</v>
      </c>
      <c r="B691" s="69">
        <v>3300000</v>
      </c>
      <c r="C691" s="70">
        <v>4.21</v>
      </c>
      <c r="D691" s="71">
        <v>48857</v>
      </c>
      <c r="E691" s="72">
        <v>48857</v>
      </c>
      <c r="F691" s="73">
        <v>3300000</v>
      </c>
    </row>
    <row r="692" spans="1:6" s="21" customFormat="1" ht="11.25" customHeight="1" x14ac:dyDescent="0.2">
      <c r="A692" s="57" t="s">
        <v>1897</v>
      </c>
      <c r="B692" s="69">
        <v>1250000</v>
      </c>
      <c r="C692" s="70">
        <v>4.3460000000000001</v>
      </c>
      <c r="D692" s="71">
        <v>46364</v>
      </c>
      <c r="E692" s="72">
        <v>46364</v>
      </c>
      <c r="F692" s="73">
        <v>1250000</v>
      </c>
    </row>
    <row r="693" spans="1:6" s="21" customFormat="1" ht="11.25" customHeight="1" x14ac:dyDescent="0.2">
      <c r="A693" s="57" t="s">
        <v>1462</v>
      </c>
      <c r="B693" s="69">
        <v>3000000</v>
      </c>
      <c r="C693" s="70">
        <v>4.3890000000000002</v>
      </c>
      <c r="D693" s="71">
        <v>46030</v>
      </c>
      <c r="E693" s="72">
        <v>46030</v>
      </c>
      <c r="F693" s="73">
        <v>3000000</v>
      </c>
    </row>
    <row r="694" spans="1:6" s="21" customFormat="1" ht="11.25" customHeight="1" x14ac:dyDescent="0.2">
      <c r="A694" s="57" t="s">
        <v>1462</v>
      </c>
      <c r="B694" s="69">
        <v>5000000</v>
      </c>
      <c r="C694" s="70">
        <v>3.339</v>
      </c>
      <c r="D694" s="71">
        <v>44648</v>
      </c>
      <c r="E694" s="72">
        <v>44648</v>
      </c>
      <c r="F694" s="73">
        <v>5000000</v>
      </c>
    </row>
    <row r="695" spans="1:6" s="21" customFormat="1" ht="11.25" customHeight="1" x14ac:dyDescent="0.2">
      <c r="A695" s="57" t="s">
        <v>1462</v>
      </c>
      <c r="B695" s="69">
        <v>2000000</v>
      </c>
      <c r="C695" s="70">
        <v>3.47</v>
      </c>
      <c r="D695" s="71">
        <v>44291</v>
      </c>
      <c r="E695" s="72">
        <v>44291</v>
      </c>
      <c r="F695" s="73">
        <v>1999983.996</v>
      </c>
    </row>
    <row r="696" spans="1:6" s="21" customFormat="1" ht="11.25" customHeight="1" x14ac:dyDescent="0.2">
      <c r="A696" s="57" t="s">
        <v>1462</v>
      </c>
      <c r="B696" s="69">
        <v>3000000</v>
      </c>
      <c r="C696" s="70">
        <v>5.1130000000000004</v>
      </c>
      <c r="D696" s="71">
        <v>47241</v>
      </c>
      <c r="E696" s="72">
        <v>47241</v>
      </c>
      <c r="F696" s="73">
        <v>3000000</v>
      </c>
    </row>
    <row r="697" spans="1:6" s="21" customFormat="1" ht="11.25" customHeight="1" x14ac:dyDescent="0.2">
      <c r="A697" s="57" t="s">
        <v>2216</v>
      </c>
      <c r="B697" s="69">
        <v>1600000</v>
      </c>
      <c r="C697" s="70">
        <v>5.14</v>
      </c>
      <c r="D697" s="71">
        <v>47970</v>
      </c>
      <c r="E697" s="72">
        <v>47970</v>
      </c>
      <c r="F697" s="73">
        <v>1600000</v>
      </c>
    </row>
    <row r="698" spans="1:6" s="21" customFormat="1" ht="11.25" customHeight="1" x14ac:dyDescent="0.2">
      <c r="A698" s="57" t="s">
        <v>2287</v>
      </c>
      <c r="B698" s="69">
        <v>3000000</v>
      </c>
      <c r="C698" s="70">
        <v>3.25</v>
      </c>
      <c r="D698" s="71">
        <v>47376</v>
      </c>
      <c r="E698" s="72">
        <v>47376</v>
      </c>
      <c r="F698" s="73">
        <v>2995478.9865999999</v>
      </c>
    </row>
    <row r="699" spans="1:6" s="21" customFormat="1" ht="11.25" customHeight="1" x14ac:dyDescent="0.2">
      <c r="A699" s="57" t="s">
        <v>2463</v>
      </c>
      <c r="B699" s="69">
        <v>1000000</v>
      </c>
      <c r="C699" s="70">
        <v>3.05</v>
      </c>
      <c r="D699" s="71">
        <v>45754</v>
      </c>
      <c r="E699" s="72">
        <v>45754</v>
      </c>
      <c r="F699" s="73">
        <v>998655.28189999994</v>
      </c>
    </row>
    <row r="700" spans="1:6" s="21" customFormat="1" ht="11.25" customHeight="1" x14ac:dyDescent="0.2">
      <c r="A700" s="57" t="s">
        <v>1463</v>
      </c>
      <c r="B700" s="69">
        <v>2000000</v>
      </c>
      <c r="C700" s="70">
        <v>4.75</v>
      </c>
      <c r="D700" s="71">
        <v>45580</v>
      </c>
      <c r="E700" s="72">
        <v>45580</v>
      </c>
      <c r="F700" s="73">
        <v>2082790.2999</v>
      </c>
    </row>
    <row r="701" spans="1:6" s="21" customFormat="1" ht="11.25" customHeight="1" x14ac:dyDescent="0.2">
      <c r="A701" s="57" t="s">
        <v>2169</v>
      </c>
      <c r="B701" s="69">
        <v>4000000</v>
      </c>
      <c r="C701" s="70">
        <v>3.75</v>
      </c>
      <c r="D701" s="71">
        <v>47284</v>
      </c>
      <c r="E701" s="72">
        <v>47284</v>
      </c>
      <c r="F701" s="73">
        <v>3946389.3270999999</v>
      </c>
    </row>
    <row r="702" spans="1:6" s="21" customFormat="1" ht="11.25" customHeight="1" x14ac:dyDescent="0.2">
      <c r="A702" s="57" t="s">
        <v>1898</v>
      </c>
      <c r="B702" s="69">
        <v>1000000</v>
      </c>
      <c r="C702" s="70">
        <v>4.5</v>
      </c>
      <c r="D702" s="71">
        <v>44941</v>
      </c>
      <c r="E702" s="72">
        <v>44941</v>
      </c>
      <c r="F702" s="73">
        <v>1000000</v>
      </c>
    </row>
    <row r="703" spans="1:6" s="21" customFormat="1" ht="11.25" customHeight="1" x14ac:dyDescent="0.2">
      <c r="A703" s="57" t="s">
        <v>2577</v>
      </c>
      <c r="B703" s="69">
        <v>3000000</v>
      </c>
      <c r="C703" s="70">
        <v>4.75</v>
      </c>
      <c r="D703" s="71">
        <v>44696</v>
      </c>
      <c r="E703" s="72">
        <v>44696</v>
      </c>
      <c r="F703" s="73">
        <v>2997971.6954999999</v>
      </c>
    </row>
    <row r="704" spans="1:6" s="21" customFormat="1" ht="11.25" customHeight="1" x14ac:dyDescent="0.2">
      <c r="A704" s="57" t="s">
        <v>2443</v>
      </c>
      <c r="B704" s="69">
        <v>5000000</v>
      </c>
      <c r="C704" s="70">
        <v>4.25</v>
      </c>
      <c r="D704" s="71">
        <v>45702</v>
      </c>
      <c r="E704" s="72">
        <v>45702</v>
      </c>
      <c r="F704" s="73">
        <v>5000000</v>
      </c>
    </row>
    <row r="705" spans="1:6" s="21" customFormat="1" ht="11.25" customHeight="1" x14ac:dyDescent="0.2">
      <c r="A705" s="57" t="s">
        <v>165</v>
      </c>
      <c r="B705" s="69">
        <v>8000000</v>
      </c>
      <c r="C705" s="70">
        <v>4.5</v>
      </c>
      <c r="D705" s="71">
        <v>45611</v>
      </c>
      <c r="E705" s="72">
        <v>45611</v>
      </c>
      <c r="F705" s="73">
        <v>7984931.5263999999</v>
      </c>
    </row>
    <row r="706" spans="1:6" s="21" customFormat="1" ht="11.25" customHeight="1" x14ac:dyDescent="0.2">
      <c r="A706" s="57" t="s">
        <v>92</v>
      </c>
      <c r="B706" s="69">
        <v>3000000</v>
      </c>
      <c r="C706" s="70">
        <v>4.75</v>
      </c>
      <c r="D706" s="71">
        <v>44727</v>
      </c>
      <c r="E706" s="72">
        <v>44727</v>
      </c>
      <c r="F706" s="73">
        <v>2994994.2944</v>
      </c>
    </row>
    <row r="707" spans="1:6" s="21" customFormat="1" ht="11.25" customHeight="1" x14ac:dyDescent="0.2">
      <c r="A707" s="57" t="s">
        <v>92</v>
      </c>
      <c r="B707" s="69">
        <v>5000000</v>
      </c>
      <c r="C707" s="70">
        <v>4.3499999999999996</v>
      </c>
      <c r="D707" s="71">
        <v>45337</v>
      </c>
      <c r="E707" s="72">
        <v>45337</v>
      </c>
      <c r="F707" s="73">
        <v>4997842.8295999998</v>
      </c>
    </row>
    <row r="708" spans="1:6" s="21" customFormat="1" ht="11.25" customHeight="1" x14ac:dyDescent="0.2">
      <c r="A708" s="57" t="s">
        <v>2464</v>
      </c>
      <c r="B708" s="69">
        <v>2000000</v>
      </c>
      <c r="C708" s="70">
        <v>4.25</v>
      </c>
      <c r="D708" s="71">
        <v>51227</v>
      </c>
      <c r="E708" s="72">
        <v>51227</v>
      </c>
      <c r="F708" s="73">
        <v>1977193.3119000001</v>
      </c>
    </row>
    <row r="709" spans="1:6" s="21" customFormat="1" ht="11.25" customHeight="1" x14ac:dyDescent="0.2">
      <c r="A709" s="57" t="s">
        <v>1899</v>
      </c>
      <c r="B709" s="69">
        <v>11500000</v>
      </c>
      <c r="C709" s="70">
        <v>6.75</v>
      </c>
      <c r="D709" s="71">
        <v>48288</v>
      </c>
      <c r="E709" s="72">
        <v>48288</v>
      </c>
      <c r="F709" s="73">
        <v>14028683.752599999</v>
      </c>
    </row>
    <row r="710" spans="1:6" s="21" customFormat="1" ht="11.25" customHeight="1" x14ac:dyDescent="0.2">
      <c r="A710" s="57" t="s">
        <v>1900</v>
      </c>
      <c r="B710" s="69">
        <v>2000000</v>
      </c>
      <c r="C710" s="70">
        <v>4.2</v>
      </c>
      <c r="D710" s="71">
        <v>46860</v>
      </c>
      <c r="E710" s="72">
        <v>46860</v>
      </c>
      <c r="F710" s="73">
        <v>1996893.7922</v>
      </c>
    </row>
    <row r="711" spans="1:6" s="21" customFormat="1" ht="11.25" customHeight="1" x14ac:dyDescent="0.2">
      <c r="A711" s="57" t="s">
        <v>1900</v>
      </c>
      <c r="B711" s="69">
        <v>5000000</v>
      </c>
      <c r="C711" s="70">
        <v>4</v>
      </c>
      <c r="D711" s="71">
        <v>45764</v>
      </c>
      <c r="E711" s="72">
        <v>45764</v>
      </c>
      <c r="F711" s="73">
        <v>4996869.4166999999</v>
      </c>
    </row>
    <row r="712" spans="1:6" s="21" customFormat="1" ht="11.25" customHeight="1" x14ac:dyDescent="0.2">
      <c r="A712" s="57" t="s">
        <v>1465</v>
      </c>
      <c r="B712" s="69">
        <v>1000000</v>
      </c>
      <c r="C712" s="70">
        <v>3.15</v>
      </c>
      <c r="D712" s="71">
        <v>44742</v>
      </c>
      <c r="E712" s="72">
        <v>44742</v>
      </c>
      <c r="F712" s="73">
        <v>999463.67940000002</v>
      </c>
    </row>
    <row r="713" spans="1:6" s="21" customFormat="1" ht="11.25" customHeight="1" x14ac:dyDescent="0.2">
      <c r="A713" s="57" t="s">
        <v>1465</v>
      </c>
      <c r="B713" s="69">
        <v>1000000</v>
      </c>
      <c r="C713" s="70">
        <v>4.25</v>
      </c>
      <c r="D713" s="71">
        <v>45061</v>
      </c>
      <c r="E713" s="72">
        <v>45061</v>
      </c>
      <c r="F713" s="73">
        <v>1000000</v>
      </c>
    </row>
    <row r="714" spans="1:6" s="21" customFormat="1" ht="11.25" customHeight="1" x14ac:dyDescent="0.2">
      <c r="A714" s="57" t="s">
        <v>1465</v>
      </c>
      <c r="B714" s="69">
        <v>1500000</v>
      </c>
      <c r="C714" s="70">
        <v>4.3</v>
      </c>
      <c r="D714" s="71">
        <v>45851</v>
      </c>
      <c r="E714" s="72">
        <v>45851</v>
      </c>
      <c r="F714" s="73">
        <v>1498973.3402</v>
      </c>
    </row>
    <row r="715" spans="1:6" s="21" customFormat="1" ht="11.25" customHeight="1" x14ac:dyDescent="0.2">
      <c r="A715" s="57" t="s">
        <v>1465</v>
      </c>
      <c r="B715" s="69">
        <v>3000000</v>
      </c>
      <c r="C715" s="70">
        <v>3.2</v>
      </c>
      <c r="D715" s="71">
        <v>44383</v>
      </c>
      <c r="E715" s="72">
        <v>44383</v>
      </c>
      <c r="F715" s="73">
        <v>2999396.8546000002</v>
      </c>
    </row>
    <row r="716" spans="1:6" s="21" customFormat="1" ht="11.25" customHeight="1" x14ac:dyDescent="0.2">
      <c r="A716" s="57" t="s">
        <v>1465</v>
      </c>
      <c r="B716" s="69">
        <v>4000000</v>
      </c>
      <c r="C716" s="70">
        <v>4.2</v>
      </c>
      <c r="D716" s="71">
        <v>44256</v>
      </c>
      <c r="E716" s="72">
        <v>44256</v>
      </c>
      <c r="F716" s="73">
        <v>3999909.1279000002</v>
      </c>
    </row>
    <row r="717" spans="1:6" s="21" customFormat="1" ht="11.25" customHeight="1" x14ac:dyDescent="0.2">
      <c r="A717" s="57" t="s">
        <v>1465</v>
      </c>
      <c r="B717" s="69">
        <v>2000000</v>
      </c>
      <c r="C717" s="70">
        <v>4.3499999999999996</v>
      </c>
      <c r="D717" s="71">
        <v>45756</v>
      </c>
      <c r="E717" s="72">
        <v>45756</v>
      </c>
      <c r="F717" s="73">
        <v>1999301.3540000001</v>
      </c>
    </row>
    <row r="718" spans="1:6" s="21" customFormat="1" ht="11.25" customHeight="1" x14ac:dyDescent="0.2">
      <c r="A718" s="57" t="s">
        <v>1465</v>
      </c>
      <c r="B718" s="69">
        <v>1000000</v>
      </c>
      <c r="C718" s="70">
        <v>4.1500000000000004</v>
      </c>
      <c r="D718" s="71">
        <v>45096</v>
      </c>
      <c r="E718" s="72">
        <v>45096</v>
      </c>
      <c r="F718" s="73">
        <v>999232.402</v>
      </c>
    </row>
    <row r="719" spans="1:6" s="21" customFormat="1" ht="11.25" customHeight="1" x14ac:dyDescent="0.2">
      <c r="A719" s="57" t="s">
        <v>1465</v>
      </c>
      <c r="B719" s="69">
        <v>5000000</v>
      </c>
      <c r="C719" s="70">
        <v>4.2</v>
      </c>
      <c r="D719" s="71">
        <v>44506</v>
      </c>
      <c r="E719" s="72">
        <v>44506</v>
      </c>
      <c r="F719" s="73">
        <v>4999676.4473999999</v>
      </c>
    </row>
    <row r="720" spans="1:6" s="21" customFormat="1" ht="11.25" customHeight="1" x14ac:dyDescent="0.2">
      <c r="A720" s="57" t="s">
        <v>121</v>
      </c>
      <c r="B720" s="69">
        <v>1000000</v>
      </c>
      <c r="C720" s="70">
        <v>4.4000000000000004</v>
      </c>
      <c r="D720" s="71">
        <v>44531</v>
      </c>
      <c r="E720" s="72">
        <v>44531</v>
      </c>
      <c r="F720" s="73">
        <v>999751.5429</v>
      </c>
    </row>
    <row r="721" spans="1:6" s="21" customFormat="1" ht="11.25" customHeight="1" x14ac:dyDescent="0.2">
      <c r="A721" s="57" t="s">
        <v>1625</v>
      </c>
      <c r="B721" s="69">
        <v>3000000</v>
      </c>
      <c r="C721" s="70">
        <v>4.25</v>
      </c>
      <c r="D721" s="71">
        <v>44859</v>
      </c>
      <c r="E721" s="72">
        <v>44859</v>
      </c>
      <c r="F721" s="73">
        <v>2986164.7927000001</v>
      </c>
    </row>
    <row r="722" spans="1:6" s="21" customFormat="1" ht="11.25" customHeight="1" x14ac:dyDescent="0.2">
      <c r="A722" s="57" t="s">
        <v>155</v>
      </c>
      <c r="B722" s="69">
        <v>5000000</v>
      </c>
      <c r="C722" s="70">
        <v>4.625</v>
      </c>
      <c r="D722" s="71">
        <v>45411</v>
      </c>
      <c r="E722" s="72">
        <v>45411</v>
      </c>
      <c r="F722" s="73">
        <v>4992400.1253000004</v>
      </c>
    </row>
    <row r="723" spans="1:6" s="21" customFormat="1" ht="11.25" customHeight="1" x14ac:dyDescent="0.2">
      <c r="A723" s="57" t="s">
        <v>155</v>
      </c>
      <c r="B723" s="69">
        <v>9550000</v>
      </c>
      <c r="C723" s="70">
        <v>4.875</v>
      </c>
      <c r="D723" s="71">
        <v>47189</v>
      </c>
      <c r="E723" s="72">
        <v>47189</v>
      </c>
      <c r="F723" s="73">
        <v>9818686.7104000002</v>
      </c>
    </row>
    <row r="724" spans="1:6" s="21" customFormat="1" ht="11.25" customHeight="1" x14ac:dyDescent="0.2">
      <c r="A724" s="57" t="s">
        <v>2578</v>
      </c>
      <c r="B724" s="69">
        <v>2000000</v>
      </c>
      <c r="C724" s="70">
        <v>3.8</v>
      </c>
      <c r="D724" s="71">
        <v>44287</v>
      </c>
      <c r="E724" s="72">
        <v>44287</v>
      </c>
      <c r="F724" s="73">
        <v>1999769.6028</v>
      </c>
    </row>
    <row r="725" spans="1:6" s="21" customFormat="1" ht="11.25" customHeight="1" x14ac:dyDescent="0.2">
      <c r="A725" s="57" t="s">
        <v>1901</v>
      </c>
      <c r="B725" s="69">
        <v>1250000</v>
      </c>
      <c r="C725" s="70">
        <v>5.375</v>
      </c>
      <c r="D725" s="71">
        <v>45231</v>
      </c>
      <c r="E725" s="72">
        <v>45231</v>
      </c>
      <c r="F725" s="73">
        <v>1250000</v>
      </c>
    </row>
    <row r="726" spans="1:6" s="21" customFormat="1" ht="11.25" customHeight="1" x14ac:dyDescent="0.2">
      <c r="A726" s="57" t="s">
        <v>1901</v>
      </c>
      <c r="B726" s="69">
        <v>1200000</v>
      </c>
      <c r="C726" s="70">
        <v>5.3</v>
      </c>
      <c r="D726" s="71">
        <v>47133</v>
      </c>
      <c r="E726" s="72">
        <v>47133</v>
      </c>
      <c r="F726" s="73">
        <v>1300437.4032999999</v>
      </c>
    </row>
    <row r="727" spans="1:6" s="21" customFormat="1" ht="11.25" customHeight="1" x14ac:dyDescent="0.2">
      <c r="A727" s="57" t="s">
        <v>2444</v>
      </c>
      <c r="B727" s="69">
        <v>1000000</v>
      </c>
      <c r="C727" s="70">
        <v>3.75</v>
      </c>
      <c r="D727" s="71">
        <v>45698</v>
      </c>
      <c r="E727" s="72">
        <v>45698</v>
      </c>
      <c r="F727" s="73">
        <v>999248.51069999998</v>
      </c>
    </row>
    <row r="728" spans="1:6" s="21" customFormat="1" ht="11.25" customHeight="1" x14ac:dyDescent="0.2">
      <c r="A728" s="57" t="s">
        <v>80</v>
      </c>
      <c r="B728" s="69">
        <v>4000000</v>
      </c>
      <c r="C728" s="70">
        <v>6.75</v>
      </c>
      <c r="D728" s="71">
        <v>50314</v>
      </c>
      <c r="E728" s="72">
        <v>50314</v>
      </c>
      <c r="F728" s="73">
        <v>4140121.7464999999</v>
      </c>
    </row>
    <row r="729" spans="1:6" s="21" customFormat="1" ht="11.25" customHeight="1" x14ac:dyDescent="0.2">
      <c r="A729" s="57" t="s">
        <v>80</v>
      </c>
      <c r="B729" s="69">
        <v>1300000</v>
      </c>
      <c r="C729" s="70">
        <v>5.95</v>
      </c>
      <c r="D729" s="71">
        <v>46402</v>
      </c>
      <c r="E729" s="72">
        <v>46402</v>
      </c>
      <c r="F729" s="73">
        <v>1379677.3785999999</v>
      </c>
    </row>
    <row r="730" spans="1:6" s="21" customFormat="1" ht="11.25" customHeight="1" x14ac:dyDescent="0.2">
      <c r="A730" s="57" t="s">
        <v>80</v>
      </c>
      <c r="B730" s="69">
        <v>3000000</v>
      </c>
      <c r="C730" s="70">
        <v>5.75</v>
      </c>
      <c r="D730" s="71">
        <v>44585</v>
      </c>
      <c r="E730" s="72">
        <v>44585</v>
      </c>
      <c r="F730" s="73">
        <v>2999491.9328000001</v>
      </c>
    </row>
    <row r="731" spans="1:6" s="21" customFormat="1" ht="11.25" customHeight="1" x14ac:dyDescent="0.2">
      <c r="A731" s="57" t="s">
        <v>80</v>
      </c>
      <c r="B731" s="69">
        <v>6500000</v>
      </c>
      <c r="C731" s="70">
        <v>3.85</v>
      </c>
      <c r="D731" s="71">
        <v>45481</v>
      </c>
      <c r="E731" s="72">
        <v>45481</v>
      </c>
      <c r="F731" s="73">
        <v>6562951.4347000001</v>
      </c>
    </row>
    <row r="732" spans="1:6" s="21" customFormat="1" ht="11.25" customHeight="1" x14ac:dyDescent="0.2">
      <c r="A732" s="57" t="s">
        <v>80</v>
      </c>
      <c r="B732" s="69">
        <v>7000000</v>
      </c>
      <c r="C732" s="70">
        <v>3.8</v>
      </c>
      <c r="D732" s="71">
        <v>47557</v>
      </c>
      <c r="E732" s="72">
        <v>47557</v>
      </c>
      <c r="F732" s="73">
        <v>6812136.9260999998</v>
      </c>
    </row>
    <row r="733" spans="1:6" s="21" customFormat="1" ht="11.25" customHeight="1" x14ac:dyDescent="0.2">
      <c r="A733" s="57" t="s">
        <v>1902</v>
      </c>
      <c r="B733" s="69">
        <v>500000</v>
      </c>
      <c r="C733" s="70">
        <v>5.125</v>
      </c>
      <c r="D733" s="71">
        <v>45245</v>
      </c>
      <c r="E733" s="72">
        <v>45245</v>
      </c>
      <c r="F733" s="73">
        <v>500000</v>
      </c>
    </row>
    <row r="734" spans="1:6" s="21" customFormat="1" ht="11.25" customHeight="1" x14ac:dyDescent="0.2">
      <c r="A734" s="57" t="s">
        <v>122</v>
      </c>
      <c r="B734" s="69">
        <v>2821000</v>
      </c>
      <c r="C734" s="70">
        <v>4.4779999999999998</v>
      </c>
      <c r="D734" s="71">
        <v>47665</v>
      </c>
      <c r="E734" s="72">
        <v>47665</v>
      </c>
      <c r="F734" s="73">
        <v>2821000</v>
      </c>
    </row>
    <row r="735" spans="1:6" s="21" customFormat="1" ht="11.25" customHeight="1" x14ac:dyDescent="0.2">
      <c r="A735" s="57" t="s">
        <v>1466</v>
      </c>
      <c r="B735" s="69">
        <v>4000000</v>
      </c>
      <c r="C735" s="70">
        <v>5.25</v>
      </c>
      <c r="D735" s="71">
        <v>46249</v>
      </c>
      <c r="E735" s="72">
        <v>46249</v>
      </c>
      <c r="F735" s="73">
        <v>4000000</v>
      </c>
    </row>
    <row r="736" spans="1:6" s="21" customFormat="1" ht="11.25" customHeight="1" x14ac:dyDescent="0.2">
      <c r="A736" s="57" t="s">
        <v>1466</v>
      </c>
      <c r="B736" s="69">
        <v>1000000</v>
      </c>
      <c r="C736" s="70">
        <v>5.5</v>
      </c>
      <c r="D736" s="71">
        <v>47649</v>
      </c>
      <c r="E736" s="72">
        <v>47649</v>
      </c>
      <c r="F736" s="73">
        <v>1000000</v>
      </c>
    </row>
    <row r="737" spans="1:6" s="21" customFormat="1" ht="11.25" customHeight="1" x14ac:dyDescent="0.2">
      <c r="A737" s="57" t="s">
        <v>188</v>
      </c>
      <c r="B737" s="69">
        <v>2000000</v>
      </c>
      <c r="C737" s="70">
        <v>3.371</v>
      </c>
      <c r="D737" s="71">
        <v>45884</v>
      </c>
      <c r="E737" s="72">
        <v>45884</v>
      </c>
      <c r="F737" s="73">
        <v>2000000</v>
      </c>
    </row>
    <row r="738" spans="1:6" s="21" customFormat="1" ht="11.25" customHeight="1" x14ac:dyDescent="0.2">
      <c r="A738" s="57" t="s">
        <v>1467</v>
      </c>
      <c r="B738" s="69">
        <v>4000000</v>
      </c>
      <c r="C738" s="70">
        <v>5.64</v>
      </c>
      <c r="D738" s="71">
        <v>46568</v>
      </c>
      <c r="E738" s="72">
        <v>46568</v>
      </c>
      <c r="F738" s="73">
        <v>4000000</v>
      </c>
    </row>
    <row r="739" spans="1:6" s="21" customFormat="1" ht="11.25" customHeight="1" x14ac:dyDescent="0.2">
      <c r="A739" s="57" t="s">
        <v>2729</v>
      </c>
      <c r="B739" s="69">
        <v>1839850.2598000001</v>
      </c>
      <c r="C739" s="70">
        <v>3.3769999999999998</v>
      </c>
      <c r="D739" s="71">
        <v>53092</v>
      </c>
      <c r="E739" s="72">
        <v>53092</v>
      </c>
      <c r="F739" s="73">
        <v>1842242.4686</v>
      </c>
    </row>
    <row r="740" spans="1:6" s="21" customFormat="1" ht="11.25" customHeight="1" x14ac:dyDescent="0.2">
      <c r="A740" s="57" t="s">
        <v>2579</v>
      </c>
      <c r="B740" s="69">
        <v>2000000</v>
      </c>
      <c r="C740" s="70">
        <v>4.649</v>
      </c>
      <c r="D740" s="71">
        <v>53643</v>
      </c>
      <c r="E740" s="72">
        <v>53643</v>
      </c>
      <c r="F740" s="73">
        <v>2018166.1232</v>
      </c>
    </row>
    <row r="741" spans="1:6" s="21" customFormat="1" ht="11.25" customHeight="1" x14ac:dyDescent="0.2">
      <c r="A741" s="57" t="s">
        <v>2580</v>
      </c>
      <c r="B741" s="69">
        <v>2000000</v>
      </c>
      <c r="C741" s="70">
        <v>3.5495000000000001</v>
      </c>
      <c r="D741" s="71">
        <v>48643</v>
      </c>
      <c r="E741" s="72">
        <v>48643</v>
      </c>
      <c r="F741" s="73">
        <v>1996293.2962</v>
      </c>
    </row>
    <row r="742" spans="1:6" s="21" customFormat="1" ht="11.25" customHeight="1" x14ac:dyDescent="0.2">
      <c r="A742" s="57" t="s">
        <v>2581</v>
      </c>
      <c r="B742" s="69">
        <v>2000000</v>
      </c>
      <c r="C742" s="70">
        <v>4.5289999999999999</v>
      </c>
      <c r="D742" s="71">
        <v>53794</v>
      </c>
      <c r="E742" s="72">
        <v>53794</v>
      </c>
      <c r="F742" s="73">
        <v>2029875.2446999999</v>
      </c>
    </row>
    <row r="743" spans="1:6" s="21" customFormat="1" ht="11.25" customHeight="1" x14ac:dyDescent="0.2">
      <c r="A743" s="57" t="s">
        <v>208</v>
      </c>
      <c r="B743" s="69">
        <v>2000000</v>
      </c>
      <c r="C743" s="70">
        <v>4.875</v>
      </c>
      <c r="D743" s="71">
        <v>46157</v>
      </c>
      <c r="E743" s="72">
        <v>46157</v>
      </c>
      <c r="F743" s="73">
        <v>2008873.2376999999</v>
      </c>
    </row>
    <row r="744" spans="1:6" s="21" customFormat="1" ht="11.25" customHeight="1" x14ac:dyDescent="0.2">
      <c r="A744" s="57" t="s">
        <v>1468</v>
      </c>
      <c r="B744" s="69">
        <v>3000000</v>
      </c>
      <c r="C744" s="70">
        <v>5.45</v>
      </c>
      <c r="D744" s="71">
        <v>46476</v>
      </c>
      <c r="E744" s="72">
        <v>46476</v>
      </c>
      <c r="F744" s="73">
        <v>3000000</v>
      </c>
    </row>
    <row r="745" spans="1:6" s="21" customFormat="1" ht="11.25" customHeight="1" x14ac:dyDescent="0.2">
      <c r="A745" s="57" t="s">
        <v>1469</v>
      </c>
      <c r="B745" s="69">
        <v>5000000</v>
      </c>
      <c r="C745" s="70">
        <v>4.5</v>
      </c>
      <c r="D745" s="71">
        <v>46127</v>
      </c>
      <c r="E745" s="72">
        <v>46127</v>
      </c>
      <c r="F745" s="73">
        <v>4993448.3047000002</v>
      </c>
    </row>
    <row r="746" spans="1:6" s="21" customFormat="1" ht="11.25" customHeight="1" x14ac:dyDescent="0.2">
      <c r="A746" s="57" t="s">
        <v>2870</v>
      </c>
      <c r="B746" s="69">
        <v>2000000</v>
      </c>
      <c r="C746" s="70">
        <v>5.5</v>
      </c>
      <c r="D746" s="71">
        <v>47695</v>
      </c>
      <c r="E746" s="72">
        <v>47695</v>
      </c>
      <c r="F746" s="73">
        <v>2000000</v>
      </c>
    </row>
    <row r="747" spans="1:6" s="21" customFormat="1" ht="11.25" customHeight="1" x14ac:dyDescent="0.2">
      <c r="A747" s="57" t="s">
        <v>1903</v>
      </c>
      <c r="B747" s="69">
        <v>10000000</v>
      </c>
      <c r="C747" s="70">
        <v>2.5499999999999998</v>
      </c>
      <c r="D747" s="71">
        <v>44721</v>
      </c>
      <c r="E747" s="72">
        <v>44721</v>
      </c>
      <c r="F747" s="73">
        <v>10002781.2333</v>
      </c>
    </row>
    <row r="748" spans="1:6" s="21" customFormat="1" ht="11.25" customHeight="1" x14ac:dyDescent="0.2">
      <c r="A748" s="57" t="s">
        <v>1470</v>
      </c>
      <c r="B748" s="69">
        <v>6000000</v>
      </c>
      <c r="C748" s="70">
        <v>4.1500000000000004</v>
      </c>
      <c r="D748" s="71">
        <v>45792</v>
      </c>
      <c r="E748" s="72">
        <v>45792</v>
      </c>
      <c r="F748" s="73">
        <v>5972806.5179000003</v>
      </c>
    </row>
    <row r="749" spans="1:6" s="21" customFormat="1" ht="11.25" customHeight="1" x14ac:dyDescent="0.2">
      <c r="A749" s="57" t="s">
        <v>2288</v>
      </c>
      <c r="B749" s="69">
        <v>2000000</v>
      </c>
      <c r="C749" s="70">
        <v>6.35</v>
      </c>
      <c r="D749" s="71">
        <v>51210</v>
      </c>
      <c r="E749" s="72">
        <v>51210</v>
      </c>
      <c r="F749" s="73">
        <v>2333233.6472</v>
      </c>
    </row>
    <row r="750" spans="1:6" s="21" customFormat="1" ht="11.25" customHeight="1" x14ac:dyDescent="0.2">
      <c r="A750" s="57" t="s">
        <v>2093</v>
      </c>
      <c r="B750" s="69">
        <v>4300000</v>
      </c>
      <c r="C750" s="70">
        <v>4.58</v>
      </c>
      <c r="D750" s="71">
        <v>46006</v>
      </c>
      <c r="E750" s="72">
        <v>46006</v>
      </c>
      <c r="F750" s="73">
        <v>4300000</v>
      </c>
    </row>
    <row r="751" spans="1:6" s="21" customFormat="1" ht="11.25" customHeight="1" x14ac:dyDescent="0.2">
      <c r="A751" s="57" t="s">
        <v>194</v>
      </c>
      <c r="B751" s="69">
        <v>3000000</v>
      </c>
      <c r="C751" s="70">
        <v>5.25</v>
      </c>
      <c r="D751" s="71">
        <v>45762</v>
      </c>
      <c r="E751" s="72">
        <v>45762</v>
      </c>
      <c r="F751" s="73">
        <v>3043217.0940999999</v>
      </c>
    </row>
    <row r="752" spans="1:6" s="21" customFormat="1" ht="11.25" customHeight="1" x14ac:dyDescent="0.2">
      <c r="A752" s="57" t="s">
        <v>194</v>
      </c>
      <c r="B752" s="69">
        <v>2500000</v>
      </c>
      <c r="C752" s="70">
        <v>5.25</v>
      </c>
      <c r="D752" s="71">
        <v>54589</v>
      </c>
      <c r="E752" s="72">
        <v>54589</v>
      </c>
      <c r="F752" s="73">
        <v>2464026.8443999998</v>
      </c>
    </row>
    <row r="753" spans="1:6" s="21" customFormat="1" ht="11.25" customHeight="1" x14ac:dyDescent="0.2">
      <c r="A753" s="57" t="s">
        <v>194</v>
      </c>
      <c r="B753" s="69">
        <v>2000000</v>
      </c>
      <c r="C753" s="70">
        <v>4.125</v>
      </c>
      <c r="D753" s="71">
        <v>47284</v>
      </c>
      <c r="E753" s="72">
        <v>47284</v>
      </c>
      <c r="F753" s="73">
        <v>1991249.3836999999</v>
      </c>
    </row>
    <row r="754" spans="1:6" s="21" customFormat="1" ht="11.25" customHeight="1" x14ac:dyDescent="0.2">
      <c r="A754" s="57" t="s">
        <v>194</v>
      </c>
      <c r="B754" s="69">
        <v>1500000</v>
      </c>
      <c r="C754" s="70">
        <v>5.125</v>
      </c>
      <c r="D754" s="71">
        <v>50936</v>
      </c>
      <c r="E754" s="72">
        <v>50936</v>
      </c>
      <c r="F754" s="73">
        <v>1486933.5053000001</v>
      </c>
    </row>
    <row r="755" spans="1:6" s="21" customFormat="1" ht="11.25" customHeight="1" x14ac:dyDescent="0.2">
      <c r="A755" s="57" t="s">
        <v>2582</v>
      </c>
      <c r="B755" s="69">
        <v>5000000</v>
      </c>
      <c r="C755" s="70">
        <v>4</v>
      </c>
      <c r="D755" s="71">
        <v>45809</v>
      </c>
      <c r="E755" s="72">
        <v>45809</v>
      </c>
      <c r="F755" s="73">
        <v>4978685.7368999999</v>
      </c>
    </row>
    <row r="756" spans="1:6" s="21" customFormat="1" ht="11.25" customHeight="1" x14ac:dyDescent="0.2">
      <c r="A756" s="57" t="s">
        <v>2582</v>
      </c>
      <c r="B756" s="69">
        <v>5000000</v>
      </c>
      <c r="C756" s="70">
        <v>4.25</v>
      </c>
      <c r="D756" s="71">
        <v>45245</v>
      </c>
      <c r="E756" s="72">
        <v>45245</v>
      </c>
      <c r="F756" s="73">
        <v>4992495.5658</v>
      </c>
    </row>
    <row r="757" spans="1:6" s="21" customFormat="1" ht="11.25" customHeight="1" x14ac:dyDescent="0.2">
      <c r="A757" s="57" t="s">
        <v>1471</v>
      </c>
      <c r="B757" s="69">
        <v>2000000</v>
      </c>
      <c r="C757" s="70">
        <v>5.75</v>
      </c>
      <c r="D757" s="71">
        <v>45656</v>
      </c>
      <c r="E757" s="72">
        <v>45656</v>
      </c>
      <c r="F757" s="73">
        <v>2000000</v>
      </c>
    </row>
    <row r="758" spans="1:6" s="21" customFormat="1" ht="11.25" customHeight="1" x14ac:dyDescent="0.2">
      <c r="A758" s="57" t="s">
        <v>2871</v>
      </c>
      <c r="B758" s="69">
        <v>2000000</v>
      </c>
      <c r="C758" s="70">
        <v>6</v>
      </c>
      <c r="D758" s="71">
        <v>47664</v>
      </c>
      <c r="E758" s="72">
        <v>47664</v>
      </c>
      <c r="F758" s="73">
        <v>2000000</v>
      </c>
    </row>
    <row r="759" spans="1:6" s="21" customFormat="1" ht="11.25" customHeight="1" x14ac:dyDescent="0.2">
      <c r="A759" s="57" t="s">
        <v>1472</v>
      </c>
      <c r="B759" s="69">
        <v>1000000</v>
      </c>
      <c r="C759" s="70">
        <v>4.9000000000000004</v>
      </c>
      <c r="D759" s="71">
        <v>45945</v>
      </c>
      <c r="E759" s="72">
        <v>45945</v>
      </c>
      <c r="F759" s="73">
        <v>998572.8223</v>
      </c>
    </row>
    <row r="760" spans="1:6" s="21" customFormat="1" ht="11.25" customHeight="1" x14ac:dyDescent="0.2">
      <c r="A760" s="57" t="s">
        <v>1472</v>
      </c>
      <c r="B760" s="69">
        <v>3000000</v>
      </c>
      <c r="C760" s="70">
        <v>4.4000000000000004</v>
      </c>
      <c r="D760" s="71">
        <v>44849</v>
      </c>
      <c r="E760" s="72">
        <v>44849</v>
      </c>
      <c r="F760" s="73">
        <v>2998389.5334999999</v>
      </c>
    </row>
    <row r="761" spans="1:6" s="21" customFormat="1" ht="11.25" customHeight="1" x14ac:dyDescent="0.2">
      <c r="A761" s="57" t="s">
        <v>1472</v>
      </c>
      <c r="B761" s="69">
        <v>7000000</v>
      </c>
      <c r="C761" s="70">
        <v>2.25</v>
      </c>
      <c r="D761" s="71">
        <v>45017</v>
      </c>
      <c r="E761" s="72">
        <v>45017</v>
      </c>
      <c r="F761" s="73">
        <v>6999087.0656000003</v>
      </c>
    </row>
    <row r="762" spans="1:6" s="21" customFormat="1" ht="11.25" customHeight="1" x14ac:dyDescent="0.2">
      <c r="A762" s="57" t="s">
        <v>1472</v>
      </c>
      <c r="B762" s="69">
        <v>2000000</v>
      </c>
      <c r="C762" s="70">
        <v>6.2</v>
      </c>
      <c r="D762" s="71">
        <v>49597</v>
      </c>
      <c r="E762" s="72">
        <v>49597</v>
      </c>
      <c r="F762" s="73">
        <v>2517765.0425999998</v>
      </c>
    </row>
    <row r="763" spans="1:6" s="21" customFormat="1" ht="11.25" customHeight="1" x14ac:dyDescent="0.2">
      <c r="A763" s="57" t="s">
        <v>156</v>
      </c>
      <c r="B763" s="69">
        <v>3000000</v>
      </c>
      <c r="C763" s="70">
        <v>3.2</v>
      </c>
      <c r="D763" s="71">
        <v>44362</v>
      </c>
      <c r="E763" s="72">
        <v>44362</v>
      </c>
      <c r="F763" s="73">
        <v>2997824.6601999998</v>
      </c>
    </row>
    <row r="764" spans="1:6" s="21" customFormat="1" ht="11.25" customHeight="1" x14ac:dyDescent="0.2">
      <c r="A764" s="57" t="s">
        <v>2260</v>
      </c>
      <c r="B764" s="69">
        <v>21700000</v>
      </c>
      <c r="C764" s="70">
        <v>5</v>
      </c>
      <c r="D764" s="71">
        <v>46280</v>
      </c>
      <c r="E764" s="72">
        <v>46280</v>
      </c>
      <c r="F764" s="73">
        <v>21671872.954100002</v>
      </c>
    </row>
    <row r="765" spans="1:6" s="21" customFormat="1" ht="11.25" customHeight="1" x14ac:dyDescent="0.2">
      <c r="A765" s="57" t="s">
        <v>175</v>
      </c>
      <c r="B765" s="69">
        <v>3000000</v>
      </c>
      <c r="C765" s="70">
        <v>5</v>
      </c>
      <c r="D765" s="71">
        <v>45762</v>
      </c>
      <c r="E765" s="72">
        <v>45762</v>
      </c>
      <c r="F765" s="73">
        <v>3000000</v>
      </c>
    </row>
    <row r="766" spans="1:6" s="21" customFormat="1" ht="11.25" customHeight="1" x14ac:dyDescent="0.2">
      <c r="A766" s="57" t="s">
        <v>175</v>
      </c>
      <c r="B766" s="69">
        <v>3000000</v>
      </c>
      <c r="C766" s="70">
        <v>6.125</v>
      </c>
      <c r="D766" s="71">
        <v>49444</v>
      </c>
      <c r="E766" s="72">
        <v>49444</v>
      </c>
      <c r="F766" s="73">
        <v>3000000</v>
      </c>
    </row>
    <row r="767" spans="1:6" s="21" customFormat="1" ht="11.25" customHeight="1" x14ac:dyDescent="0.2">
      <c r="A767" s="57" t="s">
        <v>213</v>
      </c>
      <c r="B767" s="69">
        <v>11975000</v>
      </c>
      <c r="C767" s="70">
        <v>5.875</v>
      </c>
      <c r="D767" s="71">
        <v>46113</v>
      </c>
      <c r="E767" s="72">
        <v>46113</v>
      </c>
      <c r="F767" s="73">
        <v>12196662.6293</v>
      </c>
    </row>
    <row r="768" spans="1:6" s="21" customFormat="1" ht="11.25" customHeight="1" x14ac:dyDescent="0.2">
      <c r="A768" s="57" t="s">
        <v>213</v>
      </c>
      <c r="B768" s="69">
        <v>3000000</v>
      </c>
      <c r="C768" s="70">
        <v>4.5</v>
      </c>
      <c r="D768" s="71">
        <v>47757</v>
      </c>
      <c r="E768" s="72">
        <v>47757</v>
      </c>
      <c r="F768" s="73">
        <v>2994836.6184999999</v>
      </c>
    </row>
    <row r="769" spans="1:6" s="21" customFormat="1" ht="11.25" customHeight="1" x14ac:dyDescent="0.2">
      <c r="A769" s="57" t="s">
        <v>231</v>
      </c>
      <c r="B769" s="69">
        <v>1000000</v>
      </c>
      <c r="C769" s="70">
        <v>5.625</v>
      </c>
      <c r="D769" s="71">
        <v>46492</v>
      </c>
      <c r="E769" s="72">
        <v>46492</v>
      </c>
      <c r="F769" s="73">
        <v>1008535.29</v>
      </c>
    </row>
    <row r="770" spans="1:6" s="21" customFormat="1" ht="11.25" customHeight="1" x14ac:dyDescent="0.2">
      <c r="A770" s="57" t="s">
        <v>123</v>
      </c>
      <c r="B770" s="69">
        <v>1000000</v>
      </c>
      <c r="C770" s="70">
        <v>5.4</v>
      </c>
      <c r="D770" s="71">
        <v>51394</v>
      </c>
      <c r="E770" s="72">
        <v>51394</v>
      </c>
      <c r="F770" s="73">
        <v>997745.76560000004</v>
      </c>
    </row>
    <row r="771" spans="1:6" s="21" customFormat="1" ht="11.25" customHeight="1" x14ac:dyDescent="0.2">
      <c r="A771" s="57" t="s">
        <v>203</v>
      </c>
      <c r="B771" s="69">
        <v>4000000</v>
      </c>
      <c r="C771" s="70">
        <v>6.5</v>
      </c>
      <c r="D771" s="71">
        <v>46174</v>
      </c>
      <c r="E771" s="72">
        <v>46174</v>
      </c>
      <c r="F771" s="73">
        <v>4000000</v>
      </c>
    </row>
    <row r="772" spans="1:6" s="21" customFormat="1" ht="11.25" customHeight="1" x14ac:dyDescent="0.2">
      <c r="A772" s="57" t="s">
        <v>1473</v>
      </c>
      <c r="B772" s="69">
        <v>2000000</v>
      </c>
      <c r="C772" s="70">
        <v>4.5</v>
      </c>
      <c r="D772" s="71">
        <v>45992</v>
      </c>
      <c r="E772" s="72">
        <v>45992</v>
      </c>
      <c r="F772" s="73">
        <v>1997163.6683</v>
      </c>
    </row>
    <row r="773" spans="1:6" s="21" customFormat="1" ht="11.25" customHeight="1" x14ac:dyDescent="0.2">
      <c r="A773" s="57" t="s">
        <v>179</v>
      </c>
      <c r="B773" s="69">
        <v>2000000</v>
      </c>
      <c r="C773" s="70">
        <v>4</v>
      </c>
      <c r="D773" s="71">
        <v>45823</v>
      </c>
      <c r="E773" s="72">
        <v>45823</v>
      </c>
      <c r="F773" s="73">
        <v>1998401.5545999999</v>
      </c>
    </row>
    <row r="774" spans="1:6" s="21" customFormat="1" ht="11.25" customHeight="1" x14ac:dyDescent="0.2">
      <c r="A774" s="57" t="s">
        <v>179</v>
      </c>
      <c r="B774" s="69">
        <v>5000000</v>
      </c>
      <c r="C774" s="70">
        <v>3.5</v>
      </c>
      <c r="D774" s="71">
        <v>47741</v>
      </c>
      <c r="E774" s="72">
        <v>47741</v>
      </c>
      <c r="F774" s="73">
        <v>4928638.3964</v>
      </c>
    </row>
    <row r="775" spans="1:6" s="21" customFormat="1" ht="11.25" customHeight="1" x14ac:dyDescent="0.2">
      <c r="A775" s="57" t="s">
        <v>2583</v>
      </c>
      <c r="B775" s="69">
        <v>4000000</v>
      </c>
      <c r="C775" s="70">
        <v>5.87</v>
      </c>
      <c r="D775" s="71">
        <v>44615</v>
      </c>
      <c r="E775" s="72">
        <v>44615</v>
      </c>
      <c r="F775" s="73">
        <v>4027375.8848000001</v>
      </c>
    </row>
    <row r="776" spans="1:6" s="21" customFormat="1" ht="11.25" customHeight="1" x14ac:dyDescent="0.2">
      <c r="A776" s="57" t="s">
        <v>2121</v>
      </c>
      <c r="B776" s="69">
        <v>1000000</v>
      </c>
      <c r="C776" s="70">
        <v>4.6500000000000004</v>
      </c>
      <c r="D776" s="71">
        <v>47209</v>
      </c>
      <c r="E776" s="72">
        <v>47209</v>
      </c>
      <c r="F776" s="73">
        <v>988675.25939999998</v>
      </c>
    </row>
    <row r="777" spans="1:6" s="21" customFormat="1" ht="11.25" customHeight="1" x14ac:dyDescent="0.2">
      <c r="A777" s="57" t="s">
        <v>246</v>
      </c>
      <c r="B777" s="69">
        <v>4000000</v>
      </c>
      <c r="C777" s="70">
        <v>4.5</v>
      </c>
      <c r="D777" s="71">
        <v>45748</v>
      </c>
      <c r="E777" s="72">
        <v>45748</v>
      </c>
      <c r="F777" s="73">
        <v>3995719.3276</v>
      </c>
    </row>
    <row r="778" spans="1:6" s="21" customFormat="1" ht="11.25" customHeight="1" x14ac:dyDescent="0.2">
      <c r="A778" s="57" t="s">
        <v>1904</v>
      </c>
      <c r="B778" s="69">
        <v>5000000</v>
      </c>
      <c r="C778" s="70">
        <v>4.3499999999999996</v>
      </c>
      <c r="D778" s="71">
        <v>44961</v>
      </c>
      <c r="E778" s="72">
        <v>44961</v>
      </c>
      <c r="F778" s="73">
        <v>5015598.6677000001</v>
      </c>
    </row>
    <row r="779" spans="1:6" s="21" customFormat="1" ht="11.25" customHeight="1" x14ac:dyDescent="0.2">
      <c r="A779" s="57" t="s">
        <v>1904</v>
      </c>
      <c r="B779" s="69">
        <v>1868000</v>
      </c>
      <c r="C779" s="70">
        <v>3.15</v>
      </c>
      <c r="D779" s="71">
        <v>44269</v>
      </c>
      <c r="E779" s="72">
        <v>44269</v>
      </c>
      <c r="F779" s="73">
        <v>1867846.65</v>
      </c>
    </row>
    <row r="780" spans="1:6" s="21" customFormat="1" ht="11.25" customHeight="1" x14ac:dyDescent="0.2">
      <c r="A780" s="57" t="s">
        <v>2584</v>
      </c>
      <c r="B780" s="69">
        <v>5000000</v>
      </c>
      <c r="C780" s="70">
        <v>4.2699999999999996</v>
      </c>
      <c r="D780" s="71">
        <v>46351</v>
      </c>
      <c r="E780" s="72">
        <v>46351</v>
      </c>
      <c r="F780" s="73">
        <v>5002365.4499000004</v>
      </c>
    </row>
    <row r="781" spans="1:6" s="21" customFormat="1" ht="11.25" customHeight="1" x14ac:dyDescent="0.2">
      <c r="A781" s="57" t="s">
        <v>52</v>
      </c>
      <c r="B781" s="69">
        <v>3000000</v>
      </c>
      <c r="C781" s="70">
        <v>3.25</v>
      </c>
      <c r="D781" s="71">
        <v>44824</v>
      </c>
      <c r="E781" s="72">
        <v>44824</v>
      </c>
      <c r="F781" s="73">
        <v>3002589.7267999998</v>
      </c>
    </row>
    <row r="782" spans="1:6" s="21" customFormat="1" ht="11.25" customHeight="1" x14ac:dyDescent="0.2">
      <c r="A782" s="57" t="s">
        <v>52</v>
      </c>
      <c r="B782" s="69">
        <v>10000000</v>
      </c>
      <c r="C782" s="70">
        <v>3.45</v>
      </c>
      <c r="D782" s="71">
        <v>44267</v>
      </c>
      <c r="E782" s="72">
        <v>44267</v>
      </c>
      <c r="F782" s="73">
        <v>9999697.3449000008</v>
      </c>
    </row>
    <row r="783" spans="1:6" s="21" customFormat="1" ht="11.25" customHeight="1" x14ac:dyDescent="0.2">
      <c r="A783" s="57" t="s">
        <v>52</v>
      </c>
      <c r="B783" s="69">
        <v>5000000</v>
      </c>
      <c r="C783" s="70">
        <v>3</v>
      </c>
      <c r="D783" s="71">
        <v>46428</v>
      </c>
      <c r="E783" s="72">
        <v>46428</v>
      </c>
      <c r="F783" s="73">
        <v>4986695.2429999998</v>
      </c>
    </row>
    <row r="784" spans="1:6" s="21" customFormat="1" ht="11.25" customHeight="1" x14ac:dyDescent="0.2">
      <c r="A784" s="57" t="s">
        <v>52</v>
      </c>
      <c r="B784" s="69">
        <v>2000000</v>
      </c>
      <c r="C784" s="70">
        <v>6.375</v>
      </c>
      <c r="D784" s="71">
        <v>47581</v>
      </c>
      <c r="E784" s="72">
        <v>47581</v>
      </c>
      <c r="F784" s="73">
        <v>1998889.1965999999</v>
      </c>
    </row>
    <row r="785" spans="1:6" s="21" customFormat="1" ht="11.25" customHeight="1" x14ac:dyDescent="0.2">
      <c r="A785" s="57" t="s">
        <v>1475</v>
      </c>
      <c r="B785" s="69">
        <v>5000000</v>
      </c>
      <c r="C785" s="70">
        <v>3</v>
      </c>
      <c r="D785" s="71">
        <v>44802</v>
      </c>
      <c r="E785" s="72">
        <v>44802</v>
      </c>
      <c r="F785" s="73">
        <v>4994102.8296999997</v>
      </c>
    </row>
    <row r="786" spans="1:6" s="21" customFormat="1" ht="11.25" customHeight="1" x14ac:dyDescent="0.2">
      <c r="A786" s="57" t="s">
        <v>2938</v>
      </c>
      <c r="B786" s="69">
        <v>2000000</v>
      </c>
      <c r="C786" s="70">
        <v>6.5</v>
      </c>
      <c r="D786" s="71">
        <v>47771</v>
      </c>
      <c r="E786" s="72">
        <v>47771</v>
      </c>
      <c r="F786" s="73">
        <v>2000000</v>
      </c>
    </row>
    <row r="787" spans="1:6" s="21" customFormat="1" ht="11.25" customHeight="1" x14ac:dyDescent="0.2">
      <c r="A787" s="57" t="s">
        <v>2262</v>
      </c>
      <c r="B787" s="69">
        <v>2000000</v>
      </c>
      <c r="C787" s="70">
        <v>3.75</v>
      </c>
      <c r="D787" s="71">
        <v>44763</v>
      </c>
      <c r="E787" s="72">
        <v>44763</v>
      </c>
      <c r="F787" s="73">
        <v>1992048.5444</v>
      </c>
    </row>
    <row r="788" spans="1:6" s="21" customFormat="1" ht="11.25" customHeight="1" x14ac:dyDescent="0.2">
      <c r="A788" s="57" t="s">
        <v>1476</v>
      </c>
      <c r="B788" s="69">
        <v>1000000</v>
      </c>
      <c r="C788" s="70">
        <v>5.75</v>
      </c>
      <c r="D788" s="71">
        <v>46223</v>
      </c>
      <c r="E788" s="72">
        <v>46223</v>
      </c>
      <c r="F788" s="73">
        <v>1000000</v>
      </c>
    </row>
    <row r="789" spans="1:6" s="21" customFormat="1" ht="11.25" customHeight="1" x14ac:dyDescent="0.2">
      <c r="A789" s="57" t="s">
        <v>1476</v>
      </c>
      <c r="B789" s="69">
        <v>3000000</v>
      </c>
      <c r="C789" s="70">
        <v>5.875</v>
      </c>
      <c r="D789" s="71">
        <v>45505</v>
      </c>
      <c r="E789" s="72">
        <v>45505</v>
      </c>
      <c r="F789" s="73">
        <v>2973787.0244999998</v>
      </c>
    </row>
    <row r="790" spans="1:6" s="21" customFormat="1" ht="11.25" customHeight="1" x14ac:dyDescent="0.2">
      <c r="A790" s="57" t="s">
        <v>1476</v>
      </c>
      <c r="B790" s="69">
        <v>1000000</v>
      </c>
      <c r="C790" s="70">
        <v>5</v>
      </c>
      <c r="D790" s="71">
        <v>46752</v>
      </c>
      <c r="E790" s="72">
        <v>46752</v>
      </c>
      <c r="F790" s="73">
        <v>1000000</v>
      </c>
    </row>
    <row r="791" spans="1:6" s="21" customFormat="1" ht="11.25" customHeight="1" x14ac:dyDescent="0.2">
      <c r="A791" s="57" t="s">
        <v>1905</v>
      </c>
      <c r="B791" s="69">
        <v>2125000</v>
      </c>
      <c r="C791" s="70">
        <v>3.6619999999999999</v>
      </c>
      <c r="D791" s="71">
        <v>47818</v>
      </c>
      <c r="E791" s="72">
        <v>47818</v>
      </c>
      <c r="F791" s="73">
        <v>2125000</v>
      </c>
    </row>
    <row r="792" spans="1:6" s="21" customFormat="1" ht="11.25" customHeight="1" x14ac:dyDescent="0.2">
      <c r="A792" s="57" t="s">
        <v>2465</v>
      </c>
      <c r="B792" s="69">
        <v>5000000</v>
      </c>
      <c r="C792" s="70">
        <v>4.5999999999999996</v>
      </c>
      <c r="D792" s="71">
        <v>51220</v>
      </c>
      <c r="E792" s="72">
        <v>51220</v>
      </c>
      <c r="F792" s="73">
        <v>4995559.5487000002</v>
      </c>
    </row>
    <row r="793" spans="1:6" s="21" customFormat="1" ht="11.25" customHeight="1" x14ac:dyDescent="0.2">
      <c r="A793" s="57" t="s">
        <v>2122</v>
      </c>
      <c r="B793" s="69">
        <v>2600000</v>
      </c>
      <c r="C793" s="70">
        <v>5.35</v>
      </c>
      <c r="D793" s="71">
        <v>47203</v>
      </c>
      <c r="E793" s="72">
        <v>47203</v>
      </c>
      <c r="F793" s="73">
        <v>2600000</v>
      </c>
    </row>
    <row r="794" spans="1:6" s="21" customFormat="1" ht="11.25" customHeight="1" x14ac:dyDescent="0.2">
      <c r="A794" s="57" t="s">
        <v>2122</v>
      </c>
      <c r="B794" s="69">
        <v>850000</v>
      </c>
      <c r="C794" s="70">
        <v>4.99</v>
      </c>
      <c r="D794" s="71">
        <v>46107</v>
      </c>
      <c r="E794" s="72">
        <v>46107</v>
      </c>
      <c r="F794" s="73">
        <v>850000</v>
      </c>
    </row>
    <row r="795" spans="1:6" s="21" customFormat="1" ht="11.25" customHeight="1" x14ac:dyDescent="0.2">
      <c r="A795" s="57" t="s">
        <v>2289</v>
      </c>
      <c r="B795" s="69">
        <v>2000000</v>
      </c>
      <c r="C795" s="70">
        <v>6.25</v>
      </c>
      <c r="D795" s="71">
        <v>46402</v>
      </c>
      <c r="E795" s="72">
        <v>46402</v>
      </c>
      <c r="F795" s="73">
        <v>2163025.3426000001</v>
      </c>
    </row>
    <row r="796" spans="1:6" s="21" customFormat="1" ht="11.25" customHeight="1" x14ac:dyDescent="0.2">
      <c r="A796" s="57" t="s">
        <v>224</v>
      </c>
      <c r="B796" s="69">
        <v>2000000</v>
      </c>
      <c r="C796" s="70">
        <v>6</v>
      </c>
      <c r="D796" s="71">
        <v>46476</v>
      </c>
      <c r="E796" s="72">
        <v>46476</v>
      </c>
      <c r="F796" s="73">
        <v>2000000</v>
      </c>
    </row>
    <row r="797" spans="1:6" s="21" customFormat="1" ht="11.25" customHeight="1" x14ac:dyDescent="0.2">
      <c r="A797" s="57" t="s">
        <v>2345</v>
      </c>
      <c r="B797" s="69">
        <v>2000000</v>
      </c>
      <c r="C797" s="70">
        <v>5.125</v>
      </c>
      <c r="D797" s="71">
        <v>47482</v>
      </c>
      <c r="E797" s="72">
        <v>47482</v>
      </c>
      <c r="F797" s="73">
        <v>2000000</v>
      </c>
    </row>
    <row r="798" spans="1:6" s="21" customFormat="1" ht="11.25" customHeight="1" x14ac:dyDescent="0.2">
      <c r="A798" s="57" t="s">
        <v>2217</v>
      </c>
      <c r="B798" s="69">
        <v>2000000</v>
      </c>
      <c r="C798" s="70">
        <v>4.88</v>
      </c>
      <c r="D798" s="71">
        <v>49065</v>
      </c>
      <c r="E798" s="72">
        <v>49065</v>
      </c>
      <c r="F798" s="73">
        <v>2000000</v>
      </c>
    </row>
    <row r="799" spans="1:6" s="21" customFormat="1" ht="11.25" customHeight="1" x14ac:dyDescent="0.2">
      <c r="A799" s="57" t="s">
        <v>1478</v>
      </c>
      <c r="B799" s="69">
        <v>4437000</v>
      </c>
      <c r="C799" s="70">
        <v>3.95</v>
      </c>
      <c r="D799" s="71">
        <v>46764</v>
      </c>
      <c r="E799" s="72">
        <v>46764</v>
      </c>
      <c r="F799" s="73">
        <v>4301898.1070999997</v>
      </c>
    </row>
    <row r="800" spans="1:6" s="21" customFormat="1" ht="11.25" customHeight="1" x14ac:dyDescent="0.2">
      <c r="A800" s="57" t="s">
        <v>1906</v>
      </c>
      <c r="B800" s="69">
        <v>4000000</v>
      </c>
      <c r="C800" s="70">
        <v>2.1</v>
      </c>
      <c r="D800" s="71">
        <v>44494</v>
      </c>
      <c r="E800" s="72">
        <v>44494</v>
      </c>
      <c r="F800" s="73">
        <v>3999597.1252000001</v>
      </c>
    </row>
    <row r="801" spans="1:6" s="21" customFormat="1" ht="11.25" customHeight="1" x14ac:dyDescent="0.2">
      <c r="A801" s="57" t="s">
        <v>30</v>
      </c>
      <c r="B801" s="69">
        <v>5000000</v>
      </c>
      <c r="C801" s="70">
        <v>4.875</v>
      </c>
      <c r="D801" s="71">
        <v>45870</v>
      </c>
      <c r="E801" s="72">
        <v>45870</v>
      </c>
      <c r="F801" s="73">
        <v>4974810.3066999996</v>
      </c>
    </row>
    <row r="802" spans="1:6" s="21" customFormat="1" ht="11.25" customHeight="1" x14ac:dyDescent="0.2">
      <c r="A802" s="57" t="s">
        <v>2730</v>
      </c>
      <c r="B802" s="69">
        <v>100000</v>
      </c>
      <c r="C802" s="70">
        <v>5.75</v>
      </c>
      <c r="D802" s="71">
        <v>45823</v>
      </c>
      <c r="E802" s="72">
        <v>45823</v>
      </c>
      <c r="F802" s="73">
        <v>100000</v>
      </c>
    </row>
    <row r="803" spans="1:6" s="21" customFormat="1" ht="11.25" customHeight="1" x14ac:dyDescent="0.2">
      <c r="A803" s="57" t="s">
        <v>2586</v>
      </c>
      <c r="B803" s="69">
        <v>5000000</v>
      </c>
      <c r="C803" s="70">
        <v>5.5</v>
      </c>
      <c r="D803" s="71">
        <v>45217</v>
      </c>
      <c r="E803" s="72">
        <v>45217</v>
      </c>
      <c r="F803" s="73">
        <v>4977308.6858999999</v>
      </c>
    </row>
    <row r="804" spans="1:6" s="21" customFormat="1" ht="11.25" customHeight="1" x14ac:dyDescent="0.2">
      <c r="A804" s="57" t="s">
        <v>1479</v>
      </c>
      <c r="B804" s="69">
        <v>2000000</v>
      </c>
      <c r="C804" s="70">
        <v>4.7</v>
      </c>
      <c r="D804" s="71">
        <v>45383</v>
      </c>
      <c r="E804" s="72">
        <v>45383</v>
      </c>
      <c r="F804" s="73">
        <v>1996389.9057</v>
      </c>
    </row>
    <row r="805" spans="1:6" s="21" customFormat="1" ht="11.25" customHeight="1" x14ac:dyDescent="0.2">
      <c r="A805" s="57" t="s">
        <v>1479</v>
      </c>
      <c r="B805" s="69">
        <v>3000000</v>
      </c>
      <c r="C805" s="70">
        <v>4.3</v>
      </c>
      <c r="D805" s="71">
        <v>46037</v>
      </c>
      <c r="E805" s="72">
        <v>46037</v>
      </c>
      <c r="F805" s="73">
        <v>3032872.0386999999</v>
      </c>
    </row>
    <row r="806" spans="1:6" s="21" customFormat="1" ht="11.25" customHeight="1" x14ac:dyDescent="0.2">
      <c r="A806" s="57" t="s">
        <v>1480</v>
      </c>
      <c r="B806" s="69">
        <v>2000000</v>
      </c>
      <c r="C806" s="70">
        <v>5.75</v>
      </c>
      <c r="D806" s="71">
        <v>46583</v>
      </c>
      <c r="E806" s="72">
        <v>46583</v>
      </c>
      <c r="F806" s="73">
        <v>2000000</v>
      </c>
    </row>
    <row r="807" spans="1:6" s="21" customFormat="1" ht="11.25" customHeight="1" x14ac:dyDescent="0.2">
      <c r="A807" s="57" t="s">
        <v>124</v>
      </c>
      <c r="B807" s="69">
        <v>3000000</v>
      </c>
      <c r="C807" s="70">
        <v>4.4000000000000004</v>
      </c>
      <c r="D807" s="71">
        <v>44880</v>
      </c>
      <c r="E807" s="72">
        <v>44880</v>
      </c>
      <c r="F807" s="73">
        <v>2988319.9616</v>
      </c>
    </row>
    <row r="808" spans="1:6" s="21" customFormat="1" ht="11.25" customHeight="1" x14ac:dyDescent="0.2">
      <c r="A808" s="57" t="s">
        <v>2588</v>
      </c>
      <c r="B808" s="69">
        <v>1130027.5055</v>
      </c>
      <c r="C808" s="70">
        <v>3.3626</v>
      </c>
      <c r="D808" s="71">
        <v>53158</v>
      </c>
      <c r="E808" s="72">
        <v>53158</v>
      </c>
      <c r="F808" s="73">
        <v>1132367.8252000001</v>
      </c>
    </row>
    <row r="809" spans="1:6" s="21" customFormat="1" ht="11.25" customHeight="1" x14ac:dyDescent="0.2">
      <c r="A809" s="57" t="s">
        <v>2589</v>
      </c>
      <c r="B809" s="69">
        <v>1500000</v>
      </c>
      <c r="C809" s="70">
        <v>3.6637</v>
      </c>
      <c r="D809" s="71">
        <v>53158</v>
      </c>
      <c r="E809" s="72">
        <v>53158</v>
      </c>
      <c r="F809" s="73">
        <v>1510604.8622000001</v>
      </c>
    </row>
    <row r="810" spans="1:6" s="21" customFormat="1" ht="11.25" customHeight="1" x14ac:dyDescent="0.2">
      <c r="A810" s="57" t="s">
        <v>2731</v>
      </c>
      <c r="B810" s="69">
        <v>1250000</v>
      </c>
      <c r="C810" s="70">
        <v>4.4093</v>
      </c>
      <c r="D810" s="71">
        <v>53554</v>
      </c>
      <c r="E810" s="72">
        <v>53554</v>
      </c>
      <c r="F810" s="73">
        <v>1259318.1418000001</v>
      </c>
    </row>
    <row r="811" spans="1:6" s="21" customFormat="1" ht="11.25" customHeight="1" x14ac:dyDescent="0.2">
      <c r="A811" s="57" t="s">
        <v>2590</v>
      </c>
      <c r="B811" s="69">
        <v>4000000</v>
      </c>
      <c r="C811" s="70">
        <v>4.4584000000000001</v>
      </c>
      <c r="D811" s="71">
        <v>53709</v>
      </c>
      <c r="E811" s="72">
        <v>53709</v>
      </c>
      <c r="F811" s="73">
        <v>4036237.7052000002</v>
      </c>
    </row>
    <row r="812" spans="1:6" s="21" customFormat="1" ht="11.25" customHeight="1" x14ac:dyDescent="0.2">
      <c r="A812" s="57" t="s">
        <v>2732</v>
      </c>
      <c r="B812" s="69">
        <v>4000000</v>
      </c>
      <c r="C812" s="70">
        <v>4.2431999999999999</v>
      </c>
      <c r="D812" s="71">
        <v>53799</v>
      </c>
      <c r="E812" s="72">
        <v>53799</v>
      </c>
      <c r="F812" s="73">
        <v>4040925.9446999999</v>
      </c>
    </row>
    <row r="813" spans="1:6" s="21" customFormat="1" ht="11.25" customHeight="1" x14ac:dyDescent="0.2">
      <c r="A813" s="57" t="s">
        <v>2591</v>
      </c>
      <c r="B813" s="69">
        <v>2360000</v>
      </c>
      <c r="C813" s="70">
        <v>4.3940999999999999</v>
      </c>
      <c r="D813" s="71">
        <v>53797</v>
      </c>
      <c r="E813" s="72">
        <v>53797</v>
      </c>
      <c r="F813" s="73">
        <v>2384182.9378</v>
      </c>
    </row>
    <row r="814" spans="1:6" s="21" customFormat="1" ht="11.25" customHeight="1" x14ac:dyDescent="0.2">
      <c r="A814" s="57" t="s">
        <v>2733</v>
      </c>
      <c r="B814" s="69">
        <v>2764165.0858</v>
      </c>
      <c r="C814" s="70">
        <v>3.4834000000000001</v>
      </c>
      <c r="D814" s="71">
        <v>53128</v>
      </c>
      <c r="E814" s="72">
        <v>53128</v>
      </c>
      <c r="F814" s="73">
        <v>2766643.9959</v>
      </c>
    </row>
    <row r="815" spans="1:6" s="21" customFormat="1" ht="11.25" customHeight="1" x14ac:dyDescent="0.2">
      <c r="A815" s="57" t="s">
        <v>2734</v>
      </c>
      <c r="B815" s="69">
        <v>1642177.2552</v>
      </c>
      <c r="C815" s="70">
        <v>3.9935999999999998</v>
      </c>
      <c r="D815" s="71">
        <v>53342</v>
      </c>
      <c r="E815" s="72">
        <v>53342</v>
      </c>
      <c r="F815" s="73">
        <v>1650263.7596</v>
      </c>
    </row>
    <row r="816" spans="1:6" s="21" customFormat="1" ht="11.25" customHeight="1" x14ac:dyDescent="0.2">
      <c r="A816" s="57" t="s">
        <v>2735</v>
      </c>
      <c r="B816" s="69">
        <v>1000000</v>
      </c>
      <c r="C816" s="70">
        <v>3.4836</v>
      </c>
      <c r="D816" s="71">
        <v>54591</v>
      </c>
      <c r="E816" s="72">
        <v>54591</v>
      </c>
      <c r="F816" s="73">
        <v>1016458.7052</v>
      </c>
    </row>
    <row r="817" spans="1:6" s="21" customFormat="1" ht="11.25" customHeight="1" x14ac:dyDescent="0.2">
      <c r="A817" s="57" t="s">
        <v>81</v>
      </c>
      <c r="B817" s="69">
        <v>1500000</v>
      </c>
      <c r="C817" s="70">
        <v>3.2</v>
      </c>
      <c r="D817" s="71">
        <v>46188</v>
      </c>
      <c r="E817" s="72">
        <v>46188</v>
      </c>
      <c r="F817" s="73">
        <v>1497923.3373</v>
      </c>
    </row>
    <row r="818" spans="1:6" s="21" customFormat="1" ht="11.25" customHeight="1" x14ac:dyDescent="0.2">
      <c r="A818" s="57" t="s">
        <v>81</v>
      </c>
      <c r="B818" s="69">
        <v>5000000</v>
      </c>
      <c r="C818" s="70">
        <v>4.25</v>
      </c>
      <c r="D818" s="71">
        <v>46661</v>
      </c>
      <c r="E818" s="72">
        <v>46661</v>
      </c>
      <c r="F818" s="73">
        <v>4990702.2254999997</v>
      </c>
    </row>
    <row r="819" spans="1:6" s="21" customFormat="1" ht="11.25" customHeight="1" x14ac:dyDescent="0.2">
      <c r="A819" s="57" t="s">
        <v>81</v>
      </c>
      <c r="B819" s="69">
        <v>4000000</v>
      </c>
      <c r="C819" s="70">
        <v>4.3499999999999996</v>
      </c>
      <c r="D819" s="71">
        <v>44423</v>
      </c>
      <c r="E819" s="72">
        <v>44423</v>
      </c>
      <c r="F819" s="73">
        <v>3999837.7477000002</v>
      </c>
    </row>
    <row r="820" spans="1:6" s="21" customFormat="1" ht="11.25" customHeight="1" x14ac:dyDescent="0.2">
      <c r="A820" s="57" t="s">
        <v>249</v>
      </c>
      <c r="B820" s="69">
        <v>2000000</v>
      </c>
      <c r="C820" s="70">
        <v>4.5</v>
      </c>
      <c r="D820" s="71">
        <v>45366</v>
      </c>
      <c r="E820" s="72">
        <v>45366</v>
      </c>
      <c r="F820" s="73">
        <v>2064486.8425</v>
      </c>
    </row>
    <row r="821" spans="1:6" s="21" customFormat="1" ht="11.25" customHeight="1" x14ac:dyDescent="0.2">
      <c r="A821" s="57" t="s">
        <v>249</v>
      </c>
      <c r="B821" s="69">
        <v>2000000</v>
      </c>
      <c r="C821" s="70">
        <v>3.75</v>
      </c>
      <c r="D821" s="71">
        <v>47345</v>
      </c>
      <c r="E821" s="72">
        <v>47345</v>
      </c>
      <c r="F821" s="73">
        <v>1999114.7742000001</v>
      </c>
    </row>
    <row r="822" spans="1:6" s="21" customFormat="1" ht="11.25" customHeight="1" x14ac:dyDescent="0.2">
      <c r="A822" s="57" t="s">
        <v>1907</v>
      </c>
      <c r="B822" s="69">
        <v>4875000</v>
      </c>
      <c r="C822" s="70">
        <v>4.3</v>
      </c>
      <c r="D822" s="71">
        <v>46888</v>
      </c>
      <c r="E822" s="72">
        <v>46888</v>
      </c>
      <c r="F822" s="73">
        <v>4861598.0049000001</v>
      </c>
    </row>
    <row r="823" spans="1:6" s="21" customFormat="1" ht="11.25" customHeight="1" x14ac:dyDescent="0.2">
      <c r="A823" s="57" t="s">
        <v>1908</v>
      </c>
      <c r="B823" s="69">
        <v>2000000</v>
      </c>
      <c r="C823" s="70">
        <v>2.5</v>
      </c>
      <c r="D823" s="71">
        <v>44522</v>
      </c>
      <c r="E823" s="72">
        <v>44522</v>
      </c>
      <c r="F823" s="73">
        <v>1999149.2356</v>
      </c>
    </row>
    <row r="824" spans="1:6" s="21" customFormat="1" ht="11.25" customHeight="1" x14ac:dyDescent="0.2">
      <c r="A824" s="57" t="s">
        <v>1908</v>
      </c>
      <c r="B824" s="69">
        <v>2750000</v>
      </c>
      <c r="C824" s="70">
        <v>6.95</v>
      </c>
      <c r="D824" s="71">
        <v>46784</v>
      </c>
      <c r="E824" s="72">
        <v>46784</v>
      </c>
      <c r="F824" s="73">
        <v>3187859.3155999999</v>
      </c>
    </row>
    <row r="825" spans="1:6" s="21" customFormat="1" ht="11.25" customHeight="1" x14ac:dyDescent="0.2">
      <c r="A825" s="57" t="s">
        <v>31</v>
      </c>
      <c r="B825" s="69">
        <v>1000000</v>
      </c>
      <c r="C825" s="70">
        <v>5.0999999999999996</v>
      </c>
      <c r="D825" s="71">
        <v>44279</v>
      </c>
      <c r="E825" s="72">
        <v>44279</v>
      </c>
      <c r="F825" s="73">
        <v>999979.51839999994</v>
      </c>
    </row>
    <row r="826" spans="1:6" s="21" customFormat="1" ht="11.25" customHeight="1" x14ac:dyDescent="0.2">
      <c r="A826" s="57" t="s">
        <v>250</v>
      </c>
      <c r="B826" s="69">
        <v>2000000</v>
      </c>
      <c r="C826" s="70">
        <v>3</v>
      </c>
      <c r="D826" s="71">
        <v>45041</v>
      </c>
      <c r="E826" s="72">
        <v>45041</v>
      </c>
      <c r="F826" s="73">
        <v>1992192.0018</v>
      </c>
    </row>
    <row r="827" spans="1:6" s="21" customFormat="1" ht="11.25" customHeight="1" x14ac:dyDescent="0.2">
      <c r="A827" s="57" t="s">
        <v>1909</v>
      </c>
      <c r="B827" s="69">
        <v>3000000</v>
      </c>
      <c r="C827" s="70">
        <v>4.375</v>
      </c>
      <c r="D827" s="71">
        <v>45931</v>
      </c>
      <c r="E827" s="72">
        <v>45931</v>
      </c>
      <c r="F827" s="73">
        <v>2991351.8977000001</v>
      </c>
    </row>
    <row r="828" spans="1:6" s="21" customFormat="1" ht="11.25" customHeight="1" x14ac:dyDescent="0.2">
      <c r="A828" s="57" t="s">
        <v>32</v>
      </c>
      <c r="B828" s="69">
        <v>3000000</v>
      </c>
      <c r="C828" s="70">
        <v>3.3</v>
      </c>
      <c r="D828" s="71">
        <v>45689</v>
      </c>
      <c r="E828" s="72">
        <v>45689</v>
      </c>
      <c r="F828" s="73">
        <v>2997305.179</v>
      </c>
    </row>
    <row r="829" spans="1:6" s="21" customFormat="1" ht="11.25" customHeight="1" x14ac:dyDescent="0.2">
      <c r="A829" s="57" t="s">
        <v>1483</v>
      </c>
      <c r="B829" s="69">
        <v>2000000</v>
      </c>
      <c r="C829" s="70">
        <v>4.25</v>
      </c>
      <c r="D829" s="71">
        <v>45536</v>
      </c>
      <c r="E829" s="72">
        <v>45536</v>
      </c>
      <c r="F829" s="73">
        <v>1998648.0863000001</v>
      </c>
    </row>
    <row r="830" spans="1:6" s="21" customFormat="1" ht="11.25" customHeight="1" x14ac:dyDescent="0.2">
      <c r="A830" s="57" t="s">
        <v>1483</v>
      </c>
      <c r="B830" s="69">
        <v>4000000</v>
      </c>
      <c r="C830" s="70">
        <v>4.1500000000000004</v>
      </c>
      <c r="D830" s="71">
        <v>45323</v>
      </c>
      <c r="E830" s="72">
        <v>45323</v>
      </c>
      <c r="F830" s="73">
        <v>3888882.0778999999</v>
      </c>
    </row>
    <row r="831" spans="1:6" s="21" customFormat="1" ht="11.25" customHeight="1" x14ac:dyDescent="0.2">
      <c r="A831" s="57" t="s">
        <v>149</v>
      </c>
      <c r="B831" s="69">
        <v>4000000</v>
      </c>
      <c r="C831" s="70">
        <v>5.625</v>
      </c>
      <c r="D831" s="71">
        <v>45245</v>
      </c>
      <c r="E831" s="72">
        <v>45245</v>
      </c>
      <c r="F831" s="73">
        <v>4003510.4367999998</v>
      </c>
    </row>
    <row r="832" spans="1:6" s="21" customFormat="1" ht="11.25" customHeight="1" x14ac:dyDescent="0.2">
      <c r="A832" s="57" t="s">
        <v>149</v>
      </c>
      <c r="B832" s="69">
        <v>3000000</v>
      </c>
      <c r="C832" s="70">
        <v>4.3</v>
      </c>
      <c r="D832" s="71">
        <v>46813</v>
      </c>
      <c r="E832" s="72">
        <v>46813</v>
      </c>
      <c r="F832" s="73">
        <v>2976111.8809000002</v>
      </c>
    </row>
    <row r="833" spans="1:6" s="21" customFormat="1" ht="11.25" customHeight="1" x14ac:dyDescent="0.2">
      <c r="A833" s="57" t="s">
        <v>1484</v>
      </c>
      <c r="B833" s="69">
        <v>1000000</v>
      </c>
      <c r="C833" s="70">
        <v>5.5</v>
      </c>
      <c r="D833" s="71">
        <v>44925</v>
      </c>
      <c r="E833" s="72">
        <v>44925</v>
      </c>
      <c r="F833" s="73">
        <v>997683.43559999997</v>
      </c>
    </row>
    <row r="834" spans="1:6" s="21" customFormat="1" ht="11.25" customHeight="1" x14ac:dyDescent="0.2">
      <c r="A834" s="57" t="s">
        <v>109</v>
      </c>
      <c r="B834" s="69">
        <v>10000000</v>
      </c>
      <c r="C834" s="70">
        <v>5.125</v>
      </c>
      <c r="D834" s="71">
        <v>44440</v>
      </c>
      <c r="E834" s="72">
        <v>44440</v>
      </c>
      <c r="F834" s="73">
        <v>10031157.3585</v>
      </c>
    </row>
    <row r="835" spans="1:6" s="21" customFormat="1" ht="11.25" customHeight="1" x14ac:dyDescent="0.2">
      <c r="A835" s="57" t="s">
        <v>109</v>
      </c>
      <c r="B835" s="69">
        <v>7500000</v>
      </c>
      <c r="C835" s="70">
        <v>5.95</v>
      </c>
      <c r="D835" s="71">
        <v>45366</v>
      </c>
      <c r="E835" s="72">
        <v>45366</v>
      </c>
      <c r="F835" s="73">
        <v>7502966.2931000004</v>
      </c>
    </row>
    <row r="836" spans="1:6" s="21" customFormat="1" ht="11.25" customHeight="1" x14ac:dyDescent="0.2">
      <c r="A836" s="57" t="s">
        <v>109</v>
      </c>
      <c r="B836" s="69">
        <v>4000000</v>
      </c>
      <c r="C836" s="70">
        <v>4.5</v>
      </c>
      <c r="D836" s="71">
        <v>46583</v>
      </c>
      <c r="E836" s="72">
        <v>46583</v>
      </c>
      <c r="F836" s="73">
        <v>3751363.2275</v>
      </c>
    </row>
    <row r="837" spans="1:6" s="21" customFormat="1" ht="11.25" customHeight="1" x14ac:dyDescent="0.2">
      <c r="A837" s="57" t="s">
        <v>1485</v>
      </c>
      <c r="B837" s="69">
        <v>2000000</v>
      </c>
      <c r="C837" s="70">
        <v>4.2</v>
      </c>
      <c r="D837" s="71">
        <v>46813</v>
      </c>
      <c r="E837" s="72">
        <v>46813</v>
      </c>
      <c r="F837" s="73">
        <v>1988873.7278</v>
      </c>
    </row>
    <row r="838" spans="1:6" s="21" customFormat="1" ht="11.25" customHeight="1" x14ac:dyDescent="0.2">
      <c r="A838" s="57" t="s">
        <v>2592</v>
      </c>
      <c r="B838" s="69">
        <v>7000000</v>
      </c>
      <c r="C838" s="70">
        <v>4.6500000000000004</v>
      </c>
      <c r="D838" s="71">
        <v>45597</v>
      </c>
      <c r="E838" s="72">
        <v>45597</v>
      </c>
      <c r="F838" s="73">
        <v>7190020.5650000004</v>
      </c>
    </row>
    <row r="839" spans="1:6" s="21" customFormat="1" ht="11.25" customHeight="1" x14ac:dyDescent="0.2">
      <c r="A839" s="57" t="s">
        <v>2736</v>
      </c>
      <c r="B839" s="69">
        <v>3000000</v>
      </c>
      <c r="C839" s="70">
        <v>4.75</v>
      </c>
      <c r="D839" s="71">
        <v>45275</v>
      </c>
      <c r="E839" s="72">
        <v>45275</v>
      </c>
      <c r="F839" s="73">
        <v>2997423.1721000001</v>
      </c>
    </row>
    <row r="840" spans="1:6" s="21" customFormat="1" ht="11.25" customHeight="1" x14ac:dyDescent="0.2">
      <c r="A840" s="57" t="s">
        <v>2500</v>
      </c>
      <c r="B840" s="69">
        <v>2000000</v>
      </c>
      <c r="C840" s="70">
        <v>6.25</v>
      </c>
      <c r="D840" s="71">
        <v>44676</v>
      </c>
      <c r="E840" s="72">
        <v>44676</v>
      </c>
      <c r="F840" s="73">
        <v>2000000</v>
      </c>
    </row>
    <row r="841" spans="1:6" s="21" customFormat="1" ht="11.25" customHeight="1" x14ac:dyDescent="0.2">
      <c r="A841" s="57" t="s">
        <v>2500</v>
      </c>
      <c r="B841" s="69">
        <v>3400000</v>
      </c>
      <c r="C841" s="70">
        <v>5.75</v>
      </c>
      <c r="D841" s="71">
        <v>45437</v>
      </c>
      <c r="E841" s="72">
        <v>45437</v>
      </c>
      <c r="F841" s="73">
        <v>3351852.1782</v>
      </c>
    </row>
    <row r="842" spans="1:6" s="21" customFormat="1" ht="11.25" customHeight="1" x14ac:dyDescent="0.2">
      <c r="A842" s="57" t="s">
        <v>2500</v>
      </c>
      <c r="B842" s="69">
        <v>3000000</v>
      </c>
      <c r="C842" s="70">
        <v>6.25</v>
      </c>
      <c r="D842" s="71">
        <v>45560</v>
      </c>
      <c r="E842" s="72">
        <v>45560</v>
      </c>
      <c r="F842" s="73">
        <v>3000000</v>
      </c>
    </row>
    <row r="843" spans="1:6" s="21" customFormat="1" ht="11.25" customHeight="1" x14ac:dyDescent="0.2">
      <c r="A843" s="57" t="s">
        <v>2500</v>
      </c>
      <c r="B843" s="69">
        <v>2100000</v>
      </c>
      <c r="C843" s="70">
        <v>5</v>
      </c>
      <c r="D843" s="71">
        <v>45590</v>
      </c>
      <c r="E843" s="72">
        <v>45590</v>
      </c>
      <c r="F843" s="73">
        <v>2100000</v>
      </c>
    </row>
    <row r="844" spans="1:6" s="21" customFormat="1" ht="11.25" customHeight="1" x14ac:dyDescent="0.2">
      <c r="A844" s="57" t="s">
        <v>2500</v>
      </c>
      <c r="B844" s="69">
        <v>3938763.17</v>
      </c>
      <c r="C844" s="70">
        <v>5.25</v>
      </c>
      <c r="D844" s="71">
        <v>45621</v>
      </c>
      <c r="E844" s="72">
        <v>45621</v>
      </c>
      <c r="F844" s="73">
        <v>3938763.17</v>
      </c>
    </row>
    <row r="845" spans="1:6" s="21" customFormat="1" ht="11.25" customHeight="1" x14ac:dyDescent="0.2">
      <c r="A845" s="57" t="s">
        <v>2500</v>
      </c>
      <c r="B845" s="69">
        <v>3000000</v>
      </c>
      <c r="C845" s="70">
        <v>6</v>
      </c>
      <c r="D845" s="71">
        <v>45772</v>
      </c>
      <c r="E845" s="72">
        <v>45772</v>
      </c>
      <c r="F845" s="73">
        <v>3000000</v>
      </c>
    </row>
    <row r="846" spans="1:6" s="21" customFormat="1" ht="11.25" customHeight="1" x14ac:dyDescent="0.2">
      <c r="A846" s="57" t="s">
        <v>2500</v>
      </c>
      <c r="B846" s="69">
        <v>1308000</v>
      </c>
      <c r="C846" s="70">
        <v>5</v>
      </c>
      <c r="D846" s="71">
        <v>45955</v>
      </c>
      <c r="E846" s="72">
        <v>45955</v>
      </c>
      <c r="F846" s="73">
        <v>1308000</v>
      </c>
    </row>
    <row r="847" spans="1:6" s="21" customFormat="1" ht="11.25" customHeight="1" x14ac:dyDescent="0.2">
      <c r="A847" s="57" t="s">
        <v>2500</v>
      </c>
      <c r="B847" s="69">
        <v>1000000</v>
      </c>
      <c r="C847" s="70">
        <v>5</v>
      </c>
      <c r="D847" s="71">
        <v>45224</v>
      </c>
      <c r="E847" s="72">
        <v>45224</v>
      </c>
      <c r="F847" s="73">
        <v>1000000</v>
      </c>
    </row>
    <row r="848" spans="1:6" s="21" customFormat="1" ht="11.25" customHeight="1" x14ac:dyDescent="0.2">
      <c r="A848" s="57" t="s">
        <v>2500</v>
      </c>
      <c r="B848" s="69">
        <v>2000000</v>
      </c>
      <c r="C848" s="70">
        <v>5.3</v>
      </c>
      <c r="D848" s="71">
        <v>45955</v>
      </c>
      <c r="E848" s="72">
        <v>45955</v>
      </c>
      <c r="F848" s="73">
        <v>2000000</v>
      </c>
    </row>
    <row r="849" spans="1:6" s="21" customFormat="1" ht="11.25" customHeight="1" x14ac:dyDescent="0.2">
      <c r="A849" s="57" t="s">
        <v>2500</v>
      </c>
      <c r="B849" s="69">
        <v>6400000</v>
      </c>
      <c r="C849" s="70">
        <v>5</v>
      </c>
      <c r="D849" s="71">
        <v>45986</v>
      </c>
      <c r="E849" s="72">
        <v>45986</v>
      </c>
      <c r="F849" s="73">
        <v>6376745.0696999999</v>
      </c>
    </row>
    <row r="850" spans="1:6" s="21" customFormat="1" ht="11.25" customHeight="1" x14ac:dyDescent="0.2">
      <c r="A850" s="57" t="s">
        <v>1486</v>
      </c>
      <c r="B850" s="69">
        <v>2000000</v>
      </c>
      <c r="C850" s="70">
        <v>5.25</v>
      </c>
      <c r="D850" s="71">
        <v>45071</v>
      </c>
      <c r="E850" s="72">
        <v>45071</v>
      </c>
      <c r="F850" s="73">
        <v>2000000</v>
      </c>
    </row>
    <row r="851" spans="1:6" s="21" customFormat="1" ht="11.25" customHeight="1" x14ac:dyDescent="0.2">
      <c r="A851" s="57" t="s">
        <v>1486</v>
      </c>
      <c r="B851" s="69">
        <v>2700000</v>
      </c>
      <c r="C851" s="70">
        <v>5.25</v>
      </c>
      <c r="D851" s="71">
        <v>45224</v>
      </c>
      <c r="E851" s="72">
        <v>45224</v>
      </c>
      <c r="F851" s="73">
        <v>2697307.4906000001</v>
      </c>
    </row>
    <row r="852" spans="1:6" s="21" customFormat="1" ht="11.25" customHeight="1" x14ac:dyDescent="0.2">
      <c r="A852" s="57" t="s">
        <v>1486</v>
      </c>
      <c r="B852" s="69">
        <v>1850000</v>
      </c>
      <c r="C852" s="70">
        <v>5.5</v>
      </c>
      <c r="D852" s="71">
        <v>45041</v>
      </c>
      <c r="E852" s="72">
        <v>45041</v>
      </c>
      <c r="F852" s="73">
        <v>1850000</v>
      </c>
    </row>
    <row r="853" spans="1:6" s="21" customFormat="1" ht="11.25" customHeight="1" x14ac:dyDescent="0.2">
      <c r="A853" s="57" t="s">
        <v>1626</v>
      </c>
      <c r="B853" s="69">
        <v>5000000</v>
      </c>
      <c r="C853" s="70">
        <v>4.625</v>
      </c>
      <c r="D853" s="71">
        <v>47148</v>
      </c>
      <c r="E853" s="72">
        <v>47148</v>
      </c>
      <c r="F853" s="73">
        <v>4993338.1261</v>
      </c>
    </row>
    <row r="854" spans="1:6" s="21" customFormat="1" ht="11.25" customHeight="1" x14ac:dyDescent="0.2">
      <c r="A854" s="57" t="s">
        <v>1626</v>
      </c>
      <c r="B854" s="69">
        <v>2000000</v>
      </c>
      <c r="C854" s="70">
        <v>4.625</v>
      </c>
      <c r="D854" s="71">
        <v>51044</v>
      </c>
      <c r="E854" s="72">
        <v>51044</v>
      </c>
      <c r="F854" s="73">
        <v>1977274.4561000001</v>
      </c>
    </row>
    <row r="855" spans="1:6" s="21" customFormat="1" ht="11.25" customHeight="1" x14ac:dyDescent="0.2">
      <c r="A855" s="57" t="s">
        <v>2123</v>
      </c>
      <c r="B855" s="69">
        <v>2000000</v>
      </c>
      <c r="C855" s="70">
        <v>4.5</v>
      </c>
      <c r="D855" s="71">
        <v>47133</v>
      </c>
      <c r="E855" s="72">
        <v>47133</v>
      </c>
      <c r="F855" s="73">
        <v>1990002.1880000001</v>
      </c>
    </row>
    <row r="856" spans="1:6" s="21" customFormat="1" ht="11.25" customHeight="1" x14ac:dyDescent="0.2">
      <c r="A856" s="57" t="s">
        <v>1487</v>
      </c>
      <c r="B856" s="69">
        <v>5000000</v>
      </c>
      <c r="C856" s="70">
        <v>4</v>
      </c>
      <c r="D856" s="71">
        <v>45231</v>
      </c>
      <c r="E856" s="72">
        <v>45231</v>
      </c>
      <c r="F856" s="73">
        <v>4967845.5681999996</v>
      </c>
    </row>
    <row r="857" spans="1:6" s="21" customFormat="1" ht="11.25" customHeight="1" x14ac:dyDescent="0.2">
      <c r="A857" s="57" t="s">
        <v>1487</v>
      </c>
      <c r="B857" s="69">
        <v>3000000</v>
      </c>
      <c r="C857" s="70">
        <v>3.25</v>
      </c>
      <c r="D857" s="71">
        <v>45536</v>
      </c>
      <c r="E857" s="72">
        <v>45536</v>
      </c>
      <c r="F857" s="73">
        <v>2996355.4926</v>
      </c>
    </row>
    <row r="858" spans="1:6" s="21" customFormat="1" ht="11.25" customHeight="1" x14ac:dyDescent="0.2">
      <c r="A858" s="57" t="s">
        <v>200</v>
      </c>
      <c r="B858" s="69">
        <v>3000000</v>
      </c>
      <c r="C858" s="70">
        <v>4.75</v>
      </c>
      <c r="D858" s="71">
        <v>46096</v>
      </c>
      <c r="E858" s="72">
        <v>46096</v>
      </c>
      <c r="F858" s="73">
        <v>2999320.5874999999</v>
      </c>
    </row>
    <row r="859" spans="1:6" s="21" customFormat="1" ht="11.25" customHeight="1" x14ac:dyDescent="0.2">
      <c r="A859" s="57" t="s">
        <v>200</v>
      </c>
      <c r="B859" s="69">
        <v>5300000</v>
      </c>
      <c r="C859" s="70">
        <v>3.95</v>
      </c>
      <c r="D859" s="71">
        <v>45488</v>
      </c>
      <c r="E859" s="72">
        <v>45488</v>
      </c>
      <c r="F859" s="73">
        <v>5288074.7593</v>
      </c>
    </row>
    <row r="860" spans="1:6" s="21" customFormat="1" ht="11.25" customHeight="1" x14ac:dyDescent="0.2">
      <c r="A860" s="57" t="s">
        <v>2737</v>
      </c>
      <c r="B860" s="69">
        <v>1000000</v>
      </c>
      <c r="C860" s="70">
        <v>3.4</v>
      </c>
      <c r="D860" s="71">
        <v>44788</v>
      </c>
      <c r="E860" s="72">
        <v>44788</v>
      </c>
      <c r="F860" s="73">
        <v>999462.71459999995</v>
      </c>
    </row>
    <row r="861" spans="1:6" s="21" customFormat="1" ht="11.25" customHeight="1" x14ac:dyDescent="0.2">
      <c r="A861" s="57" t="s">
        <v>106</v>
      </c>
      <c r="B861" s="69">
        <v>3000000</v>
      </c>
      <c r="C861" s="70">
        <v>4.75</v>
      </c>
      <c r="D861" s="71">
        <v>44880</v>
      </c>
      <c r="E861" s="72">
        <v>44880</v>
      </c>
      <c r="F861" s="73">
        <v>2987684.4389</v>
      </c>
    </row>
    <row r="862" spans="1:6" s="21" customFormat="1" ht="11.25" customHeight="1" x14ac:dyDescent="0.2">
      <c r="A862" s="57" t="s">
        <v>106</v>
      </c>
      <c r="B862" s="69">
        <v>2000000</v>
      </c>
      <c r="C862" s="70">
        <v>4.75</v>
      </c>
      <c r="D862" s="71">
        <v>46720</v>
      </c>
      <c r="E862" s="72">
        <v>46720</v>
      </c>
      <c r="F862" s="73">
        <v>2000000</v>
      </c>
    </row>
    <row r="863" spans="1:6" s="21" customFormat="1" ht="11.25" customHeight="1" x14ac:dyDescent="0.2">
      <c r="A863" s="57" t="s">
        <v>157</v>
      </c>
      <c r="B863" s="69">
        <v>3000000</v>
      </c>
      <c r="C863" s="70">
        <v>4.4000000000000004</v>
      </c>
      <c r="D863" s="71">
        <v>45458</v>
      </c>
      <c r="E863" s="72">
        <v>45458</v>
      </c>
      <c r="F863" s="73">
        <v>2998696.3744999999</v>
      </c>
    </row>
    <row r="864" spans="1:6" s="21" customFormat="1" ht="11.25" customHeight="1" x14ac:dyDescent="0.2">
      <c r="A864" s="57" t="s">
        <v>151</v>
      </c>
      <c r="B864" s="69">
        <v>5000000</v>
      </c>
      <c r="C864" s="70">
        <v>4.95</v>
      </c>
      <c r="D864" s="71">
        <v>44682</v>
      </c>
      <c r="E864" s="72">
        <v>44682</v>
      </c>
      <c r="F864" s="73">
        <v>4997571.0491000004</v>
      </c>
    </row>
    <row r="865" spans="1:6" s="21" customFormat="1" ht="11.25" customHeight="1" x14ac:dyDescent="0.2">
      <c r="A865" s="57" t="s">
        <v>151</v>
      </c>
      <c r="B865" s="69">
        <v>3000000</v>
      </c>
      <c r="C865" s="70">
        <v>5</v>
      </c>
      <c r="D865" s="71">
        <v>44348</v>
      </c>
      <c r="E865" s="72">
        <v>44348</v>
      </c>
      <c r="F865" s="73">
        <v>2996684.1000999999</v>
      </c>
    </row>
    <row r="866" spans="1:6" s="21" customFormat="1" ht="11.25" customHeight="1" x14ac:dyDescent="0.2">
      <c r="A866" s="57" t="s">
        <v>151</v>
      </c>
      <c r="B866" s="69">
        <v>2000000</v>
      </c>
      <c r="C866" s="70">
        <v>4.25</v>
      </c>
      <c r="D866" s="71">
        <v>45092</v>
      </c>
      <c r="E866" s="72">
        <v>45092</v>
      </c>
      <c r="F866" s="73">
        <v>1999649.9797</v>
      </c>
    </row>
    <row r="867" spans="1:6" s="21" customFormat="1" ht="11.25" customHeight="1" x14ac:dyDescent="0.2">
      <c r="A867" s="57" t="s">
        <v>33</v>
      </c>
      <c r="B867" s="69">
        <v>2000000</v>
      </c>
      <c r="C867" s="70">
        <v>7</v>
      </c>
      <c r="D867" s="71">
        <v>51302</v>
      </c>
      <c r="E867" s="72">
        <v>51302</v>
      </c>
      <c r="F867" s="73">
        <v>1996507.3781999999</v>
      </c>
    </row>
    <row r="868" spans="1:6" s="21" customFormat="1" ht="11.25" customHeight="1" x14ac:dyDescent="0.2">
      <c r="A868" s="57" t="s">
        <v>260</v>
      </c>
      <c r="B868" s="69">
        <v>5000000</v>
      </c>
      <c r="C868" s="70">
        <v>4.375</v>
      </c>
      <c r="D868" s="71">
        <v>46834</v>
      </c>
      <c r="E868" s="72">
        <v>46834</v>
      </c>
      <c r="F868" s="73">
        <v>4986510.4046</v>
      </c>
    </row>
    <row r="869" spans="1:6" s="21" customFormat="1" ht="11.25" customHeight="1" x14ac:dyDescent="0.2">
      <c r="A869" s="57" t="s">
        <v>260</v>
      </c>
      <c r="B869" s="69">
        <v>5000000</v>
      </c>
      <c r="C869" s="70">
        <v>4.55</v>
      </c>
      <c r="D869" s="71">
        <v>46981</v>
      </c>
      <c r="E869" s="72">
        <v>46981</v>
      </c>
      <c r="F869" s="73">
        <v>4987893.8518000003</v>
      </c>
    </row>
    <row r="870" spans="1:6" s="21" customFormat="1" ht="11.25" customHeight="1" x14ac:dyDescent="0.2">
      <c r="A870" s="57" t="s">
        <v>2872</v>
      </c>
      <c r="B870" s="69">
        <v>3000000</v>
      </c>
      <c r="C870" s="70">
        <v>5</v>
      </c>
      <c r="D870" s="71">
        <v>51241</v>
      </c>
      <c r="E870" s="72">
        <v>51241</v>
      </c>
      <c r="F870" s="73">
        <v>2986413.0203</v>
      </c>
    </row>
    <row r="871" spans="1:6" s="21" customFormat="1" ht="11.25" customHeight="1" x14ac:dyDescent="0.2">
      <c r="A871" s="57" t="s">
        <v>2872</v>
      </c>
      <c r="B871" s="69">
        <v>1000000</v>
      </c>
      <c r="C871" s="70">
        <v>4</v>
      </c>
      <c r="D871" s="71">
        <v>45762</v>
      </c>
      <c r="E871" s="72">
        <v>45762</v>
      </c>
      <c r="F871" s="73">
        <v>998048.78339999996</v>
      </c>
    </row>
    <row r="872" spans="1:6" s="21" customFormat="1" ht="11.25" customHeight="1" x14ac:dyDescent="0.2">
      <c r="A872" s="57" t="s">
        <v>2873</v>
      </c>
      <c r="B872" s="69">
        <v>1500000</v>
      </c>
      <c r="C872" s="70">
        <v>5.5</v>
      </c>
      <c r="D872" s="71">
        <v>47710</v>
      </c>
      <c r="E872" s="72">
        <v>47710</v>
      </c>
      <c r="F872" s="73">
        <v>1500000</v>
      </c>
    </row>
    <row r="873" spans="1:6" s="21" customFormat="1" ht="11.25" customHeight="1" x14ac:dyDescent="0.2">
      <c r="A873" s="57" t="s">
        <v>2593</v>
      </c>
      <c r="B873" s="69">
        <v>1000000</v>
      </c>
      <c r="C873" s="70">
        <v>4.5</v>
      </c>
      <c r="D873" s="71">
        <v>44669</v>
      </c>
      <c r="E873" s="72">
        <v>44669</v>
      </c>
      <c r="F873" s="73">
        <v>999706.65370000002</v>
      </c>
    </row>
    <row r="874" spans="1:6" s="21" customFormat="1" ht="11.25" customHeight="1" x14ac:dyDescent="0.2">
      <c r="A874" s="57" t="s">
        <v>125</v>
      </c>
      <c r="B874" s="69">
        <v>7000000</v>
      </c>
      <c r="C874" s="70">
        <v>6.625</v>
      </c>
      <c r="D874" s="71">
        <v>44293</v>
      </c>
      <c r="E874" s="72">
        <v>44293</v>
      </c>
      <c r="F874" s="73">
        <v>6999600.8913000003</v>
      </c>
    </row>
    <row r="875" spans="1:6" s="21" customFormat="1" ht="11.25" customHeight="1" x14ac:dyDescent="0.2">
      <c r="A875" s="57" t="s">
        <v>2874</v>
      </c>
      <c r="B875" s="69">
        <v>50000</v>
      </c>
      <c r="C875" s="70">
        <v>9.5</v>
      </c>
      <c r="D875" s="71">
        <v>44301</v>
      </c>
      <c r="E875" s="72">
        <v>44301</v>
      </c>
      <c r="F875" s="73">
        <v>49990.159099999997</v>
      </c>
    </row>
    <row r="876" spans="1:6" s="21" customFormat="1" ht="11.25" customHeight="1" x14ac:dyDescent="0.2">
      <c r="A876" s="57" t="s">
        <v>2874</v>
      </c>
      <c r="B876" s="69">
        <v>2000000</v>
      </c>
      <c r="C876" s="70">
        <v>3.45</v>
      </c>
      <c r="D876" s="71">
        <v>44211</v>
      </c>
      <c r="E876" s="72">
        <v>44211</v>
      </c>
      <c r="F876" s="73">
        <v>1999984.5308000001</v>
      </c>
    </row>
    <row r="877" spans="1:6" s="21" customFormat="1" ht="11.25" customHeight="1" x14ac:dyDescent="0.2">
      <c r="A877" s="57" t="s">
        <v>2738</v>
      </c>
      <c r="B877" s="69">
        <v>1000000</v>
      </c>
      <c r="C877" s="70">
        <v>3.5548000000000002</v>
      </c>
      <c r="D877" s="71">
        <v>49564</v>
      </c>
      <c r="E877" s="72">
        <v>49564</v>
      </c>
      <c r="F877" s="73">
        <v>1006754.8495</v>
      </c>
    </row>
    <row r="878" spans="1:6" s="21" customFormat="1" ht="11.25" customHeight="1" x14ac:dyDescent="0.2">
      <c r="A878" s="57" t="s">
        <v>1910</v>
      </c>
      <c r="B878" s="69">
        <v>5000000</v>
      </c>
      <c r="C878" s="70">
        <v>4.9000000000000004</v>
      </c>
      <c r="D878" s="71">
        <v>45557</v>
      </c>
      <c r="E878" s="72">
        <v>45557</v>
      </c>
      <c r="F878" s="73">
        <v>4994739.2180000003</v>
      </c>
    </row>
    <row r="879" spans="1:6" s="21" customFormat="1" ht="11.25" customHeight="1" x14ac:dyDescent="0.2">
      <c r="A879" s="57" t="s">
        <v>191</v>
      </c>
      <c r="B879" s="69">
        <v>3000000</v>
      </c>
      <c r="C879" s="70">
        <v>4.1500000000000004</v>
      </c>
      <c r="D879" s="71">
        <v>45931</v>
      </c>
      <c r="E879" s="72">
        <v>45931</v>
      </c>
      <c r="F879" s="73">
        <v>2993973.7406000001</v>
      </c>
    </row>
    <row r="880" spans="1:6" s="21" customFormat="1" ht="11.25" customHeight="1" x14ac:dyDescent="0.2">
      <c r="A880" s="57" t="s">
        <v>225</v>
      </c>
      <c r="B880" s="69">
        <v>2000000</v>
      </c>
      <c r="C880" s="70">
        <v>6.125</v>
      </c>
      <c r="D880" s="71">
        <v>46433</v>
      </c>
      <c r="E880" s="72">
        <v>46433</v>
      </c>
      <c r="F880" s="73">
        <v>2000000</v>
      </c>
    </row>
    <row r="881" spans="1:6" s="21" customFormat="1" ht="11.25" customHeight="1" x14ac:dyDescent="0.2">
      <c r="A881" s="57" t="s">
        <v>2218</v>
      </c>
      <c r="B881" s="69">
        <v>1505539</v>
      </c>
      <c r="C881" s="70">
        <v>4.5599999999999996</v>
      </c>
      <c r="D881" s="71">
        <v>45930</v>
      </c>
      <c r="E881" s="72">
        <v>45930</v>
      </c>
      <c r="F881" s="73">
        <v>1505539</v>
      </c>
    </row>
    <row r="882" spans="1:6" s="21" customFormat="1" ht="11.25" customHeight="1" x14ac:dyDescent="0.2">
      <c r="A882" s="57" t="s">
        <v>82</v>
      </c>
      <c r="B882" s="69">
        <v>2000000</v>
      </c>
      <c r="C882" s="70">
        <v>5.125</v>
      </c>
      <c r="D882" s="71">
        <v>44256</v>
      </c>
      <c r="E882" s="72">
        <v>44256</v>
      </c>
      <c r="F882" s="73">
        <v>2000000</v>
      </c>
    </row>
    <row r="883" spans="1:6" s="21" customFormat="1" ht="11.25" customHeight="1" x14ac:dyDescent="0.2">
      <c r="A883" s="57" t="s">
        <v>82</v>
      </c>
      <c r="B883" s="69">
        <v>5000000</v>
      </c>
      <c r="C883" s="70">
        <v>4.7</v>
      </c>
      <c r="D883" s="71">
        <v>45778</v>
      </c>
      <c r="E883" s="72">
        <v>45778</v>
      </c>
      <c r="F883" s="73">
        <v>4991471.1979</v>
      </c>
    </row>
    <row r="884" spans="1:6" s="21" customFormat="1" ht="11.25" customHeight="1" x14ac:dyDescent="0.2">
      <c r="A884" s="57" t="s">
        <v>83</v>
      </c>
      <c r="B884" s="69">
        <v>2000000</v>
      </c>
      <c r="C884" s="70">
        <v>4.9000000000000004</v>
      </c>
      <c r="D884" s="71">
        <v>44743</v>
      </c>
      <c r="E884" s="72">
        <v>44743</v>
      </c>
      <c r="F884" s="73">
        <v>1999458.6562999999</v>
      </c>
    </row>
    <row r="885" spans="1:6" s="21" customFormat="1" ht="11.25" customHeight="1" x14ac:dyDescent="0.2">
      <c r="A885" s="57" t="s">
        <v>2939</v>
      </c>
      <c r="B885" s="69">
        <v>2000000</v>
      </c>
      <c r="C885" s="70">
        <v>6</v>
      </c>
      <c r="D885" s="71">
        <v>47818</v>
      </c>
      <c r="E885" s="72">
        <v>47818</v>
      </c>
      <c r="F885" s="73">
        <v>2000000</v>
      </c>
    </row>
    <row r="886" spans="1:6" s="21" customFormat="1" ht="11.25" customHeight="1" x14ac:dyDescent="0.2">
      <c r="A886" s="57" t="s">
        <v>1489</v>
      </c>
      <c r="B886" s="69">
        <v>5000000</v>
      </c>
      <c r="C886" s="70">
        <v>4</v>
      </c>
      <c r="D886" s="71">
        <v>46858</v>
      </c>
      <c r="E886" s="72">
        <v>46858</v>
      </c>
      <c r="F886" s="73">
        <v>4972517.1786000002</v>
      </c>
    </row>
    <row r="887" spans="1:6" s="21" customFormat="1" ht="11.25" customHeight="1" x14ac:dyDescent="0.2">
      <c r="A887" s="57" t="s">
        <v>1489</v>
      </c>
      <c r="B887" s="69">
        <v>2000000</v>
      </c>
      <c r="C887" s="70">
        <v>4.6500000000000004</v>
      </c>
      <c r="D887" s="71">
        <v>47088</v>
      </c>
      <c r="E887" s="72">
        <v>47088</v>
      </c>
      <c r="F887" s="73">
        <v>1994758.4268</v>
      </c>
    </row>
    <row r="888" spans="1:6" s="21" customFormat="1" ht="11.25" customHeight="1" x14ac:dyDescent="0.2">
      <c r="A888" s="57" t="s">
        <v>2049</v>
      </c>
      <c r="B888" s="69">
        <v>100000</v>
      </c>
      <c r="C888" s="70">
        <v>6.5</v>
      </c>
      <c r="D888" s="71">
        <v>46280</v>
      </c>
      <c r="E888" s="72">
        <v>46280</v>
      </c>
      <c r="F888" s="73">
        <v>100000</v>
      </c>
    </row>
    <row r="889" spans="1:6" s="21" customFormat="1" ht="11.25" customHeight="1" x14ac:dyDescent="0.2">
      <c r="A889" s="57" t="s">
        <v>2739</v>
      </c>
      <c r="B889" s="69">
        <v>4000000</v>
      </c>
      <c r="C889" s="70">
        <v>7</v>
      </c>
      <c r="D889" s="71">
        <v>45992</v>
      </c>
      <c r="E889" s="72">
        <v>45992</v>
      </c>
      <c r="F889" s="73">
        <v>4230290.9862000002</v>
      </c>
    </row>
    <row r="890" spans="1:6" s="21" customFormat="1" ht="11.25" customHeight="1" x14ac:dyDescent="0.2">
      <c r="A890" s="57" t="s">
        <v>1911</v>
      </c>
      <c r="B890" s="69">
        <v>3000000</v>
      </c>
      <c r="C890" s="70">
        <v>5.9</v>
      </c>
      <c r="D890" s="71">
        <v>51089</v>
      </c>
      <c r="E890" s="72">
        <v>51089</v>
      </c>
      <c r="F890" s="73">
        <v>2992115.2892999998</v>
      </c>
    </row>
    <row r="891" spans="1:6" s="21" customFormat="1" ht="11.25" customHeight="1" x14ac:dyDescent="0.2">
      <c r="A891" s="57" t="s">
        <v>1912</v>
      </c>
      <c r="B891" s="69">
        <v>2000000</v>
      </c>
      <c r="C891" s="70">
        <v>3.15</v>
      </c>
      <c r="D891" s="71">
        <v>45519</v>
      </c>
      <c r="E891" s="72">
        <v>45519</v>
      </c>
      <c r="F891" s="73">
        <v>1999344.6373999999</v>
      </c>
    </row>
    <row r="892" spans="1:6" s="21" customFormat="1" ht="11.25" customHeight="1" x14ac:dyDescent="0.2">
      <c r="A892" s="57" t="s">
        <v>2466</v>
      </c>
      <c r="B892" s="69">
        <v>2000000</v>
      </c>
      <c r="C892" s="70">
        <v>3.3</v>
      </c>
      <c r="D892" s="71">
        <v>45839</v>
      </c>
      <c r="E892" s="72">
        <v>45839</v>
      </c>
      <c r="F892" s="73">
        <v>1999335.9668000001</v>
      </c>
    </row>
    <row r="893" spans="1:6" s="21" customFormat="1" ht="11.25" customHeight="1" x14ac:dyDescent="0.2">
      <c r="A893" s="57" t="s">
        <v>2940</v>
      </c>
      <c r="B893" s="69">
        <v>3000000</v>
      </c>
      <c r="C893" s="70">
        <v>6.75</v>
      </c>
      <c r="D893" s="71">
        <v>45236</v>
      </c>
      <c r="E893" s="72">
        <v>45236</v>
      </c>
      <c r="F893" s="73">
        <v>3000000</v>
      </c>
    </row>
    <row r="894" spans="1:6" s="21" customFormat="1" ht="11.25" customHeight="1" x14ac:dyDescent="0.2">
      <c r="A894" s="57" t="s">
        <v>204</v>
      </c>
      <c r="B894" s="69">
        <v>80000</v>
      </c>
      <c r="C894" s="70">
        <v>9</v>
      </c>
      <c r="D894" s="71">
        <v>44301</v>
      </c>
      <c r="E894" s="72">
        <v>44301</v>
      </c>
      <c r="F894" s="73">
        <v>2000000</v>
      </c>
    </row>
    <row r="895" spans="1:6" s="21" customFormat="1" ht="11.25" customHeight="1" x14ac:dyDescent="0.2">
      <c r="A895" s="57" t="s">
        <v>204</v>
      </c>
      <c r="B895" s="69">
        <v>3000000</v>
      </c>
      <c r="C895" s="70">
        <v>8.25</v>
      </c>
      <c r="D895" s="71">
        <v>45373</v>
      </c>
      <c r="E895" s="72">
        <v>45373</v>
      </c>
      <c r="F895" s="73">
        <v>3000000</v>
      </c>
    </row>
    <row r="896" spans="1:6" s="21" customFormat="1" ht="11.25" customHeight="1" x14ac:dyDescent="0.2">
      <c r="A896" s="57" t="s">
        <v>204</v>
      </c>
      <c r="B896" s="69">
        <v>4000000</v>
      </c>
      <c r="C896" s="70">
        <v>7.5</v>
      </c>
      <c r="D896" s="71">
        <v>46751</v>
      </c>
      <c r="E896" s="72">
        <v>46751</v>
      </c>
      <c r="F896" s="73">
        <v>4000000</v>
      </c>
    </row>
    <row r="897" spans="1:6" s="21" customFormat="1" ht="11.25" customHeight="1" x14ac:dyDescent="0.2">
      <c r="A897" s="57" t="s">
        <v>2595</v>
      </c>
      <c r="B897" s="69">
        <v>6000000</v>
      </c>
      <c r="C897" s="70">
        <v>3.3820000000000001</v>
      </c>
      <c r="D897" s="71">
        <v>45962</v>
      </c>
      <c r="E897" s="72">
        <v>45962</v>
      </c>
      <c r="F897" s="73">
        <v>6073069.3912000004</v>
      </c>
    </row>
    <row r="898" spans="1:6" s="21" customFormat="1" ht="11.25" customHeight="1" x14ac:dyDescent="0.2">
      <c r="A898" s="57" t="s">
        <v>2595</v>
      </c>
      <c r="B898" s="69">
        <v>5000000</v>
      </c>
      <c r="C898" s="70">
        <v>3.5550000000000002</v>
      </c>
      <c r="D898" s="71">
        <v>46600</v>
      </c>
      <c r="E898" s="72">
        <v>46600</v>
      </c>
      <c r="F898" s="73">
        <v>5000000</v>
      </c>
    </row>
    <row r="899" spans="1:6" s="21" customFormat="1" ht="11.25" customHeight="1" x14ac:dyDescent="0.2">
      <c r="A899" s="57" t="s">
        <v>237</v>
      </c>
      <c r="B899" s="69">
        <v>1000000</v>
      </c>
      <c r="C899" s="70">
        <v>5.125</v>
      </c>
      <c r="D899" s="71">
        <v>46544</v>
      </c>
      <c r="E899" s="72">
        <v>46544</v>
      </c>
      <c r="F899" s="73">
        <v>1000000</v>
      </c>
    </row>
    <row r="900" spans="1:6" s="21" customFormat="1" ht="11.25" customHeight="1" x14ac:dyDescent="0.2">
      <c r="A900" s="57" t="s">
        <v>214</v>
      </c>
      <c r="B900" s="69">
        <v>5000000</v>
      </c>
      <c r="C900" s="70">
        <v>5.75</v>
      </c>
      <c r="D900" s="71">
        <v>46249</v>
      </c>
      <c r="E900" s="72">
        <v>46249</v>
      </c>
      <c r="F900" s="73">
        <v>5000000</v>
      </c>
    </row>
    <row r="901" spans="1:6" s="21" customFormat="1" ht="11.25" customHeight="1" x14ac:dyDescent="0.2">
      <c r="A901" s="57" t="s">
        <v>2290</v>
      </c>
      <c r="B901" s="69">
        <v>15000000</v>
      </c>
      <c r="C901" s="70">
        <v>5.25</v>
      </c>
      <c r="D901" s="71">
        <v>47467</v>
      </c>
      <c r="E901" s="72">
        <v>47467</v>
      </c>
      <c r="F901" s="73">
        <v>15009453.4156</v>
      </c>
    </row>
    <row r="902" spans="1:6" s="21" customFormat="1" ht="11.25" customHeight="1" x14ac:dyDescent="0.2">
      <c r="A902" s="57" t="s">
        <v>1492</v>
      </c>
      <c r="B902" s="69">
        <v>2000000</v>
      </c>
      <c r="C902" s="70">
        <v>6.5</v>
      </c>
      <c r="D902" s="71">
        <v>46204</v>
      </c>
      <c r="E902" s="72">
        <v>46204</v>
      </c>
      <c r="F902" s="73">
        <v>2000000</v>
      </c>
    </row>
    <row r="903" spans="1:6" s="21" customFormat="1" ht="11.25" customHeight="1" x14ac:dyDescent="0.2">
      <c r="A903" s="57" t="s">
        <v>2024</v>
      </c>
      <c r="B903" s="69">
        <v>2000000</v>
      </c>
      <c r="C903" s="70">
        <v>6.25</v>
      </c>
      <c r="D903" s="71">
        <v>46461</v>
      </c>
      <c r="E903" s="72">
        <v>46461</v>
      </c>
      <c r="F903" s="73">
        <v>2000000</v>
      </c>
    </row>
    <row r="904" spans="1:6" s="21" customFormat="1" ht="11.25" customHeight="1" x14ac:dyDescent="0.2">
      <c r="A904" s="57" t="s">
        <v>1913</v>
      </c>
      <c r="B904" s="69">
        <v>2000000</v>
      </c>
      <c r="C904" s="70">
        <v>4.5</v>
      </c>
      <c r="D904" s="71">
        <v>45597</v>
      </c>
      <c r="E904" s="72">
        <v>45597</v>
      </c>
      <c r="F904" s="73">
        <v>1994380.0562</v>
      </c>
    </row>
    <row r="905" spans="1:6" s="21" customFormat="1" ht="11.25" customHeight="1" x14ac:dyDescent="0.2">
      <c r="A905" s="57" t="s">
        <v>2264</v>
      </c>
      <c r="B905" s="69">
        <v>6000000</v>
      </c>
      <c r="C905" s="70">
        <v>4.6630000000000003</v>
      </c>
      <c r="D905" s="71">
        <v>47529</v>
      </c>
      <c r="E905" s="72">
        <v>47529</v>
      </c>
      <c r="F905" s="73">
        <v>5999984.1015999997</v>
      </c>
    </row>
    <row r="906" spans="1:6" s="21" customFormat="1" ht="11.25" customHeight="1" x14ac:dyDescent="0.2">
      <c r="A906" s="57" t="s">
        <v>2264</v>
      </c>
      <c r="B906" s="69">
        <v>1000000</v>
      </c>
      <c r="C906" s="70">
        <v>4.1849999999999996</v>
      </c>
      <c r="D906" s="71">
        <v>46433</v>
      </c>
      <c r="E906" s="72">
        <v>46433</v>
      </c>
      <c r="F906" s="73">
        <v>999996.75</v>
      </c>
    </row>
    <row r="907" spans="1:6" s="21" customFormat="1" ht="11.25" customHeight="1" x14ac:dyDescent="0.2">
      <c r="A907" s="57" t="s">
        <v>139</v>
      </c>
      <c r="B907" s="69">
        <v>10000000</v>
      </c>
      <c r="C907" s="70">
        <v>2.4</v>
      </c>
      <c r="D907" s="71">
        <v>46242</v>
      </c>
      <c r="E907" s="72">
        <v>46242</v>
      </c>
      <c r="F907" s="73">
        <v>9994890.9699000008</v>
      </c>
    </row>
    <row r="908" spans="1:6" s="21" customFormat="1" ht="11.25" customHeight="1" x14ac:dyDescent="0.2">
      <c r="A908" s="57" t="s">
        <v>139</v>
      </c>
      <c r="B908" s="69">
        <v>2400000</v>
      </c>
      <c r="C908" s="70">
        <v>3.45</v>
      </c>
      <c r="D908" s="71">
        <v>49895</v>
      </c>
      <c r="E908" s="72">
        <v>49895</v>
      </c>
      <c r="F908" s="73">
        <v>2381501.1874000002</v>
      </c>
    </row>
    <row r="909" spans="1:6" s="21" customFormat="1" ht="11.25" customHeight="1" x14ac:dyDescent="0.2">
      <c r="A909" s="57" t="s">
        <v>2347</v>
      </c>
      <c r="B909" s="69">
        <v>5000000</v>
      </c>
      <c r="C909" s="70">
        <v>5.5</v>
      </c>
      <c r="D909" s="71">
        <v>49217</v>
      </c>
      <c r="E909" s="72">
        <v>49217</v>
      </c>
      <c r="F909" s="73">
        <v>5000000</v>
      </c>
    </row>
    <row r="910" spans="1:6" s="21" customFormat="1" ht="11.25" customHeight="1" x14ac:dyDescent="0.2">
      <c r="A910" s="57" t="s">
        <v>2875</v>
      </c>
      <c r="B910" s="69">
        <v>2500000</v>
      </c>
      <c r="C910" s="70">
        <v>5.75</v>
      </c>
      <c r="D910" s="71">
        <v>47694</v>
      </c>
      <c r="E910" s="72">
        <v>47694</v>
      </c>
      <c r="F910" s="73">
        <v>2500000</v>
      </c>
    </row>
    <row r="911" spans="1:6" s="21" customFormat="1" ht="11.25" customHeight="1" x14ac:dyDescent="0.2">
      <c r="A911" s="57" t="s">
        <v>2025</v>
      </c>
      <c r="B911" s="69">
        <v>2000000</v>
      </c>
      <c r="C911" s="70">
        <v>7.5</v>
      </c>
      <c r="D911" s="71">
        <v>45107</v>
      </c>
      <c r="E911" s="72">
        <v>45107</v>
      </c>
      <c r="F911" s="73">
        <v>1993076.791</v>
      </c>
    </row>
    <row r="912" spans="1:6" s="21" customFormat="1" ht="11.25" customHeight="1" x14ac:dyDescent="0.2">
      <c r="A912" s="57" t="s">
        <v>2025</v>
      </c>
      <c r="B912" s="69">
        <v>2000000</v>
      </c>
      <c r="C912" s="70">
        <v>7.5</v>
      </c>
      <c r="D912" s="71">
        <v>45747</v>
      </c>
      <c r="E912" s="72">
        <v>45747</v>
      </c>
      <c r="F912" s="73">
        <v>2000000</v>
      </c>
    </row>
    <row r="913" spans="1:6" s="21" customFormat="1" ht="11.25" customHeight="1" x14ac:dyDescent="0.2">
      <c r="A913" s="57" t="s">
        <v>1914</v>
      </c>
      <c r="B913" s="69">
        <v>7000000</v>
      </c>
      <c r="C913" s="70">
        <v>2.2730000000000001</v>
      </c>
      <c r="D913" s="71">
        <v>44452</v>
      </c>
      <c r="E913" s="72">
        <v>44452</v>
      </c>
      <c r="F913" s="73">
        <v>7000000</v>
      </c>
    </row>
    <row r="914" spans="1:6" s="21" customFormat="1" ht="11.25" customHeight="1" x14ac:dyDescent="0.2">
      <c r="A914" s="57" t="s">
        <v>2941</v>
      </c>
      <c r="B914" s="69">
        <v>2578981.1145000001</v>
      </c>
      <c r="C914" s="70">
        <v>6.5</v>
      </c>
      <c r="D914" s="71">
        <v>45991</v>
      </c>
      <c r="E914" s="72">
        <v>45991</v>
      </c>
      <c r="F914" s="73">
        <v>2575216.8103999998</v>
      </c>
    </row>
    <row r="915" spans="1:6" s="21" customFormat="1" ht="11.25" customHeight="1" x14ac:dyDescent="0.2">
      <c r="A915" s="57" t="s">
        <v>2124</v>
      </c>
      <c r="B915" s="69">
        <v>1128322.0193</v>
      </c>
      <c r="C915" s="70">
        <v>7.25</v>
      </c>
      <c r="D915" s="71">
        <v>45322</v>
      </c>
      <c r="E915" s="72">
        <v>45322</v>
      </c>
      <c r="F915" s="73">
        <v>1140385.0807</v>
      </c>
    </row>
    <row r="916" spans="1:6" s="21" customFormat="1" ht="11.25" customHeight="1" x14ac:dyDescent="0.2">
      <c r="A916" s="57" t="s">
        <v>2276</v>
      </c>
      <c r="B916" s="69">
        <v>1500000</v>
      </c>
      <c r="C916" s="70">
        <v>2.125</v>
      </c>
      <c r="D916" s="71">
        <v>44823</v>
      </c>
      <c r="E916" s="72">
        <v>44823</v>
      </c>
      <c r="F916" s="73">
        <v>1499774.3947999999</v>
      </c>
    </row>
    <row r="917" spans="1:6" s="21" customFormat="1" ht="11.25" customHeight="1" x14ac:dyDescent="0.2">
      <c r="A917" s="57" t="s">
        <v>1493</v>
      </c>
      <c r="B917" s="69">
        <v>2000000</v>
      </c>
      <c r="C917" s="70">
        <v>4.5</v>
      </c>
      <c r="D917" s="71">
        <v>44805</v>
      </c>
      <c r="E917" s="72">
        <v>44805</v>
      </c>
      <c r="F917" s="73">
        <v>1996942.9106999999</v>
      </c>
    </row>
    <row r="918" spans="1:6" s="21" customFormat="1" ht="11.25" customHeight="1" x14ac:dyDescent="0.2">
      <c r="A918" s="57" t="s">
        <v>1493</v>
      </c>
      <c r="B918" s="69">
        <v>2000000</v>
      </c>
      <c r="C918" s="70">
        <v>3.75</v>
      </c>
      <c r="D918" s="71">
        <v>45740</v>
      </c>
      <c r="E918" s="72">
        <v>45740</v>
      </c>
      <c r="F918" s="73">
        <v>1998063.0771000001</v>
      </c>
    </row>
    <row r="919" spans="1:6" s="21" customFormat="1" ht="11.25" customHeight="1" x14ac:dyDescent="0.2">
      <c r="A919" s="57" t="s">
        <v>84</v>
      </c>
      <c r="B919" s="69">
        <v>8300000</v>
      </c>
      <c r="C919" s="70">
        <v>3.7</v>
      </c>
      <c r="D919" s="71">
        <v>45588</v>
      </c>
      <c r="E919" s="72">
        <v>45588</v>
      </c>
      <c r="F919" s="73">
        <v>8436412.4890999999</v>
      </c>
    </row>
    <row r="920" spans="1:6" s="21" customFormat="1" ht="11.25" customHeight="1" x14ac:dyDescent="0.2">
      <c r="A920" s="57" t="s">
        <v>84</v>
      </c>
      <c r="B920" s="69">
        <v>3500000</v>
      </c>
      <c r="C920" s="70">
        <v>3.875</v>
      </c>
      <c r="D920" s="71">
        <v>46049</v>
      </c>
      <c r="E920" s="72">
        <v>46049</v>
      </c>
      <c r="F920" s="73">
        <v>3595581.4772000001</v>
      </c>
    </row>
    <row r="921" spans="1:6" s="21" customFormat="1" ht="11.25" customHeight="1" x14ac:dyDescent="0.2">
      <c r="A921" s="57" t="s">
        <v>84</v>
      </c>
      <c r="B921" s="69">
        <v>4000000</v>
      </c>
      <c r="C921" s="70">
        <v>4.0999999999999996</v>
      </c>
      <c r="D921" s="71">
        <v>45068</v>
      </c>
      <c r="E921" s="72">
        <v>45068</v>
      </c>
      <c r="F921" s="73">
        <v>3999436.2341</v>
      </c>
    </row>
    <row r="922" spans="1:6" s="21" customFormat="1" ht="11.25" customHeight="1" x14ac:dyDescent="0.2">
      <c r="A922" s="57" t="s">
        <v>84</v>
      </c>
      <c r="B922" s="69">
        <v>7000000</v>
      </c>
      <c r="C922" s="70">
        <v>4.3499999999999996</v>
      </c>
      <c r="D922" s="71">
        <v>46273</v>
      </c>
      <c r="E922" s="72">
        <v>46273</v>
      </c>
      <c r="F922" s="73">
        <v>6994632.5247</v>
      </c>
    </row>
    <row r="923" spans="1:6" s="21" customFormat="1" ht="11.25" customHeight="1" x14ac:dyDescent="0.2">
      <c r="A923" s="57" t="s">
        <v>84</v>
      </c>
      <c r="B923" s="69">
        <v>7000000</v>
      </c>
      <c r="C923" s="70">
        <v>4</v>
      </c>
      <c r="D923" s="71">
        <v>45861</v>
      </c>
      <c r="E923" s="72">
        <v>45861</v>
      </c>
      <c r="F923" s="73">
        <v>7259921.0801999997</v>
      </c>
    </row>
    <row r="924" spans="1:6" s="21" customFormat="1" ht="11.25" customHeight="1" x14ac:dyDescent="0.2">
      <c r="A924" s="57" t="s">
        <v>84</v>
      </c>
      <c r="B924" s="69">
        <v>2000000</v>
      </c>
      <c r="C924" s="70">
        <v>3.125</v>
      </c>
      <c r="D924" s="71">
        <v>44949</v>
      </c>
      <c r="E924" s="72">
        <v>44949</v>
      </c>
      <c r="F924" s="73">
        <v>1998060.3964</v>
      </c>
    </row>
    <row r="925" spans="1:6" s="21" customFormat="1" ht="11.25" customHeight="1" x14ac:dyDescent="0.2">
      <c r="A925" s="57" t="s">
        <v>84</v>
      </c>
      <c r="B925" s="69">
        <v>7000000</v>
      </c>
      <c r="C925" s="70">
        <v>3.95</v>
      </c>
      <c r="D925" s="71">
        <v>46500</v>
      </c>
      <c r="E925" s="72">
        <v>46500</v>
      </c>
      <c r="F925" s="73">
        <v>6936787.1123000002</v>
      </c>
    </row>
    <row r="926" spans="1:6" s="21" customFormat="1" ht="11.25" customHeight="1" x14ac:dyDescent="0.2">
      <c r="A926" s="57" t="s">
        <v>247</v>
      </c>
      <c r="B926" s="69">
        <v>7000000</v>
      </c>
      <c r="C926" s="70">
        <v>4.05</v>
      </c>
      <c r="D926" s="71">
        <v>46706</v>
      </c>
      <c r="E926" s="72">
        <v>46706</v>
      </c>
      <c r="F926" s="73">
        <v>6990222.6676000003</v>
      </c>
    </row>
    <row r="927" spans="1:6" s="21" customFormat="1" ht="11.25" customHeight="1" x14ac:dyDescent="0.2">
      <c r="A927" s="57" t="s">
        <v>126</v>
      </c>
      <c r="B927" s="69">
        <v>9000000</v>
      </c>
      <c r="C927" s="70">
        <v>6.85</v>
      </c>
      <c r="D927" s="71">
        <v>51150</v>
      </c>
      <c r="E927" s="72">
        <v>51150</v>
      </c>
      <c r="F927" s="73">
        <v>9960936.5366999991</v>
      </c>
    </row>
    <row r="928" spans="1:6" s="21" customFormat="1" ht="11.25" customHeight="1" x14ac:dyDescent="0.2">
      <c r="A928" s="57" t="s">
        <v>2094</v>
      </c>
      <c r="B928" s="69">
        <v>5000000</v>
      </c>
      <c r="C928" s="70">
        <v>4.8</v>
      </c>
      <c r="D928" s="71">
        <v>47164</v>
      </c>
      <c r="E928" s="72">
        <v>47164</v>
      </c>
      <c r="F928" s="73">
        <v>4976108.0744000003</v>
      </c>
    </row>
    <row r="929" spans="1:6" s="21" customFormat="1" ht="11.25" customHeight="1" x14ac:dyDescent="0.2">
      <c r="A929" s="57" t="s">
        <v>2740</v>
      </c>
      <c r="B929" s="69">
        <v>1720000</v>
      </c>
      <c r="C929" s="70">
        <v>3.1760000000000002</v>
      </c>
      <c r="D929" s="71">
        <v>53191</v>
      </c>
      <c r="E929" s="72">
        <v>53191</v>
      </c>
      <c r="F929" s="73">
        <v>1723629.2282</v>
      </c>
    </row>
    <row r="930" spans="1:6" s="21" customFormat="1" ht="11.25" customHeight="1" x14ac:dyDescent="0.2">
      <c r="A930" s="57" t="s">
        <v>2741</v>
      </c>
      <c r="B930" s="69">
        <v>2260000</v>
      </c>
      <c r="C930" s="70">
        <v>3.2770000000000001</v>
      </c>
      <c r="D930" s="71">
        <v>47771</v>
      </c>
      <c r="E930" s="72">
        <v>47771</v>
      </c>
      <c r="F930" s="73">
        <v>2268752.9939000001</v>
      </c>
    </row>
    <row r="931" spans="1:6" s="21" customFormat="1" ht="11.25" customHeight="1" x14ac:dyDescent="0.2">
      <c r="A931" s="57" t="s">
        <v>2596</v>
      </c>
      <c r="B931" s="69">
        <v>4000000</v>
      </c>
      <c r="C931" s="70">
        <v>4.4820000000000002</v>
      </c>
      <c r="D931" s="71">
        <v>53617</v>
      </c>
      <c r="E931" s="72">
        <v>53617</v>
      </c>
      <c r="F931" s="73">
        <v>4032954.9095000001</v>
      </c>
    </row>
    <row r="932" spans="1:6" s="21" customFormat="1" ht="11.25" customHeight="1" x14ac:dyDescent="0.2">
      <c r="A932" s="57" t="s">
        <v>2742</v>
      </c>
      <c r="B932" s="69">
        <v>2000000</v>
      </c>
      <c r="C932" s="70">
        <v>4.7629299999999999</v>
      </c>
      <c r="D932" s="71">
        <v>53615</v>
      </c>
      <c r="E932" s="72">
        <v>53615</v>
      </c>
      <c r="F932" s="73">
        <v>2009763.6610000001</v>
      </c>
    </row>
    <row r="933" spans="1:6" s="21" customFormat="1" ht="11.25" customHeight="1" x14ac:dyDescent="0.2">
      <c r="A933" s="57" t="s">
        <v>2743</v>
      </c>
      <c r="B933" s="69">
        <v>3324000</v>
      </c>
      <c r="C933" s="70">
        <v>4.86029</v>
      </c>
      <c r="D933" s="71">
        <v>53707</v>
      </c>
      <c r="E933" s="72">
        <v>53707</v>
      </c>
      <c r="F933" s="73">
        <v>3362048.9854000001</v>
      </c>
    </row>
    <row r="934" spans="1:6" s="21" customFormat="1" ht="11.25" customHeight="1" x14ac:dyDescent="0.2">
      <c r="A934" s="57" t="s">
        <v>2744</v>
      </c>
      <c r="B934" s="69">
        <v>2000000</v>
      </c>
      <c r="C934" s="70">
        <v>5.0502900000000004</v>
      </c>
      <c r="D934" s="71">
        <v>53738</v>
      </c>
      <c r="E934" s="72">
        <v>53738</v>
      </c>
      <c r="F934" s="73">
        <v>2002842.7254999999</v>
      </c>
    </row>
    <row r="935" spans="1:6" s="21" customFormat="1" ht="11.25" customHeight="1" x14ac:dyDescent="0.2">
      <c r="A935" s="57" t="s">
        <v>2745</v>
      </c>
      <c r="B935" s="69">
        <v>2500000</v>
      </c>
      <c r="C935" s="70">
        <v>4.5650000000000004</v>
      </c>
      <c r="D935" s="71">
        <v>53797</v>
      </c>
      <c r="E935" s="72">
        <v>53797</v>
      </c>
      <c r="F935" s="73">
        <v>2524854.358</v>
      </c>
    </row>
    <row r="936" spans="1:6" s="21" customFormat="1" ht="11.25" customHeight="1" x14ac:dyDescent="0.2">
      <c r="A936" s="57" t="s">
        <v>2597</v>
      </c>
      <c r="B936" s="69">
        <v>2000000</v>
      </c>
      <c r="C936" s="70">
        <v>4.4640000000000004</v>
      </c>
      <c r="D936" s="71">
        <v>53919</v>
      </c>
      <c r="E936" s="72">
        <v>53919</v>
      </c>
      <c r="F936" s="73">
        <v>2022144.5575999999</v>
      </c>
    </row>
    <row r="937" spans="1:6" s="21" customFormat="1" ht="11.25" customHeight="1" x14ac:dyDescent="0.2">
      <c r="A937" s="57" t="s">
        <v>2598</v>
      </c>
      <c r="B937" s="69">
        <v>2619000</v>
      </c>
      <c r="C937" s="70">
        <v>4.4792100000000001</v>
      </c>
      <c r="D937" s="71">
        <v>53919</v>
      </c>
      <c r="E937" s="72">
        <v>53919</v>
      </c>
      <c r="F937" s="73">
        <v>2615394.0935</v>
      </c>
    </row>
    <row r="938" spans="1:6" s="21" customFormat="1" ht="11.25" customHeight="1" x14ac:dyDescent="0.2">
      <c r="A938" s="57" t="s">
        <v>2746</v>
      </c>
      <c r="B938" s="69">
        <v>2000000</v>
      </c>
      <c r="C938" s="70">
        <v>4.1321795370844301</v>
      </c>
      <c r="D938" s="71">
        <v>54984</v>
      </c>
      <c r="E938" s="72">
        <v>54984</v>
      </c>
      <c r="F938" s="73">
        <v>2024449.8358</v>
      </c>
    </row>
    <row r="939" spans="1:6" s="21" customFormat="1" ht="11.25" customHeight="1" x14ac:dyDescent="0.2">
      <c r="A939" s="57" t="s">
        <v>2747</v>
      </c>
      <c r="B939" s="69">
        <v>1500000</v>
      </c>
      <c r="C939" s="70">
        <v>3.9510000000000001</v>
      </c>
      <c r="D939" s="71">
        <v>54438</v>
      </c>
      <c r="E939" s="72">
        <v>54438</v>
      </c>
      <c r="F939" s="73">
        <v>1523509.6579</v>
      </c>
    </row>
    <row r="940" spans="1:6" s="21" customFormat="1" ht="11.25" customHeight="1" x14ac:dyDescent="0.2">
      <c r="A940" s="57" t="s">
        <v>2748</v>
      </c>
      <c r="B940" s="69">
        <v>1000000</v>
      </c>
      <c r="C940" s="70">
        <v>4.6276799999999998</v>
      </c>
      <c r="D940" s="71">
        <v>46037</v>
      </c>
      <c r="E940" s="72">
        <v>46037</v>
      </c>
      <c r="F940" s="73">
        <v>1015080.8609</v>
      </c>
    </row>
    <row r="941" spans="1:6" s="21" customFormat="1" ht="11.25" customHeight="1" x14ac:dyDescent="0.2">
      <c r="A941" s="57" t="s">
        <v>2749</v>
      </c>
      <c r="B941" s="69">
        <v>500000</v>
      </c>
      <c r="C941" s="70">
        <v>4.0389999999999997</v>
      </c>
      <c r="D941" s="71">
        <v>54560</v>
      </c>
      <c r="E941" s="72">
        <v>54560</v>
      </c>
      <c r="F941" s="73">
        <v>508158.35810000001</v>
      </c>
    </row>
    <row r="942" spans="1:6" s="21" customFormat="1" ht="11.25" customHeight="1" x14ac:dyDescent="0.2">
      <c r="A942" s="57" t="s">
        <v>2750</v>
      </c>
      <c r="B942" s="69">
        <v>2000000</v>
      </c>
      <c r="C942" s="70">
        <v>3.2010000000000001</v>
      </c>
      <c r="D942" s="71">
        <v>49161</v>
      </c>
      <c r="E942" s="72">
        <v>49161</v>
      </c>
      <c r="F942" s="73">
        <v>2008415.2016</v>
      </c>
    </row>
    <row r="943" spans="1:6" s="21" customFormat="1" ht="11.25" customHeight="1" x14ac:dyDescent="0.2">
      <c r="A943" s="57" t="s">
        <v>2751</v>
      </c>
      <c r="B943" s="69">
        <v>3000000</v>
      </c>
      <c r="C943" s="70">
        <v>3.4455</v>
      </c>
      <c r="D943" s="71">
        <v>47312</v>
      </c>
      <c r="E943" s="72">
        <v>47312</v>
      </c>
      <c r="F943" s="73">
        <v>3000204.6856</v>
      </c>
    </row>
    <row r="944" spans="1:6" s="21" customFormat="1" ht="11.25" customHeight="1" x14ac:dyDescent="0.2">
      <c r="A944" s="57" t="s">
        <v>2752</v>
      </c>
      <c r="B944" s="69">
        <v>3000000</v>
      </c>
      <c r="C944" s="70">
        <v>3.4455</v>
      </c>
      <c r="D944" s="71">
        <v>47312</v>
      </c>
      <c r="E944" s="72">
        <v>47312</v>
      </c>
      <c r="F944" s="73">
        <v>2995525.7612000001</v>
      </c>
    </row>
    <row r="945" spans="1:6" s="21" customFormat="1" ht="11.25" customHeight="1" x14ac:dyDescent="0.2">
      <c r="A945" s="57" t="s">
        <v>243</v>
      </c>
      <c r="B945" s="69">
        <v>10648000</v>
      </c>
      <c r="C945" s="70">
        <v>7.45</v>
      </c>
      <c r="D945" s="71">
        <v>46371</v>
      </c>
      <c r="E945" s="72">
        <v>46371</v>
      </c>
      <c r="F945" s="73">
        <v>12757197.9749</v>
      </c>
    </row>
    <row r="946" spans="1:6" s="21" customFormat="1" ht="11.25" customHeight="1" x14ac:dyDescent="0.2">
      <c r="A946" s="57" t="s">
        <v>2291</v>
      </c>
      <c r="B946" s="69">
        <v>7000000</v>
      </c>
      <c r="C946" s="70">
        <v>4.75</v>
      </c>
      <c r="D946" s="71">
        <v>47376</v>
      </c>
      <c r="E946" s="72">
        <v>47376</v>
      </c>
      <c r="F946" s="73">
        <v>7179577.9270000001</v>
      </c>
    </row>
    <row r="947" spans="1:6" s="21" customFormat="1" ht="11.25" customHeight="1" x14ac:dyDescent="0.2">
      <c r="A947" s="57" t="s">
        <v>2942</v>
      </c>
      <c r="B947" s="69">
        <v>5000000</v>
      </c>
      <c r="C947" s="70">
        <v>3.15</v>
      </c>
      <c r="D947" s="71">
        <v>44362</v>
      </c>
      <c r="E947" s="72">
        <v>44362</v>
      </c>
      <c r="F947" s="73">
        <v>4999446.8404999999</v>
      </c>
    </row>
    <row r="948" spans="1:6" s="21" customFormat="1" ht="11.25" customHeight="1" x14ac:dyDescent="0.2">
      <c r="A948" s="57" t="s">
        <v>2942</v>
      </c>
      <c r="B948" s="69">
        <v>5000000</v>
      </c>
      <c r="C948" s="70">
        <v>3.95</v>
      </c>
      <c r="D948" s="71">
        <v>46188</v>
      </c>
      <c r="E948" s="72">
        <v>46188</v>
      </c>
      <c r="F948" s="73">
        <v>4977249.2827000003</v>
      </c>
    </row>
    <row r="949" spans="1:6" s="21" customFormat="1" ht="11.25" customHeight="1" x14ac:dyDescent="0.2">
      <c r="A949" s="57" t="s">
        <v>152</v>
      </c>
      <c r="B949" s="69">
        <v>2000000</v>
      </c>
      <c r="C949" s="70">
        <v>4.2</v>
      </c>
      <c r="D949" s="71">
        <v>45259</v>
      </c>
      <c r="E949" s="72">
        <v>45259</v>
      </c>
      <c r="F949" s="73">
        <v>1997432.1643000001</v>
      </c>
    </row>
    <row r="950" spans="1:6" s="21" customFormat="1" ht="11.25" customHeight="1" x14ac:dyDescent="0.2">
      <c r="A950" s="57" t="s">
        <v>2170</v>
      </c>
      <c r="B950" s="69">
        <v>3000000</v>
      </c>
      <c r="C950" s="70">
        <v>7</v>
      </c>
      <c r="D950" s="71">
        <v>45474</v>
      </c>
      <c r="E950" s="72">
        <v>45474</v>
      </c>
      <c r="F950" s="73">
        <v>3000000</v>
      </c>
    </row>
    <row r="951" spans="1:6" s="21" customFormat="1" ht="11.25" customHeight="1" x14ac:dyDescent="0.2">
      <c r="A951" s="57" t="s">
        <v>1494</v>
      </c>
      <c r="B951" s="69">
        <v>2000000</v>
      </c>
      <c r="C951" s="70">
        <v>6.5</v>
      </c>
      <c r="D951" s="71">
        <v>46233</v>
      </c>
      <c r="E951" s="72">
        <v>46233</v>
      </c>
      <c r="F951" s="73">
        <v>2000000</v>
      </c>
    </row>
    <row r="952" spans="1:6" s="21" customFormat="1" ht="11.25" customHeight="1" x14ac:dyDescent="0.2">
      <c r="A952" s="57" t="s">
        <v>2265</v>
      </c>
      <c r="B952" s="69">
        <v>2000000</v>
      </c>
      <c r="C952" s="70">
        <v>5.5</v>
      </c>
      <c r="D952" s="71">
        <v>47376</v>
      </c>
      <c r="E952" s="72">
        <v>47376</v>
      </c>
      <c r="F952" s="73">
        <v>2000000</v>
      </c>
    </row>
    <row r="953" spans="1:6" s="21" customFormat="1" ht="11.25" customHeight="1" x14ac:dyDescent="0.2">
      <c r="A953" s="57" t="s">
        <v>93</v>
      </c>
      <c r="B953" s="69">
        <v>4000000</v>
      </c>
      <c r="C953" s="70">
        <v>4.9000000000000004</v>
      </c>
      <c r="D953" s="71">
        <v>44531</v>
      </c>
      <c r="E953" s="72">
        <v>44531</v>
      </c>
      <c r="F953" s="73">
        <v>4000332.0296999998</v>
      </c>
    </row>
    <row r="954" spans="1:6" s="21" customFormat="1" ht="11.25" customHeight="1" x14ac:dyDescent="0.2">
      <c r="A954" s="57" t="s">
        <v>93</v>
      </c>
      <c r="B954" s="69">
        <v>2000000</v>
      </c>
      <c r="C954" s="70">
        <v>3.95</v>
      </c>
      <c r="D954" s="71">
        <v>46645</v>
      </c>
      <c r="E954" s="72">
        <v>46645</v>
      </c>
      <c r="F954" s="73">
        <v>1990278.4754999999</v>
      </c>
    </row>
    <row r="955" spans="1:6" s="21" customFormat="1" ht="11.25" customHeight="1" x14ac:dyDescent="0.2">
      <c r="A955" s="57" t="s">
        <v>93</v>
      </c>
      <c r="B955" s="69">
        <v>7000000</v>
      </c>
      <c r="C955" s="70">
        <v>4.75</v>
      </c>
      <c r="D955" s="71">
        <v>46997</v>
      </c>
      <c r="E955" s="72">
        <v>46997</v>
      </c>
      <c r="F955" s="73">
        <v>6959183.5908000004</v>
      </c>
    </row>
    <row r="956" spans="1:6" s="21" customFormat="1" ht="11.25" customHeight="1" x14ac:dyDescent="0.2">
      <c r="A956" s="57" t="s">
        <v>93</v>
      </c>
      <c r="B956" s="69">
        <v>2000000</v>
      </c>
      <c r="C956" s="70">
        <v>5.5</v>
      </c>
      <c r="D956" s="71">
        <v>46037</v>
      </c>
      <c r="E956" s="72">
        <v>46037</v>
      </c>
      <c r="F956" s="73">
        <v>1991401.8446</v>
      </c>
    </row>
    <row r="957" spans="1:6" s="21" customFormat="1" ht="11.25" customHeight="1" x14ac:dyDescent="0.2">
      <c r="A957" s="57" t="s">
        <v>127</v>
      </c>
      <c r="B957" s="69">
        <v>2000000</v>
      </c>
      <c r="C957" s="70">
        <v>4</v>
      </c>
      <c r="D957" s="71">
        <v>45976</v>
      </c>
      <c r="E957" s="72">
        <v>45976</v>
      </c>
      <c r="F957" s="73">
        <v>1997508.6775</v>
      </c>
    </row>
    <row r="958" spans="1:6" s="21" customFormat="1" ht="11.25" customHeight="1" x14ac:dyDescent="0.2">
      <c r="A958" s="57" t="s">
        <v>2753</v>
      </c>
      <c r="B958" s="69">
        <v>3000000</v>
      </c>
      <c r="C958" s="70">
        <v>8</v>
      </c>
      <c r="D958" s="71">
        <v>48274</v>
      </c>
      <c r="E958" s="72">
        <v>48274</v>
      </c>
      <c r="F958" s="73">
        <v>3330680.1187999998</v>
      </c>
    </row>
    <row r="959" spans="1:6" s="21" customFormat="1" ht="11.25" customHeight="1" x14ac:dyDescent="0.2">
      <c r="A959" s="57" t="s">
        <v>1495</v>
      </c>
      <c r="B959" s="69">
        <v>5000000</v>
      </c>
      <c r="C959" s="70">
        <v>5.375</v>
      </c>
      <c r="D959" s="71">
        <v>44280</v>
      </c>
      <c r="E959" s="72">
        <v>44280</v>
      </c>
      <c r="F959" s="73">
        <v>4999471.5758999996</v>
      </c>
    </row>
    <row r="960" spans="1:6" s="21" customFormat="1" ht="11.25" customHeight="1" x14ac:dyDescent="0.2">
      <c r="A960" s="57" t="s">
        <v>244</v>
      </c>
      <c r="B960" s="69">
        <v>6000000</v>
      </c>
      <c r="C960" s="70">
        <v>3.3</v>
      </c>
      <c r="D960" s="71">
        <v>45564</v>
      </c>
      <c r="E960" s="72">
        <v>45564</v>
      </c>
      <c r="F960" s="73">
        <v>5978370.9155999999</v>
      </c>
    </row>
    <row r="961" spans="1:6" s="21" customFormat="1" ht="11.25" customHeight="1" x14ac:dyDescent="0.2">
      <c r="A961" s="57" t="s">
        <v>2171</v>
      </c>
      <c r="B961" s="69">
        <v>4000000</v>
      </c>
      <c r="C961" s="70">
        <v>4.76</v>
      </c>
      <c r="D961" s="71">
        <v>44757</v>
      </c>
      <c r="E961" s="72">
        <v>44757</v>
      </c>
      <c r="F961" s="73">
        <v>4000000</v>
      </c>
    </row>
    <row r="962" spans="1:6" s="21" customFormat="1" ht="11.25" customHeight="1" x14ac:dyDescent="0.2">
      <c r="A962" s="57" t="s">
        <v>1992</v>
      </c>
      <c r="B962" s="69">
        <v>5000000</v>
      </c>
      <c r="C962" s="70">
        <v>5.9</v>
      </c>
      <c r="D962" s="71">
        <v>47063</v>
      </c>
      <c r="E962" s="72">
        <v>47063</v>
      </c>
      <c r="F962" s="73">
        <v>5000000</v>
      </c>
    </row>
    <row r="963" spans="1:6" s="21" customFormat="1" ht="11.25" customHeight="1" x14ac:dyDescent="0.2">
      <c r="A963" s="57" t="s">
        <v>102</v>
      </c>
      <c r="B963" s="69">
        <v>1000000</v>
      </c>
      <c r="C963" s="70">
        <v>4.2</v>
      </c>
      <c r="D963" s="71">
        <v>44835</v>
      </c>
      <c r="E963" s="72">
        <v>44835</v>
      </c>
      <c r="F963" s="73">
        <v>998822.96609999996</v>
      </c>
    </row>
    <row r="964" spans="1:6" s="21" customFormat="1" ht="11.25" customHeight="1" x14ac:dyDescent="0.2">
      <c r="A964" s="57" t="s">
        <v>128</v>
      </c>
      <c r="B964" s="69">
        <v>1000000</v>
      </c>
      <c r="C964" s="70">
        <v>4.0999999999999996</v>
      </c>
      <c r="D964" s="71">
        <v>44910</v>
      </c>
      <c r="E964" s="72">
        <v>44910</v>
      </c>
      <c r="F964" s="73">
        <v>999616.77930000005</v>
      </c>
    </row>
    <row r="965" spans="1:6" s="21" customFormat="1" ht="11.25" customHeight="1" x14ac:dyDescent="0.2">
      <c r="A965" s="57" t="s">
        <v>2754</v>
      </c>
      <c r="B965" s="69">
        <v>3000000</v>
      </c>
      <c r="C965" s="70">
        <v>6.25</v>
      </c>
      <c r="D965" s="71">
        <v>51044</v>
      </c>
      <c r="E965" s="72">
        <v>51044</v>
      </c>
      <c r="F965" s="73">
        <v>3024441.1661999999</v>
      </c>
    </row>
    <row r="966" spans="1:6" s="21" customFormat="1" ht="11.25" customHeight="1" x14ac:dyDescent="0.2">
      <c r="A966" s="57" t="s">
        <v>2943</v>
      </c>
      <c r="B966" s="69">
        <v>2000000</v>
      </c>
      <c r="C966" s="70">
        <v>6.25</v>
      </c>
      <c r="D966" s="71">
        <v>45627</v>
      </c>
      <c r="E966" s="72">
        <v>45627</v>
      </c>
      <c r="F966" s="73">
        <v>2000000</v>
      </c>
    </row>
    <row r="967" spans="1:6" s="21" customFormat="1" ht="11.25" customHeight="1" x14ac:dyDescent="0.2">
      <c r="A967" s="57" t="s">
        <v>1497</v>
      </c>
      <c r="B967" s="69">
        <v>8000000</v>
      </c>
      <c r="C967" s="70">
        <v>5.5</v>
      </c>
      <c r="D967" s="71">
        <v>46097</v>
      </c>
      <c r="E967" s="72">
        <v>46097</v>
      </c>
      <c r="F967" s="73">
        <v>7988559.3947000001</v>
      </c>
    </row>
    <row r="968" spans="1:6" s="21" customFormat="1" ht="11.25" customHeight="1" x14ac:dyDescent="0.2">
      <c r="A968" s="57" t="s">
        <v>2944</v>
      </c>
      <c r="B968" s="69">
        <v>3000000</v>
      </c>
      <c r="C968" s="70">
        <v>7.5</v>
      </c>
      <c r="D968" s="71">
        <v>45945</v>
      </c>
      <c r="E968" s="72">
        <v>45945</v>
      </c>
      <c r="F968" s="73">
        <v>2970498.6497999998</v>
      </c>
    </row>
    <row r="969" spans="1:6" s="21" customFormat="1" ht="11.25" customHeight="1" x14ac:dyDescent="0.2">
      <c r="A969" s="57" t="s">
        <v>1915</v>
      </c>
      <c r="B969" s="69">
        <v>5000000</v>
      </c>
      <c r="C969" s="70">
        <v>1.9</v>
      </c>
      <c r="D969" s="71">
        <v>44453</v>
      </c>
      <c r="E969" s="72">
        <v>44453</v>
      </c>
      <c r="F969" s="73">
        <v>4998628.4128999999</v>
      </c>
    </row>
    <row r="970" spans="1:6" s="21" customFormat="1" ht="11.25" customHeight="1" x14ac:dyDescent="0.2">
      <c r="A970" s="57" t="s">
        <v>2896</v>
      </c>
      <c r="B970" s="69">
        <v>4000000</v>
      </c>
      <c r="C970" s="70">
        <v>4.3449999999999998</v>
      </c>
      <c r="D970" s="71">
        <v>46647</v>
      </c>
      <c r="E970" s="72">
        <v>46647</v>
      </c>
      <c r="F970" s="73">
        <v>4000000</v>
      </c>
    </row>
    <row r="971" spans="1:6" s="21" customFormat="1" ht="11.25" customHeight="1" x14ac:dyDescent="0.2">
      <c r="A971" s="57" t="s">
        <v>2400</v>
      </c>
      <c r="B971" s="69">
        <v>3000000</v>
      </c>
      <c r="C971" s="70">
        <v>4.375</v>
      </c>
      <c r="D971" s="71">
        <v>47574</v>
      </c>
      <c r="E971" s="72">
        <v>47574</v>
      </c>
      <c r="F971" s="73">
        <v>3009958.9374000002</v>
      </c>
    </row>
    <row r="972" spans="1:6" s="21" customFormat="1" ht="11.25" customHeight="1" x14ac:dyDescent="0.2">
      <c r="A972" s="57" t="s">
        <v>2400</v>
      </c>
      <c r="B972" s="69">
        <v>2000000</v>
      </c>
      <c r="C972" s="70">
        <v>5</v>
      </c>
      <c r="D972" s="71">
        <v>52611</v>
      </c>
      <c r="E972" s="72">
        <v>52611</v>
      </c>
      <c r="F972" s="73">
        <v>2048877.8422999999</v>
      </c>
    </row>
    <row r="973" spans="1:6" s="21" customFormat="1" ht="11.25" customHeight="1" x14ac:dyDescent="0.2">
      <c r="A973" s="57" t="s">
        <v>196</v>
      </c>
      <c r="B973" s="69">
        <v>2000000</v>
      </c>
      <c r="C973" s="70">
        <v>5.5</v>
      </c>
      <c r="D973" s="71">
        <v>46037</v>
      </c>
      <c r="E973" s="72">
        <v>46037</v>
      </c>
      <c r="F973" s="73">
        <v>2000000</v>
      </c>
    </row>
    <row r="974" spans="1:6" s="21" customFormat="1" ht="11.25" customHeight="1" x14ac:dyDescent="0.2">
      <c r="A974" s="57" t="s">
        <v>2292</v>
      </c>
      <c r="B974" s="69">
        <v>2200000</v>
      </c>
      <c r="C974" s="70">
        <v>4.5</v>
      </c>
      <c r="D974" s="71">
        <v>49143</v>
      </c>
      <c r="E974" s="72">
        <v>49143</v>
      </c>
      <c r="F974" s="73">
        <v>2200000</v>
      </c>
    </row>
    <row r="975" spans="1:6" s="21" customFormat="1" ht="11.25" customHeight="1" x14ac:dyDescent="0.2">
      <c r="A975" s="57" t="s">
        <v>2467</v>
      </c>
      <c r="B975" s="69">
        <v>4000000</v>
      </c>
      <c r="C975" s="70">
        <v>5.15</v>
      </c>
      <c r="D975" s="71">
        <v>51257</v>
      </c>
      <c r="E975" s="72">
        <v>51257</v>
      </c>
      <c r="F975" s="73">
        <v>3995839.9889000002</v>
      </c>
    </row>
    <row r="976" spans="1:6" s="21" customFormat="1" ht="11.25" customHeight="1" x14ac:dyDescent="0.2">
      <c r="A976" s="57" t="s">
        <v>129</v>
      </c>
      <c r="B976" s="69">
        <v>10000000</v>
      </c>
      <c r="C976" s="70">
        <v>3.95</v>
      </c>
      <c r="D976" s="71">
        <v>44819</v>
      </c>
      <c r="E976" s="72">
        <v>44819</v>
      </c>
      <c r="F976" s="73">
        <v>9953958.0048999991</v>
      </c>
    </row>
    <row r="977" spans="1:6" s="21" customFormat="1" ht="11.25" customHeight="1" x14ac:dyDescent="0.2">
      <c r="A977" s="57" t="s">
        <v>2074</v>
      </c>
      <c r="B977" s="69">
        <v>4500000</v>
      </c>
      <c r="C977" s="70">
        <v>5.55</v>
      </c>
      <c r="D977" s="71">
        <v>47088</v>
      </c>
      <c r="E977" s="72">
        <v>47088</v>
      </c>
      <c r="F977" s="73">
        <v>4747620.523</v>
      </c>
    </row>
    <row r="978" spans="1:6" s="21" customFormat="1" ht="11.25" customHeight="1" x14ac:dyDescent="0.2">
      <c r="A978" s="57" t="s">
        <v>130</v>
      </c>
      <c r="B978" s="69">
        <v>1000000</v>
      </c>
      <c r="C978" s="70">
        <v>3.8</v>
      </c>
      <c r="D978" s="71">
        <v>44805</v>
      </c>
      <c r="E978" s="72">
        <v>44805</v>
      </c>
      <c r="F978" s="73">
        <v>999296.64670000004</v>
      </c>
    </row>
    <row r="979" spans="1:6" s="21" customFormat="1" ht="11.25" customHeight="1" x14ac:dyDescent="0.2">
      <c r="A979" s="57" t="s">
        <v>130</v>
      </c>
      <c r="B979" s="69">
        <v>3000000</v>
      </c>
      <c r="C979" s="70">
        <v>4.2</v>
      </c>
      <c r="D979" s="71">
        <v>47574</v>
      </c>
      <c r="E979" s="72">
        <v>47574</v>
      </c>
      <c r="F979" s="73">
        <v>2998860.7151000001</v>
      </c>
    </row>
    <row r="980" spans="1:6" s="21" customFormat="1" ht="11.25" customHeight="1" x14ac:dyDescent="0.2">
      <c r="A980" s="57" t="s">
        <v>2945</v>
      </c>
      <c r="B980" s="69">
        <v>5000000</v>
      </c>
      <c r="C980" s="70">
        <v>6.5</v>
      </c>
      <c r="D980" s="71">
        <v>46021</v>
      </c>
      <c r="E980" s="72">
        <v>46021</v>
      </c>
      <c r="F980" s="73">
        <v>5000000</v>
      </c>
    </row>
    <row r="981" spans="1:6" s="21" customFormat="1" ht="11.25" customHeight="1" x14ac:dyDescent="0.2">
      <c r="A981" s="57" t="s">
        <v>2266</v>
      </c>
      <c r="B981" s="69">
        <v>3000000</v>
      </c>
      <c r="C981" s="70">
        <v>3.2</v>
      </c>
      <c r="D981" s="71">
        <v>46249</v>
      </c>
      <c r="E981" s="72">
        <v>46249</v>
      </c>
      <c r="F981" s="73">
        <v>2998318.6392000001</v>
      </c>
    </row>
    <row r="982" spans="1:6" s="21" customFormat="1" ht="11.25" customHeight="1" x14ac:dyDescent="0.2">
      <c r="A982" s="57" t="s">
        <v>1500</v>
      </c>
      <c r="B982" s="69">
        <v>2000000</v>
      </c>
      <c r="C982" s="70">
        <v>4.6500000000000004</v>
      </c>
      <c r="D982" s="71">
        <v>45611</v>
      </c>
      <c r="E982" s="72">
        <v>45611</v>
      </c>
      <c r="F982" s="73">
        <v>800000</v>
      </c>
    </row>
    <row r="983" spans="1:6" s="21" customFormat="1" ht="11.25" customHeight="1" x14ac:dyDescent="0.2">
      <c r="A983" s="57" t="s">
        <v>1501</v>
      </c>
      <c r="B983" s="69">
        <v>2000000</v>
      </c>
      <c r="C983" s="70">
        <v>5.125</v>
      </c>
      <c r="D983" s="71">
        <v>46295</v>
      </c>
      <c r="E983" s="72">
        <v>46295</v>
      </c>
      <c r="F983" s="73">
        <v>2000000</v>
      </c>
    </row>
    <row r="984" spans="1:6" s="21" customFormat="1" ht="11.25" customHeight="1" x14ac:dyDescent="0.2">
      <c r="A984" s="57" t="s">
        <v>1501</v>
      </c>
      <c r="B984" s="69">
        <v>3000000</v>
      </c>
      <c r="C984" s="70">
        <v>5.25</v>
      </c>
      <c r="D984" s="71">
        <v>47618</v>
      </c>
      <c r="E984" s="72">
        <v>47618</v>
      </c>
      <c r="F984" s="73">
        <v>3000000</v>
      </c>
    </row>
    <row r="985" spans="1:6" s="21" customFormat="1" ht="11.25" customHeight="1" x14ac:dyDescent="0.2">
      <c r="A985" s="57" t="s">
        <v>2601</v>
      </c>
      <c r="B985" s="69">
        <v>6000000</v>
      </c>
      <c r="C985" s="70">
        <v>4.5</v>
      </c>
      <c r="D985" s="71">
        <v>45689</v>
      </c>
      <c r="E985" s="72">
        <v>45689</v>
      </c>
      <c r="F985" s="73">
        <v>6011935.3787000002</v>
      </c>
    </row>
    <row r="986" spans="1:6" s="21" customFormat="1" ht="11.25" customHeight="1" x14ac:dyDescent="0.2">
      <c r="A986" s="57" t="s">
        <v>2601</v>
      </c>
      <c r="B986" s="69">
        <v>2000000</v>
      </c>
      <c r="C986" s="70">
        <v>4.1500000000000004</v>
      </c>
      <c r="D986" s="71">
        <v>44593</v>
      </c>
      <c r="E986" s="72">
        <v>44593</v>
      </c>
      <c r="F986" s="73">
        <v>1995620.5863999999</v>
      </c>
    </row>
    <row r="987" spans="1:6" s="21" customFormat="1" ht="11.25" customHeight="1" x14ac:dyDescent="0.2">
      <c r="A987" s="57" t="s">
        <v>2601</v>
      </c>
      <c r="B987" s="69">
        <v>4000000</v>
      </c>
      <c r="C987" s="70">
        <v>4.25</v>
      </c>
      <c r="D987" s="71">
        <v>45427</v>
      </c>
      <c r="E987" s="72">
        <v>45427</v>
      </c>
      <c r="F987" s="73">
        <v>3972735.4712</v>
      </c>
    </row>
    <row r="988" spans="1:6" s="21" customFormat="1" ht="11.25" customHeight="1" x14ac:dyDescent="0.2">
      <c r="A988" s="57" t="s">
        <v>1502</v>
      </c>
      <c r="B988" s="69">
        <v>3000000</v>
      </c>
      <c r="C988" s="70">
        <v>4.125</v>
      </c>
      <c r="D988" s="71">
        <v>45519</v>
      </c>
      <c r="E988" s="72">
        <v>45519</v>
      </c>
      <c r="F988" s="73">
        <v>3010587.1976000001</v>
      </c>
    </row>
    <row r="989" spans="1:6" s="21" customFormat="1" ht="11.25" customHeight="1" x14ac:dyDescent="0.2">
      <c r="A989" s="57" t="s">
        <v>1503</v>
      </c>
      <c r="B989" s="69">
        <v>7000000</v>
      </c>
      <c r="C989" s="70">
        <v>4.875</v>
      </c>
      <c r="D989" s="71">
        <v>45566</v>
      </c>
      <c r="E989" s="72">
        <v>45566</v>
      </c>
      <c r="F989" s="73">
        <v>7003670.1349999998</v>
      </c>
    </row>
    <row r="990" spans="1:6" s="21" customFormat="1" ht="11.25" customHeight="1" x14ac:dyDescent="0.2">
      <c r="A990" s="57" t="s">
        <v>2267</v>
      </c>
      <c r="B990" s="69">
        <v>5000000</v>
      </c>
      <c r="C990" s="70">
        <v>5.625</v>
      </c>
      <c r="D990" s="71">
        <v>47331</v>
      </c>
      <c r="E990" s="72">
        <v>47331</v>
      </c>
      <c r="F990" s="73">
        <v>5038927.4255999997</v>
      </c>
    </row>
    <row r="991" spans="1:6" s="21" customFormat="1" ht="11.25" customHeight="1" x14ac:dyDescent="0.2">
      <c r="A991" s="57" t="s">
        <v>1504</v>
      </c>
      <c r="B991" s="69">
        <v>3375000</v>
      </c>
      <c r="C991" s="70">
        <v>5.25</v>
      </c>
      <c r="D991" s="71">
        <v>46037</v>
      </c>
      <c r="E991" s="72">
        <v>46037</v>
      </c>
      <c r="F991" s="73">
        <v>3369601.9035</v>
      </c>
    </row>
    <row r="992" spans="1:6" s="21" customFormat="1" ht="11.25" customHeight="1" x14ac:dyDescent="0.2">
      <c r="A992" s="57" t="s">
        <v>1504</v>
      </c>
      <c r="B992" s="69">
        <v>3000000</v>
      </c>
      <c r="C992" s="70">
        <v>4.5</v>
      </c>
      <c r="D992" s="71">
        <v>46478</v>
      </c>
      <c r="E992" s="72">
        <v>46478</v>
      </c>
      <c r="F992" s="73">
        <v>2974554.1598999999</v>
      </c>
    </row>
    <row r="993" spans="1:6" s="21" customFormat="1" ht="11.25" customHeight="1" x14ac:dyDescent="0.2">
      <c r="A993" s="57" t="s">
        <v>1504</v>
      </c>
      <c r="B993" s="69">
        <v>3000000</v>
      </c>
      <c r="C993" s="70">
        <v>4.5</v>
      </c>
      <c r="D993" s="71">
        <v>45672</v>
      </c>
      <c r="E993" s="72">
        <v>45672</v>
      </c>
      <c r="F993" s="73">
        <v>2988767.7925</v>
      </c>
    </row>
    <row r="994" spans="1:6" s="21" customFormat="1" ht="11.25" customHeight="1" x14ac:dyDescent="0.2">
      <c r="A994" s="57" t="s">
        <v>1504</v>
      </c>
      <c r="B994" s="69">
        <v>2000000</v>
      </c>
      <c r="C994" s="70">
        <v>4.95</v>
      </c>
      <c r="D994" s="71">
        <v>45383</v>
      </c>
      <c r="E994" s="72">
        <v>45383</v>
      </c>
      <c r="F994" s="73">
        <v>1989330.5987</v>
      </c>
    </row>
    <row r="995" spans="1:6" s="21" customFormat="1" ht="11.25" customHeight="1" x14ac:dyDescent="0.2">
      <c r="A995" s="57" t="s">
        <v>1504</v>
      </c>
      <c r="B995" s="69">
        <v>3000000</v>
      </c>
      <c r="C995" s="70">
        <v>3.375</v>
      </c>
      <c r="D995" s="71">
        <v>47880</v>
      </c>
      <c r="E995" s="72">
        <v>47880</v>
      </c>
      <c r="F995" s="73">
        <v>2948359.7215999998</v>
      </c>
    </row>
    <row r="996" spans="1:6" s="21" customFormat="1" ht="11.25" customHeight="1" x14ac:dyDescent="0.2">
      <c r="A996" s="57" t="s">
        <v>2755</v>
      </c>
      <c r="B996" s="69">
        <v>3000000</v>
      </c>
      <c r="C996" s="70">
        <v>5.85</v>
      </c>
      <c r="D996" s="71">
        <v>46037</v>
      </c>
      <c r="E996" s="72">
        <v>46037</v>
      </c>
      <c r="F996" s="73">
        <v>2998193.0786000001</v>
      </c>
    </row>
    <row r="997" spans="1:6" s="21" customFormat="1" ht="11.25" customHeight="1" x14ac:dyDescent="0.2">
      <c r="A997" s="57" t="s">
        <v>2447</v>
      </c>
      <c r="B997" s="69">
        <v>2000000</v>
      </c>
      <c r="C997" s="70">
        <v>4.25</v>
      </c>
      <c r="D997" s="71">
        <v>47529</v>
      </c>
      <c r="E997" s="72">
        <v>47529</v>
      </c>
      <c r="F997" s="73">
        <v>2000000</v>
      </c>
    </row>
    <row r="998" spans="1:6" s="21" customFormat="1" ht="11.25" customHeight="1" x14ac:dyDescent="0.2">
      <c r="A998" s="57" t="s">
        <v>2909</v>
      </c>
      <c r="B998" s="69">
        <v>2500000</v>
      </c>
      <c r="C998" s="70">
        <v>5.75</v>
      </c>
      <c r="D998" s="71">
        <v>44591</v>
      </c>
      <c r="E998" s="72">
        <v>44591</v>
      </c>
      <c r="F998" s="73">
        <v>2591276.1132</v>
      </c>
    </row>
    <row r="999" spans="1:6" s="21" customFormat="1" ht="11.25" customHeight="1" x14ac:dyDescent="0.2">
      <c r="A999" s="57" t="s">
        <v>2602</v>
      </c>
      <c r="B999" s="69">
        <v>4500000</v>
      </c>
      <c r="C999" s="70">
        <v>6.5</v>
      </c>
      <c r="D999" s="71">
        <v>49171</v>
      </c>
      <c r="E999" s="72">
        <v>49171</v>
      </c>
      <c r="F999" s="73">
        <v>2111781.06</v>
      </c>
    </row>
    <row r="1000" spans="1:6" s="21" customFormat="1" ht="11.25" customHeight="1" x14ac:dyDescent="0.2">
      <c r="A1000" s="57" t="s">
        <v>166</v>
      </c>
      <c r="B1000" s="69">
        <v>2000000</v>
      </c>
      <c r="C1000" s="70">
        <v>4.2</v>
      </c>
      <c r="D1000" s="71">
        <v>45627</v>
      </c>
      <c r="E1000" s="72">
        <v>45627</v>
      </c>
      <c r="F1000" s="73">
        <v>1983037.4509000001</v>
      </c>
    </row>
    <row r="1001" spans="1:6" s="21" customFormat="1" ht="11.25" customHeight="1" x14ac:dyDescent="0.2">
      <c r="A1001" s="57" t="s">
        <v>166</v>
      </c>
      <c r="B1001" s="69">
        <v>2000000</v>
      </c>
      <c r="C1001" s="70">
        <v>4.2</v>
      </c>
      <c r="D1001" s="71">
        <v>44910</v>
      </c>
      <c r="E1001" s="72">
        <v>44910</v>
      </c>
      <c r="F1001" s="73">
        <v>1999643.8539</v>
      </c>
    </row>
    <row r="1002" spans="1:6" s="21" customFormat="1" ht="11.25" customHeight="1" x14ac:dyDescent="0.2">
      <c r="A1002" s="57" t="s">
        <v>2172</v>
      </c>
      <c r="B1002" s="69">
        <v>4000000</v>
      </c>
      <c r="C1002" s="70">
        <v>4.875</v>
      </c>
      <c r="D1002" s="71">
        <v>47253</v>
      </c>
      <c r="E1002" s="72">
        <v>47253</v>
      </c>
      <c r="F1002" s="73">
        <v>4000000</v>
      </c>
    </row>
    <row r="1003" spans="1:6" s="21" customFormat="1" ht="11.25" customHeight="1" x14ac:dyDescent="0.2">
      <c r="A1003" s="57" t="s">
        <v>2603</v>
      </c>
      <c r="B1003" s="69">
        <v>6000000</v>
      </c>
      <c r="C1003" s="70">
        <v>5.5</v>
      </c>
      <c r="D1003" s="71">
        <v>46204</v>
      </c>
      <c r="E1003" s="72">
        <v>46204</v>
      </c>
      <c r="F1003" s="73">
        <v>6000000</v>
      </c>
    </row>
    <row r="1004" spans="1:6" s="21" customFormat="1" ht="11.25" customHeight="1" x14ac:dyDescent="0.2">
      <c r="A1004" s="57" t="s">
        <v>153</v>
      </c>
      <c r="B1004" s="69">
        <v>2000000</v>
      </c>
      <c r="C1004" s="70">
        <v>4.5</v>
      </c>
      <c r="D1004" s="71">
        <v>45231</v>
      </c>
      <c r="E1004" s="72">
        <v>45231</v>
      </c>
      <c r="F1004" s="73">
        <v>1998322.2682</v>
      </c>
    </row>
    <row r="1005" spans="1:6" s="21" customFormat="1" ht="11.25" customHeight="1" x14ac:dyDescent="0.2">
      <c r="A1005" s="57" t="s">
        <v>2876</v>
      </c>
      <c r="B1005" s="69">
        <v>3000000</v>
      </c>
      <c r="C1005" s="70">
        <v>6</v>
      </c>
      <c r="D1005" s="71">
        <v>47679</v>
      </c>
      <c r="E1005" s="72">
        <v>47679</v>
      </c>
      <c r="F1005" s="73">
        <v>3000000</v>
      </c>
    </row>
    <row r="1006" spans="1:6" s="21" customFormat="1" ht="11.25" customHeight="1" x14ac:dyDescent="0.2">
      <c r="A1006" s="57" t="s">
        <v>2448</v>
      </c>
      <c r="B1006" s="69">
        <v>4000000</v>
      </c>
      <c r="C1006" s="70">
        <v>6</v>
      </c>
      <c r="D1006" s="71">
        <v>47573</v>
      </c>
      <c r="E1006" s="72">
        <v>47573</v>
      </c>
      <c r="F1006" s="73">
        <v>4000000</v>
      </c>
    </row>
    <row r="1007" spans="1:6" s="21" customFormat="1" ht="11.25" customHeight="1" x14ac:dyDescent="0.2">
      <c r="A1007" s="57" t="s">
        <v>253</v>
      </c>
      <c r="B1007" s="69">
        <v>3000000</v>
      </c>
      <c r="C1007" s="70">
        <v>3.95</v>
      </c>
      <c r="D1007" s="71">
        <v>46784</v>
      </c>
      <c r="E1007" s="72">
        <v>46784</v>
      </c>
      <c r="F1007" s="73">
        <v>3002407.8489999999</v>
      </c>
    </row>
    <row r="1008" spans="1:6" s="21" customFormat="1" ht="11.25" customHeight="1" x14ac:dyDescent="0.2">
      <c r="A1008" s="57" t="s">
        <v>2139</v>
      </c>
      <c r="B1008" s="69">
        <v>1600000</v>
      </c>
      <c r="C1008" s="70">
        <v>4.25</v>
      </c>
      <c r="D1008" s="71">
        <v>47190</v>
      </c>
      <c r="E1008" s="72">
        <v>47190</v>
      </c>
      <c r="F1008" s="73">
        <v>1600000</v>
      </c>
    </row>
    <row r="1009" spans="1:6" s="21" customFormat="1" ht="11.25" customHeight="1" x14ac:dyDescent="0.2">
      <c r="A1009" s="57" t="s">
        <v>1507</v>
      </c>
      <c r="B1009" s="69">
        <v>2000000</v>
      </c>
      <c r="C1009" s="70">
        <v>6</v>
      </c>
      <c r="D1009" s="71">
        <v>46203</v>
      </c>
      <c r="E1009" s="72">
        <v>46203</v>
      </c>
      <c r="F1009" s="73">
        <v>2000000</v>
      </c>
    </row>
    <row r="1010" spans="1:6" s="21" customFormat="1" ht="11.25" customHeight="1" x14ac:dyDescent="0.2">
      <c r="A1010" s="57" t="s">
        <v>1508</v>
      </c>
      <c r="B1010" s="69">
        <v>2500000</v>
      </c>
      <c r="C1010" s="70">
        <v>4.875</v>
      </c>
      <c r="D1010" s="71">
        <v>44753</v>
      </c>
      <c r="E1010" s="72">
        <v>44753</v>
      </c>
      <c r="F1010" s="73">
        <v>2497109.2922</v>
      </c>
    </row>
    <row r="1011" spans="1:6" s="21" customFormat="1" ht="11.25" customHeight="1" x14ac:dyDescent="0.2">
      <c r="A1011" s="57" t="s">
        <v>1508</v>
      </c>
      <c r="B1011" s="69">
        <v>2000000</v>
      </c>
      <c r="C1011" s="70">
        <v>4.25</v>
      </c>
      <c r="D1011" s="71">
        <v>44943</v>
      </c>
      <c r="E1011" s="72">
        <v>44943</v>
      </c>
      <c r="F1011" s="73">
        <v>1995875.7668000001</v>
      </c>
    </row>
    <row r="1012" spans="1:6" s="21" customFormat="1" ht="11.25" customHeight="1" x14ac:dyDescent="0.2">
      <c r="A1012" s="57" t="s">
        <v>1508</v>
      </c>
      <c r="B1012" s="69">
        <v>7000000</v>
      </c>
      <c r="C1012" s="70">
        <v>3.35</v>
      </c>
      <c r="D1012" s="71">
        <v>47423</v>
      </c>
      <c r="E1012" s="72">
        <v>47423</v>
      </c>
      <c r="F1012" s="73">
        <v>6972459.6819000002</v>
      </c>
    </row>
    <row r="1013" spans="1:6" s="21" customFormat="1" ht="11.25" customHeight="1" x14ac:dyDescent="0.2">
      <c r="A1013" s="57" t="s">
        <v>2173</v>
      </c>
      <c r="B1013" s="69">
        <v>8000000</v>
      </c>
      <c r="C1013" s="70">
        <v>4.5</v>
      </c>
      <c r="D1013" s="71">
        <v>47300</v>
      </c>
      <c r="E1013" s="72">
        <v>47300</v>
      </c>
      <c r="F1013" s="73">
        <v>7957595.7812000001</v>
      </c>
    </row>
    <row r="1014" spans="1:6" s="21" customFormat="1" ht="11.25" customHeight="1" x14ac:dyDescent="0.2">
      <c r="A1014" s="57" t="s">
        <v>2075</v>
      </c>
      <c r="B1014" s="69">
        <v>2500000</v>
      </c>
      <c r="C1014" s="70">
        <v>5.375</v>
      </c>
      <c r="D1014" s="71">
        <v>47072</v>
      </c>
      <c r="E1014" s="72">
        <v>47072</v>
      </c>
      <c r="F1014" s="73">
        <v>2500000</v>
      </c>
    </row>
    <row r="1015" spans="1:6" s="21" customFormat="1" ht="11.25" customHeight="1" x14ac:dyDescent="0.2">
      <c r="A1015" s="57" t="s">
        <v>2756</v>
      </c>
      <c r="B1015" s="69">
        <v>3000000</v>
      </c>
      <c r="C1015" s="70">
        <v>4.375</v>
      </c>
      <c r="D1015" s="71">
        <v>45066</v>
      </c>
      <c r="E1015" s="72">
        <v>45066</v>
      </c>
      <c r="F1015" s="73">
        <v>2990206.0128000001</v>
      </c>
    </row>
    <row r="1016" spans="1:6" s="21" customFormat="1" ht="11.25" customHeight="1" x14ac:dyDescent="0.2">
      <c r="A1016" s="57" t="s">
        <v>36</v>
      </c>
      <c r="B1016" s="69">
        <v>3000000</v>
      </c>
      <c r="C1016" s="70">
        <v>6.49</v>
      </c>
      <c r="D1016" s="71">
        <v>46410</v>
      </c>
      <c r="E1016" s="72">
        <v>46410</v>
      </c>
      <c r="F1016" s="73">
        <v>2220000</v>
      </c>
    </row>
    <row r="1017" spans="1:6" s="21" customFormat="1" ht="11.25" customHeight="1" x14ac:dyDescent="0.2">
      <c r="A1017" s="57" t="s">
        <v>36</v>
      </c>
      <c r="B1017" s="69">
        <v>3000000</v>
      </c>
      <c r="C1017" s="70">
        <v>4.875</v>
      </c>
      <c r="D1017" s="71">
        <v>45309</v>
      </c>
      <c r="E1017" s="72">
        <v>45309</v>
      </c>
      <c r="F1017" s="73">
        <v>2362138.8081</v>
      </c>
    </row>
    <row r="1018" spans="1:6" s="21" customFormat="1" ht="11.25" customHeight="1" x14ac:dyDescent="0.2">
      <c r="A1018" s="57" t="s">
        <v>36</v>
      </c>
      <c r="B1018" s="69">
        <v>4000000</v>
      </c>
      <c r="C1018" s="70">
        <v>4.875</v>
      </c>
      <c r="D1018" s="71">
        <v>44585</v>
      </c>
      <c r="E1018" s="72">
        <v>44585</v>
      </c>
      <c r="F1018" s="73">
        <v>3995550.2711999998</v>
      </c>
    </row>
    <row r="1019" spans="1:6" s="21" customFormat="1" ht="11.25" customHeight="1" x14ac:dyDescent="0.2">
      <c r="A1019" s="57" t="s">
        <v>36</v>
      </c>
      <c r="B1019" s="69">
        <v>2500000</v>
      </c>
      <c r="C1019" s="70">
        <v>5.35</v>
      </c>
      <c r="D1019" s="71">
        <v>46795</v>
      </c>
      <c r="E1019" s="72">
        <v>46795</v>
      </c>
      <c r="F1019" s="73">
        <v>1749719.1113</v>
      </c>
    </row>
    <row r="1020" spans="1:6" s="21" customFormat="1" ht="11.25" customHeight="1" x14ac:dyDescent="0.2">
      <c r="A1020" s="57" t="s">
        <v>36</v>
      </c>
      <c r="B1020" s="69">
        <v>2000000</v>
      </c>
      <c r="C1020" s="70">
        <v>4.5</v>
      </c>
      <c r="D1020" s="71">
        <v>46045</v>
      </c>
      <c r="E1020" s="72">
        <v>46045</v>
      </c>
      <c r="F1020" s="73">
        <v>1463674.4399000001</v>
      </c>
    </row>
    <row r="1021" spans="1:6" s="21" customFormat="1" ht="11.25" customHeight="1" x14ac:dyDescent="0.2">
      <c r="A1021" s="57" t="s">
        <v>131</v>
      </c>
      <c r="B1021" s="69">
        <v>3000000</v>
      </c>
      <c r="C1021" s="70">
        <v>2.2000000000000002</v>
      </c>
      <c r="D1021" s="71">
        <v>44545</v>
      </c>
      <c r="E1021" s="72">
        <v>44545</v>
      </c>
      <c r="F1021" s="73">
        <v>2999450.3150999998</v>
      </c>
    </row>
    <row r="1022" spans="1:6" s="21" customFormat="1" ht="11.25" customHeight="1" x14ac:dyDescent="0.2">
      <c r="A1022" s="57" t="s">
        <v>131</v>
      </c>
      <c r="B1022" s="69">
        <v>2500000</v>
      </c>
      <c r="C1022" s="70">
        <v>4</v>
      </c>
      <c r="D1022" s="71">
        <v>50024</v>
      </c>
      <c r="E1022" s="72">
        <v>50024</v>
      </c>
      <c r="F1022" s="73">
        <v>2489933.4293</v>
      </c>
    </row>
    <row r="1023" spans="1:6" s="21" customFormat="1" ht="11.25" customHeight="1" x14ac:dyDescent="0.2">
      <c r="A1023" s="57" t="s">
        <v>132</v>
      </c>
      <c r="B1023" s="69">
        <v>2000000</v>
      </c>
      <c r="C1023" s="70">
        <v>4.3</v>
      </c>
      <c r="D1023" s="71">
        <v>44652</v>
      </c>
      <c r="E1023" s="72">
        <v>44652</v>
      </c>
      <c r="F1023" s="73">
        <v>1999339.9431</v>
      </c>
    </row>
    <row r="1024" spans="1:6" s="21" customFormat="1" ht="11.25" customHeight="1" x14ac:dyDescent="0.2">
      <c r="A1024" s="57" t="s">
        <v>2293</v>
      </c>
      <c r="B1024" s="69">
        <v>5000000</v>
      </c>
      <c r="C1024" s="70">
        <v>3.15</v>
      </c>
      <c r="D1024" s="71">
        <v>47467</v>
      </c>
      <c r="E1024" s="72">
        <v>47467</v>
      </c>
      <c r="F1024" s="73">
        <v>4990729.3333999999</v>
      </c>
    </row>
    <row r="1025" spans="1:6" s="21" customFormat="1" ht="11.25" customHeight="1" x14ac:dyDescent="0.2">
      <c r="A1025" s="57" t="s">
        <v>1510</v>
      </c>
      <c r="B1025" s="69">
        <v>3000000</v>
      </c>
      <c r="C1025" s="70">
        <v>4.45</v>
      </c>
      <c r="D1025" s="71">
        <v>45366</v>
      </c>
      <c r="E1025" s="72">
        <v>45366</v>
      </c>
      <c r="F1025" s="73">
        <v>2997801.9531999999</v>
      </c>
    </row>
    <row r="1026" spans="1:6" s="21" customFormat="1" ht="11.25" customHeight="1" x14ac:dyDescent="0.2">
      <c r="A1026" s="57" t="s">
        <v>2268</v>
      </c>
      <c r="B1026" s="69">
        <v>4000000</v>
      </c>
      <c r="C1026" s="70">
        <v>4.125</v>
      </c>
      <c r="D1026" s="71">
        <v>47376</v>
      </c>
      <c r="E1026" s="72">
        <v>47376</v>
      </c>
      <c r="F1026" s="73">
        <v>4000000</v>
      </c>
    </row>
    <row r="1027" spans="1:6" s="21" customFormat="1" ht="11.25" customHeight="1" x14ac:dyDescent="0.2">
      <c r="A1027" s="57" t="s">
        <v>133</v>
      </c>
      <c r="B1027" s="69">
        <v>2000000</v>
      </c>
      <c r="C1027" s="70">
        <v>4.625</v>
      </c>
      <c r="D1027" s="71">
        <v>45366</v>
      </c>
      <c r="E1027" s="72">
        <v>45366</v>
      </c>
      <c r="F1027" s="73">
        <v>1400000</v>
      </c>
    </row>
    <row r="1028" spans="1:6" s="21" customFormat="1" ht="11.25" customHeight="1" x14ac:dyDescent="0.2">
      <c r="A1028" s="57" t="s">
        <v>1511</v>
      </c>
      <c r="B1028" s="69">
        <v>1000000</v>
      </c>
      <c r="C1028" s="70">
        <v>4.5</v>
      </c>
      <c r="D1028" s="71">
        <v>46371</v>
      </c>
      <c r="E1028" s="72">
        <v>46371</v>
      </c>
      <c r="F1028" s="73">
        <v>998205.5135</v>
      </c>
    </row>
    <row r="1029" spans="1:6" s="21" customFormat="1" ht="11.25" customHeight="1" x14ac:dyDescent="0.2">
      <c r="A1029" s="57" t="s">
        <v>0</v>
      </c>
      <c r="B1029" s="69">
        <v>3000000</v>
      </c>
      <c r="C1029" s="70">
        <v>4.125</v>
      </c>
      <c r="D1029" s="71">
        <v>47588</v>
      </c>
      <c r="E1029" s="72">
        <v>47588</v>
      </c>
      <c r="F1029" s="73">
        <v>2999083.9876999999</v>
      </c>
    </row>
    <row r="1030" spans="1:6" s="21" customFormat="1" ht="11.25" customHeight="1" x14ac:dyDescent="0.2">
      <c r="A1030" s="57" t="s">
        <v>1513</v>
      </c>
      <c r="B1030" s="69">
        <v>7000000</v>
      </c>
      <c r="C1030" s="70">
        <v>6</v>
      </c>
      <c r="D1030" s="71">
        <v>46188</v>
      </c>
      <c r="E1030" s="72">
        <v>46188</v>
      </c>
      <c r="F1030" s="73">
        <v>7004336.7637</v>
      </c>
    </row>
    <row r="1031" spans="1:6" s="21" customFormat="1" ht="11.25" customHeight="1" x14ac:dyDescent="0.2">
      <c r="A1031" s="57" t="s">
        <v>145</v>
      </c>
      <c r="B1031" s="69">
        <v>2000000</v>
      </c>
      <c r="C1031" s="70">
        <v>5.3</v>
      </c>
      <c r="D1031" s="71">
        <v>45245</v>
      </c>
      <c r="E1031" s="72">
        <v>45245</v>
      </c>
      <c r="F1031" s="73">
        <v>2055882.0260000001</v>
      </c>
    </row>
    <row r="1032" spans="1:6" s="21" customFormat="1" ht="11.25" customHeight="1" x14ac:dyDescent="0.2">
      <c r="A1032" s="57" t="s">
        <v>2468</v>
      </c>
      <c r="B1032" s="69">
        <v>1616000</v>
      </c>
      <c r="C1032" s="70">
        <v>4.375</v>
      </c>
      <c r="D1032" s="71">
        <v>47150</v>
      </c>
      <c r="E1032" s="72">
        <v>47150</v>
      </c>
      <c r="F1032" s="73">
        <v>1725568.4228999999</v>
      </c>
    </row>
    <row r="1033" spans="1:6" s="21" customFormat="1" ht="11.25" customHeight="1" x14ac:dyDescent="0.2">
      <c r="A1033" s="57" t="s">
        <v>1916</v>
      </c>
      <c r="B1033" s="69">
        <v>5000000</v>
      </c>
      <c r="C1033" s="70">
        <v>1.9990000000000001</v>
      </c>
      <c r="D1033" s="71">
        <v>44453</v>
      </c>
      <c r="E1033" s="72">
        <v>44453</v>
      </c>
      <c r="F1033" s="73">
        <v>5000000</v>
      </c>
    </row>
    <row r="1034" spans="1:6" s="21" customFormat="1" ht="11.25" customHeight="1" x14ac:dyDescent="0.2">
      <c r="A1034" s="57" t="s">
        <v>85</v>
      </c>
      <c r="B1034" s="69">
        <v>1000000</v>
      </c>
      <c r="C1034" s="70">
        <v>6.625</v>
      </c>
      <c r="D1034" s="71">
        <v>51308</v>
      </c>
      <c r="E1034" s="72">
        <v>51308</v>
      </c>
      <c r="F1034" s="73">
        <v>999373.13190000004</v>
      </c>
    </row>
    <row r="1035" spans="1:6" s="21" customFormat="1" ht="11.25" customHeight="1" x14ac:dyDescent="0.2">
      <c r="A1035" s="57" t="s">
        <v>85</v>
      </c>
      <c r="B1035" s="69">
        <v>1000000</v>
      </c>
      <c r="C1035" s="70">
        <v>4.5</v>
      </c>
      <c r="D1035" s="71">
        <v>44516</v>
      </c>
      <c r="E1035" s="72">
        <v>44516</v>
      </c>
      <c r="F1035" s="73">
        <v>999200.14150000003</v>
      </c>
    </row>
    <row r="1036" spans="1:6" s="21" customFormat="1" ht="11.25" customHeight="1" x14ac:dyDescent="0.2">
      <c r="A1036" s="57" t="s">
        <v>134</v>
      </c>
      <c r="B1036" s="69">
        <v>3000000</v>
      </c>
      <c r="C1036" s="70">
        <v>4.3</v>
      </c>
      <c r="D1036" s="71">
        <v>45245</v>
      </c>
      <c r="E1036" s="72">
        <v>45245</v>
      </c>
      <c r="F1036" s="73">
        <v>2999510.6379</v>
      </c>
    </row>
    <row r="1037" spans="1:6" s="21" customFormat="1" ht="11.25" customHeight="1" x14ac:dyDescent="0.2">
      <c r="A1037" s="57" t="s">
        <v>134</v>
      </c>
      <c r="B1037" s="69">
        <v>5000000</v>
      </c>
      <c r="C1037" s="70">
        <v>3</v>
      </c>
      <c r="D1037" s="71">
        <v>44362</v>
      </c>
      <c r="E1037" s="72">
        <v>44362</v>
      </c>
      <c r="F1037" s="73">
        <v>4999133.6425000001</v>
      </c>
    </row>
    <row r="1038" spans="1:6" s="21" customFormat="1" ht="11.25" customHeight="1" x14ac:dyDescent="0.2">
      <c r="A1038" s="57" t="s">
        <v>2977</v>
      </c>
      <c r="B1038" s="69">
        <v>1100000</v>
      </c>
      <c r="C1038" s="70">
        <v>8.625</v>
      </c>
      <c r="D1038" s="71">
        <v>47953</v>
      </c>
      <c r="E1038" s="72">
        <v>47953</v>
      </c>
      <c r="F1038" s="73">
        <v>1608397.2734999999</v>
      </c>
    </row>
    <row r="1039" spans="1:6" s="21" customFormat="1" ht="11.25" customHeight="1" x14ac:dyDescent="0.2">
      <c r="A1039" s="57" t="s">
        <v>1917</v>
      </c>
      <c r="B1039" s="69">
        <v>1000000</v>
      </c>
      <c r="C1039" s="70">
        <v>7.75</v>
      </c>
      <c r="D1039" s="71">
        <v>45245</v>
      </c>
      <c r="E1039" s="72">
        <v>45245</v>
      </c>
      <c r="F1039" s="73">
        <v>980215.89780000004</v>
      </c>
    </row>
    <row r="1040" spans="1:6" s="21" customFormat="1" ht="11.25" customHeight="1" x14ac:dyDescent="0.2">
      <c r="A1040" s="57" t="s">
        <v>1917</v>
      </c>
      <c r="B1040" s="69">
        <v>3000000</v>
      </c>
      <c r="C1040" s="70">
        <v>4.625</v>
      </c>
      <c r="D1040" s="71">
        <v>45848</v>
      </c>
      <c r="E1040" s="72">
        <v>45848</v>
      </c>
      <c r="F1040" s="73">
        <v>2989882.8583999998</v>
      </c>
    </row>
    <row r="1041" spans="1:6" s="21" customFormat="1" ht="11.25" customHeight="1" x14ac:dyDescent="0.2">
      <c r="A1041" s="57" t="s">
        <v>107</v>
      </c>
      <c r="B1041" s="69">
        <v>1000000</v>
      </c>
      <c r="C1041" s="70">
        <v>4.8499999999999996</v>
      </c>
      <c r="D1041" s="71">
        <v>45383</v>
      </c>
      <c r="E1041" s="72">
        <v>45383</v>
      </c>
      <c r="F1041" s="73">
        <v>999773.38520000002</v>
      </c>
    </row>
    <row r="1042" spans="1:6" s="21" customFormat="1" ht="11.25" customHeight="1" x14ac:dyDescent="0.2">
      <c r="A1042" s="57" t="s">
        <v>107</v>
      </c>
      <c r="B1042" s="69">
        <v>2000000</v>
      </c>
      <c r="C1042" s="70">
        <v>4.45</v>
      </c>
      <c r="D1042" s="71">
        <v>45703</v>
      </c>
      <c r="E1042" s="72">
        <v>45703</v>
      </c>
      <c r="F1042" s="73">
        <v>1998791.9217000001</v>
      </c>
    </row>
    <row r="1043" spans="1:6" s="21" customFormat="1" ht="11.25" customHeight="1" x14ac:dyDescent="0.2">
      <c r="A1043" s="57" t="s">
        <v>37</v>
      </c>
      <c r="B1043" s="69">
        <v>3000000</v>
      </c>
      <c r="C1043" s="70">
        <v>6.75</v>
      </c>
      <c r="D1043" s="71">
        <v>44531</v>
      </c>
      <c r="E1043" s="72">
        <v>44531</v>
      </c>
      <c r="F1043" s="73">
        <v>3045335.5416999999</v>
      </c>
    </row>
    <row r="1044" spans="1:6" s="21" customFormat="1" ht="11.25" customHeight="1" x14ac:dyDescent="0.2">
      <c r="A1044" s="57" t="s">
        <v>1515</v>
      </c>
      <c r="B1044" s="69">
        <v>2000000</v>
      </c>
      <c r="C1044" s="70">
        <v>3.625</v>
      </c>
      <c r="D1044" s="71">
        <v>46280</v>
      </c>
      <c r="E1044" s="72">
        <v>46280</v>
      </c>
      <c r="F1044" s="73">
        <v>1998237.9217000001</v>
      </c>
    </row>
    <row r="1045" spans="1:6" s="21" customFormat="1" ht="11.25" customHeight="1" x14ac:dyDescent="0.2">
      <c r="A1045" s="57" t="s">
        <v>1515</v>
      </c>
      <c r="B1045" s="69">
        <v>3000000</v>
      </c>
      <c r="C1045" s="70">
        <v>4.6500000000000004</v>
      </c>
      <c r="D1045" s="71">
        <v>47574</v>
      </c>
      <c r="E1045" s="72">
        <v>47574</v>
      </c>
      <c r="F1045" s="73">
        <v>2990285.0296999998</v>
      </c>
    </row>
    <row r="1046" spans="1:6" s="21" customFormat="1" ht="11.25" customHeight="1" x14ac:dyDescent="0.2">
      <c r="A1046" s="57" t="s">
        <v>2757</v>
      </c>
      <c r="B1046" s="69">
        <v>3000000</v>
      </c>
      <c r="C1046" s="70">
        <v>3.2</v>
      </c>
      <c r="D1046" s="71">
        <v>45366</v>
      </c>
      <c r="E1046" s="72">
        <v>45366</v>
      </c>
      <c r="F1046" s="73">
        <v>2995903.9051999999</v>
      </c>
    </row>
    <row r="1047" spans="1:6" s="21" customFormat="1" ht="11.25" customHeight="1" x14ac:dyDescent="0.2">
      <c r="A1047" s="57" t="s">
        <v>2269</v>
      </c>
      <c r="B1047" s="69">
        <v>40000</v>
      </c>
      <c r="C1047" s="70">
        <v>6.2</v>
      </c>
      <c r="D1047" s="71">
        <v>46233</v>
      </c>
      <c r="E1047" s="72">
        <v>46233</v>
      </c>
      <c r="F1047" s="73">
        <v>1000000</v>
      </c>
    </row>
    <row r="1048" spans="1:6" s="21" customFormat="1" ht="11.25" customHeight="1" x14ac:dyDescent="0.2">
      <c r="A1048" s="57" t="s">
        <v>226</v>
      </c>
      <c r="B1048" s="69">
        <v>8000000</v>
      </c>
      <c r="C1048" s="70">
        <v>7.5</v>
      </c>
      <c r="D1048" s="71">
        <v>44607</v>
      </c>
      <c r="E1048" s="72">
        <v>44607</v>
      </c>
      <c r="F1048" s="73">
        <v>8030323.4523</v>
      </c>
    </row>
    <row r="1049" spans="1:6" s="21" customFormat="1" ht="11.25" customHeight="1" x14ac:dyDescent="0.2">
      <c r="A1049" s="57" t="s">
        <v>38</v>
      </c>
      <c r="B1049" s="69">
        <v>3000000</v>
      </c>
      <c r="C1049" s="70">
        <v>4.6500000000000004</v>
      </c>
      <c r="D1049" s="71">
        <v>45139</v>
      </c>
      <c r="E1049" s="72">
        <v>45139</v>
      </c>
      <c r="F1049" s="73">
        <v>2998031.2448999998</v>
      </c>
    </row>
    <row r="1050" spans="1:6" s="21" customFormat="1" ht="11.25" customHeight="1" x14ac:dyDescent="0.2">
      <c r="A1050" s="57" t="s">
        <v>38</v>
      </c>
      <c r="B1050" s="69">
        <v>10000000</v>
      </c>
      <c r="C1050" s="70">
        <v>5.875</v>
      </c>
      <c r="D1050" s="71">
        <v>49383</v>
      </c>
      <c r="E1050" s="72">
        <v>49383</v>
      </c>
      <c r="F1050" s="73">
        <v>9589743.9633000009</v>
      </c>
    </row>
    <row r="1051" spans="1:6" s="21" customFormat="1" ht="11.25" customHeight="1" x14ac:dyDescent="0.2">
      <c r="A1051" s="57" t="s">
        <v>1516</v>
      </c>
      <c r="B1051" s="69">
        <v>4000000</v>
      </c>
      <c r="C1051" s="70">
        <v>4.5</v>
      </c>
      <c r="D1051" s="71">
        <v>45231</v>
      </c>
      <c r="E1051" s="72">
        <v>45231</v>
      </c>
      <c r="F1051" s="73">
        <v>3910729.2116999999</v>
      </c>
    </row>
    <row r="1052" spans="1:6" s="21" customFormat="1" ht="11.25" customHeight="1" x14ac:dyDescent="0.2">
      <c r="A1052" s="57" t="s">
        <v>1517</v>
      </c>
      <c r="B1052" s="69">
        <v>5000000</v>
      </c>
      <c r="C1052" s="70">
        <v>5</v>
      </c>
      <c r="D1052" s="71">
        <v>44348</v>
      </c>
      <c r="E1052" s="72">
        <v>44348</v>
      </c>
      <c r="F1052" s="73">
        <v>4998422.7620999999</v>
      </c>
    </row>
    <row r="1053" spans="1:6" s="21" customFormat="1" ht="11.25" customHeight="1" x14ac:dyDescent="0.2">
      <c r="A1053" s="57" t="s">
        <v>2877</v>
      </c>
      <c r="B1053" s="69">
        <v>4000000</v>
      </c>
      <c r="C1053" s="70">
        <v>5.4</v>
      </c>
      <c r="D1053" s="71">
        <v>44606</v>
      </c>
      <c r="E1053" s="72">
        <v>44606</v>
      </c>
      <c r="F1053" s="73">
        <v>4003651.568</v>
      </c>
    </row>
    <row r="1054" spans="1:6" s="21" customFormat="1" ht="11.25" customHeight="1" x14ac:dyDescent="0.2">
      <c r="A1054" s="57" t="s">
        <v>1918</v>
      </c>
      <c r="B1054" s="69">
        <v>8000000</v>
      </c>
      <c r="C1054" s="70">
        <v>4.5</v>
      </c>
      <c r="D1054" s="71">
        <v>45031</v>
      </c>
      <c r="E1054" s="72">
        <v>45031</v>
      </c>
      <c r="F1054" s="73">
        <v>8161640.9836999997</v>
      </c>
    </row>
    <row r="1055" spans="1:6" s="21" customFormat="1" ht="11.25" customHeight="1" x14ac:dyDescent="0.2">
      <c r="A1055" s="57" t="s">
        <v>2350</v>
      </c>
      <c r="B1055" s="69">
        <v>3000000</v>
      </c>
      <c r="C1055" s="70">
        <v>5.125</v>
      </c>
      <c r="D1055" s="71">
        <v>47467</v>
      </c>
      <c r="E1055" s="72">
        <v>47467</v>
      </c>
      <c r="F1055" s="73">
        <v>3000000</v>
      </c>
    </row>
    <row r="1056" spans="1:6" s="21" customFormat="1" ht="11.25" customHeight="1" x14ac:dyDescent="0.2">
      <c r="A1056" s="57" t="s">
        <v>215</v>
      </c>
      <c r="B1056" s="69">
        <v>2500000</v>
      </c>
      <c r="C1056" s="70">
        <v>5.5</v>
      </c>
      <c r="D1056" s="71">
        <v>48092</v>
      </c>
      <c r="E1056" s="72">
        <v>48092</v>
      </c>
      <c r="F1056" s="73">
        <v>2500000</v>
      </c>
    </row>
    <row r="1057" spans="1:6" s="21" customFormat="1" ht="11.25" customHeight="1" x14ac:dyDescent="0.2">
      <c r="A1057" s="57" t="s">
        <v>215</v>
      </c>
      <c r="B1057" s="69">
        <v>2000000</v>
      </c>
      <c r="C1057" s="70">
        <v>4.5</v>
      </c>
      <c r="D1057" s="71">
        <v>49567</v>
      </c>
      <c r="E1057" s="72">
        <v>49567</v>
      </c>
      <c r="F1057" s="73">
        <v>2000000</v>
      </c>
    </row>
    <row r="1058" spans="1:6" s="21" customFormat="1" ht="11.25" customHeight="1" x14ac:dyDescent="0.2">
      <c r="A1058" s="57" t="s">
        <v>2129</v>
      </c>
      <c r="B1058" s="69">
        <v>4000000</v>
      </c>
      <c r="C1058" s="70">
        <v>8</v>
      </c>
      <c r="D1058" s="71">
        <v>44834</v>
      </c>
      <c r="E1058" s="72">
        <v>44834</v>
      </c>
      <c r="F1058" s="73">
        <v>4000000</v>
      </c>
    </row>
    <row r="1059" spans="1:6" s="21" customFormat="1" ht="11.25" customHeight="1" x14ac:dyDescent="0.2">
      <c r="A1059" s="57" t="s">
        <v>2758</v>
      </c>
      <c r="B1059" s="69">
        <v>2000000</v>
      </c>
      <c r="C1059" s="70">
        <v>5</v>
      </c>
      <c r="D1059" s="71">
        <v>45275</v>
      </c>
      <c r="E1059" s="72">
        <v>45275</v>
      </c>
      <c r="F1059" s="73">
        <v>1988345.3892999999</v>
      </c>
    </row>
    <row r="1060" spans="1:6" s="21" customFormat="1" ht="11.25" customHeight="1" x14ac:dyDescent="0.2">
      <c r="A1060" s="57" t="s">
        <v>2294</v>
      </c>
      <c r="B1060" s="69">
        <v>2569000</v>
      </c>
      <c r="C1060" s="70">
        <v>4</v>
      </c>
      <c r="D1060" s="71">
        <v>45731</v>
      </c>
      <c r="E1060" s="72">
        <v>45731</v>
      </c>
      <c r="F1060" s="73">
        <v>2574877.5528000002</v>
      </c>
    </row>
    <row r="1061" spans="1:6" s="21" customFormat="1" ht="11.25" customHeight="1" x14ac:dyDescent="0.2">
      <c r="A1061" s="57" t="s">
        <v>2294</v>
      </c>
      <c r="B1061" s="69">
        <v>4000000</v>
      </c>
      <c r="C1061" s="70">
        <v>4.75</v>
      </c>
      <c r="D1061" s="71">
        <v>47741</v>
      </c>
      <c r="E1061" s="72">
        <v>47741</v>
      </c>
      <c r="F1061" s="73">
        <v>3948905.1795999999</v>
      </c>
    </row>
    <row r="1062" spans="1:6" s="21" customFormat="1" ht="11.25" customHeight="1" x14ac:dyDescent="0.2">
      <c r="A1062" s="57" t="s">
        <v>1919</v>
      </c>
      <c r="B1062" s="69">
        <v>2000000</v>
      </c>
      <c r="C1062" s="70">
        <v>4.58</v>
      </c>
      <c r="D1062" s="71">
        <v>45473</v>
      </c>
      <c r="E1062" s="72">
        <v>45473</v>
      </c>
      <c r="F1062" s="73">
        <v>2000000</v>
      </c>
    </row>
    <row r="1063" spans="1:6" s="21" customFormat="1" ht="11.25" customHeight="1" x14ac:dyDescent="0.2">
      <c r="A1063" s="57" t="s">
        <v>1518</v>
      </c>
      <c r="B1063" s="69">
        <v>2000000</v>
      </c>
      <c r="C1063" s="70">
        <v>5.625</v>
      </c>
      <c r="D1063" s="71">
        <v>46295</v>
      </c>
      <c r="E1063" s="72">
        <v>46295</v>
      </c>
      <c r="F1063" s="73">
        <v>2000000</v>
      </c>
    </row>
    <row r="1064" spans="1:6" s="21" customFormat="1" ht="11.25" customHeight="1" x14ac:dyDescent="0.2">
      <c r="A1064" s="57" t="s">
        <v>1920</v>
      </c>
      <c r="B1064" s="69">
        <v>3100000</v>
      </c>
      <c r="C1064" s="70">
        <v>4.8499999999999996</v>
      </c>
      <c r="D1064" s="71">
        <v>45692</v>
      </c>
      <c r="E1064" s="72">
        <v>45692</v>
      </c>
      <c r="F1064" s="73">
        <v>3100000</v>
      </c>
    </row>
    <row r="1065" spans="1:6" s="21" customFormat="1" ht="11.25" customHeight="1" x14ac:dyDescent="0.2">
      <c r="A1065" s="57" t="s">
        <v>180</v>
      </c>
      <c r="B1065" s="69">
        <v>2000000</v>
      </c>
      <c r="C1065" s="70">
        <v>4.45</v>
      </c>
      <c r="D1065" s="71">
        <v>45820</v>
      </c>
      <c r="E1065" s="72">
        <v>45820</v>
      </c>
      <c r="F1065" s="73">
        <v>1997002.9539999999</v>
      </c>
    </row>
    <row r="1066" spans="1:6" s="21" customFormat="1" ht="11.25" customHeight="1" x14ac:dyDescent="0.2">
      <c r="A1066" s="57" t="s">
        <v>180</v>
      </c>
      <c r="B1066" s="69">
        <v>7000000</v>
      </c>
      <c r="C1066" s="70">
        <v>7.25</v>
      </c>
      <c r="D1066" s="71">
        <v>50206</v>
      </c>
      <c r="E1066" s="72">
        <v>50206</v>
      </c>
      <c r="F1066" s="73">
        <v>8647744.0877</v>
      </c>
    </row>
    <row r="1067" spans="1:6" s="21" customFormat="1" ht="11.25" customHeight="1" x14ac:dyDescent="0.2">
      <c r="A1067" s="57" t="s">
        <v>180</v>
      </c>
      <c r="B1067" s="69">
        <v>5000000</v>
      </c>
      <c r="C1067" s="70">
        <v>5.7</v>
      </c>
      <c r="D1067" s="71">
        <v>49536</v>
      </c>
      <c r="E1067" s="72">
        <v>49536</v>
      </c>
      <c r="F1067" s="73">
        <v>5725478.3929000003</v>
      </c>
    </row>
    <row r="1068" spans="1:6" s="21" customFormat="1" ht="11.25" customHeight="1" x14ac:dyDescent="0.2">
      <c r="A1068" s="57" t="s">
        <v>2946</v>
      </c>
      <c r="B1068" s="69">
        <v>2000000</v>
      </c>
      <c r="C1068" s="70">
        <v>5.25</v>
      </c>
      <c r="D1068" s="71">
        <v>47788</v>
      </c>
      <c r="E1068" s="72">
        <v>47788</v>
      </c>
      <c r="F1068" s="73">
        <v>2000000</v>
      </c>
    </row>
    <row r="1069" spans="1:6" s="21" customFormat="1" ht="11.25" customHeight="1" x14ac:dyDescent="0.2">
      <c r="A1069" s="57" t="s">
        <v>94</v>
      </c>
      <c r="B1069" s="69">
        <v>5000000</v>
      </c>
      <c r="C1069" s="70">
        <v>4.875</v>
      </c>
      <c r="D1069" s="71">
        <v>45184</v>
      </c>
      <c r="E1069" s="72">
        <v>45184</v>
      </c>
      <c r="F1069" s="73">
        <v>5001153.0663999999</v>
      </c>
    </row>
    <row r="1070" spans="1:6" s="21" customFormat="1" ht="11.25" customHeight="1" x14ac:dyDescent="0.2">
      <c r="A1070" s="57" t="s">
        <v>2219</v>
      </c>
      <c r="B1070" s="69">
        <v>5000000</v>
      </c>
      <c r="C1070" s="70">
        <v>4.95</v>
      </c>
      <c r="D1070" s="71">
        <v>47314</v>
      </c>
      <c r="E1070" s="72">
        <v>47314</v>
      </c>
      <c r="F1070" s="73">
        <v>4992146.9024</v>
      </c>
    </row>
    <row r="1071" spans="1:6" s="21" customFormat="1" ht="11.25" customHeight="1" x14ac:dyDescent="0.2">
      <c r="A1071" s="57" t="s">
        <v>2219</v>
      </c>
      <c r="B1071" s="69">
        <v>5000000</v>
      </c>
      <c r="C1071" s="70">
        <v>3.6</v>
      </c>
      <c r="D1071" s="71">
        <v>45792</v>
      </c>
      <c r="E1071" s="72">
        <v>45792</v>
      </c>
      <c r="F1071" s="73">
        <v>4994383.5617000004</v>
      </c>
    </row>
    <row r="1072" spans="1:6" s="21" customFormat="1" ht="11.25" customHeight="1" x14ac:dyDescent="0.2">
      <c r="A1072" s="57" t="s">
        <v>2759</v>
      </c>
      <c r="B1072" s="69">
        <v>3000000</v>
      </c>
      <c r="C1072" s="70">
        <v>4.8</v>
      </c>
      <c r="D1072" s="71">
        <v>47588</v>
      </c>
      <c r="E1072" s="72">
        <v>47588</v>
      </c>
      <c r="F1072" s="73">
        <v>2985355.202</v>
      </c>
    </row>
    <row r="1073" spans="1:6" s="21" customFormat="1" ht="11.25" customHeight="1" x14ac:dyDescent="0.2">
      <c r="A1073" s="57" t="s">
        <v>1519</v>
      </c>
      <c r="B1073" s="69">
        <v>1000000</v>
      </c>
      <c r="C1073" s="70">
        <v>5.25</v>
      </c>
      <c r="D1073" s="71">
        <v>44880</v>
      </c>
      <c r="E1073" s="72">
        <v>44880</v>
      </c>
      <c r="F1073" s="73">
        <v>1000000</v>
      </c>
    </row>
    <row r="1074" spans="1:6" s="21" customFormat="1" ht="11.25" customHeight="1" x14ac:dyDescent="0.2">
      <c r="A1074" s="57" t="s">
        <v>1519</v>
      </c>
      <c r="B1074" s="69">
        <v>3000000</v>
      </c>
      <c r="C1074" s="70">
        <v>7.5</v>
      </c>
      <c r="D1074" s="71">
        <v>46675</v>
      </c>
      <c r="E1074" s="72">
        <v>46675</v>
      </c>
      <c r="F1074" s="73">
        <v>3612196.3697000002</v>
      </c>
    </row>
    <row r="1075" spans="1:6" s="21" customFormat="1" ht="11.25" customHeight="1" x14ac:dyDescent="0.2">
      <c r="A1075" s="57" t="s">
        <v>135</v>
      </c>
      <c r="B1075" s="69">
        <v>1500000</v>
      </c>
      <c r="C1075" s="70">
        <v>4.55</v>
      </c>
      <c r="D1075" s="71">
        <v>47178</v>
      </c>
      <c r="E1075" s="72">
        <v>47178</v>
      </c>
      <c r="F1075" s="73">
        <v>1498176.4169999999</v>
      </c>
    </row>
    <row r="1076" spans="1:6" s="21" customFormat="1" ht="11.25" customHeight="1" x14ac:dyDescent="0.2">
      <c r="A1076" s="57" t="s">
        <v>2220</v>
      </c>
      <c r="B1076" s="69">
        <v>1600000</v>
      </c>
      <c r="C1076" s="70">
        <v>4.7</v>
      </c>
      <c r="D1076" s="71">
        <v>48743</v>
      </c>
      <c r="E1076" s="72">
        <v>48743</v>
      </c>
      <c r="F1076" s="73">
        <v>1600000</v>
      </c>
    </row>
    <row r="1077" spans="1:6" s="21" customFormat="1" ht="11.25" customHeight="1" x14ac:dyDescent="0.2">
      <c r="A1077" s="57" t="s">
        <v>39</v>
      </c>
      <c r="B1077" s="69">
        <v>2000000</v>
      </c>
      <c r="C1077" s="70">
        <v>3.45</v>
      </c>
      <c r="D1077" s="71">
        <v>44515</v>
      </c>
      <c r="E1077" s="72">
        <v>44515</v>
      </c>
      <c r="F1077" s="73">
        <v>2000005.4458000001</v>
      </c>
    </row>
    <row r="1078" spans="1:6" s="21" customFormat="1" ht="11.25" customHeight="1" x14ac:dyDescent="0.2">
      <c r="A1078" s="57" t="s">
        <v>39</v>
      </c>
      <c r="B1078" s="69">
        <v>2000000</v>
      </c>
      <c r="C1078" s="70">
        <v>4.625</v>
      </c>
      <c r="D1078" s="71">
        <v>45809</v>
      </c>
      <c r="E1078" s="72">
        <v>45809</v>
      </c>
      <c r="F1078" s="73">
        <v>1999848.5348</v>
      </c>
    </row>
    <row r="1079" spans="1:6" s="21" customFormat="1" ht="11.25" customHeight="1" x14ac:dyDescent="0.2">
      <c r="A1079" s="57" t="s">
        <v>210</v>
      </c>
      <c r="B1079" s="69">
        <v>2000000</v>
      </c>
      <c r="C1079" s="70">
        <v>4</v>
      </c>
      <c r="D1079" s="71">
        <v>45823</v>
      </c>
      <c r="E1079" s="72">
        <v>45823</v>
      </c>
      <c r="F1079" s="73">
        <v>1992682.5839</v>
      </c>
    </row>
    <row r="1080" spans="1:6" s="21" customFormat="1" ht="11.25" customHeight="1" x14ac:dyDescent="0.2">
      <c r="A1080" s="57" t="s">
        <v>2760</v>
      </c>
      <c r="B1080" s="69">
        <v>2000000</v>
      </c>
      <c r="C1080" s="70">
        <v>4.5</v>
      </c>
      <c r="D1080" s="71">
        <v>47618</v>
      </c>
      <c r="E1080" s="72">
        <v>47618</v>
      </c>
      <c r="F1080" s="73">
        <v>1995166.1032</v>
      </c>
    </row>
    <row r="1081" spans="1:6" s="21" customFormat="1" ht="11.25" customHeight="1" x14ac:dyDescent="0.2">
      <c r="A1081" s="57" t="s">
        <v>1921</v>
      </c>
      <c r="B1081" s="69">
        <v>3000000</v>
      </c>
      <c r="C1081" s="70">
        <v>8.125</v>
      </c>
      <c r="D1081" s="71">
        <v>45044</v>
      </c>
      <c r="E1081" s="72">
        <v>45044</v>
      </c>
      <c r="F1081" s="73">
        <v>2914225.4849999999</v>
      </c>
    </row>
    <row r="1082" spans="1:6" s="21" customFormat="1" ht="11.25" customHeight="1" x14ac:dyDescent="0.2">
      <c r="A1082" s="57" t="s">
        <v>2605</v>
      </c>
      <c r="B1082" s="69">
        <v>3000000</v>
      </c>
      <c r="C1082" s="70">
        <v>4.8068799999999996</v>
      </c>
      <c r="D1082" s="71">
        <v>45945</v>
      </c>
      <c r="E1082" s="72">
        <v>45945</v>
      </c>
      <c r="F1082" s="73">
        <v>3000000</v>
      </c>
    </row>
    <row r="1083" spans="1:6" s="21" customFormat="1" ht="11.25" customHeight="1" x14ac:dyDescent="0.2">
      <c r="A1083" s="57" t="s">
        <v>2221</v>
      </c>
      <c r="B1083" s="69">
        <v>5000000</v>
      </c>
      <c r="C1083" s="70">
        <v>3.5</v>
      </c>
      <c r="D1083" s="71">
        <v>45450</v>
      </c>
      <c r="E1083" s="72">
        <v>45450</v>
      </c>
      <c r="F1083" s="73">
        <v>4996969.6766999997</v>
      </c>
    </row>
    <row r="1084" spans="1:6" s="21" customFormat="1" ht="11.25" customHeight="1" x14ac:dyDescent="0.2">
      <c r="A1084" s="57" t="s">
        <v>154</v>
      </c>
      <c r="B1084" s="69">
        <v>2000000</v>
      </c>
      <c r="C1084" s="70">
        <v>5</v>
      </c>
      <c r="D1084" s="71">
        <v>45237</v>
      </c>
      <c r="E1084" s="72">
        <v>45237</v>
      </c>
      <c r="F1084" s="73">
        <v>1997918.9173999999</v>
      </c>
    </row>
    <row r="1085" spans="1:6" s="21" customFormat="1" ht="11.25" customHeight="1" x14ac:dyDescent="0.2">
      <c r="A1085" s="57" t="s">
        <v>2295</v>
      </c>
      <c r="B1085" s="69">
        <v>5000000</v>
      </c>
      <c r="C1085" s="70">
        <v>4</v>
      </c>
      <c r="D1085" s="71">
        <v>46012</v>
      </c>
      <c r="E1085" s="72">
        <v>46012</v>
      </c>
      <c r="F1085" s="73">
        <v>5314406.9567</v>
      </c>
    </row>
    <row r="1086" spans="1:6" s="21" customFormat="1" ht="11.25" customHeight="1" x14ac:dyDescent="0.2">
      <c r="A1086" s="57" t="s">
        <v>1520</v>
      </c>
      <c r="B1086" s="69">
        <v>3000000</v>
      </c>
      <c r="C1086" s="70">
        <v>5.875</v>
      </c>
      <c r="D1086" s="71">
        <v>46266</v>
      </c>
      <c r="E1086" s="72">
        <v>46266</v>
      </c>
      <c r="F1086" s="73">
        <v>3000000</v>
      </c>
    </row>
    <row r="1087" spans="1:6" s="21" customFormat="1" ht="11.25" customHeight="1" x14ac:dyDescent="0.2">
      <c r="A1087" s="57" t="s">
        <v>2351</v>
      </c>
      <c r="B1087" s="69">
        <v>2000000</v>
      </c>
      <c r="C1087" s="70">
        <v>5.25</v>
      </c>
      <c r="D1087" s="71">
        <v>47444</v>
      </c>
      <c r="E1087" s="72">
        <v>47444</v>
      </c>
      <c r="F1087" s="73">
        <v>2000000</v>
      </c>
    </row>
    <row r="1088" spans="1:6" s="21" customFormat="1" ht="11.25" customHeight="1" x14ac:dyDescent="0.2">
      <c r="A1088" s="57" t="s">
        <v>2606</v>
      </c>
      <c r="B1088" s="69">
        <v>2000000</v>
      </c>
      <c r="C1088" s="70">
        <v>5.25</v>
      </c>
      <c r="D1088" s="71">
        <v>46068</v>
      </c>
      <c r="E1088" s="72">
        <v>46068</v>
      </c>
      <c r="F1088" s="73">
        <v>1432487.6</v>
      </c>
    </row>
    <row r="1089" spans="1:6" s="21" customFormat="1" ht="11.25" customHeight="1" x14ac:dyDescent="0.2">
      <c r="A1089" s="57" t="s">
        <v>2606</v>
      </c>
      <c r="B1089" s="69">
        <v>2000000</v>
      </c>
      <c r="C1089" s="70">
        <v>4.5</v>
      </c>
      <c r="D1089" s="71">
        <v>45731</v>
      </c>
      <c r="E1089" s="72">
        <v>45731</v>
      </c>
      <c r="F1089" s="73">
        <v>1462053.92</v>
      </c>
    </row>
    <row r="1090" spans="1:6" s="21" customFormat="1" ht="11.25" customHeight="1" x14ac:dyDescent="0.2">
      <c r="A1090" s="57" t="s">
        <v>2606</v>
      </c>
      <c r="B1090" s="69">
        <v>6000000</v>
      </c>
      <c r="C1090" s="70">
        <v>4.6500000000000004</v>
      </c>
      <c r="D1090" s="71">
        <v>45366</v>
      </c>
      <c r="E1090" s="72">
        <v>45366</v>
      </c>
      <c r="F1090" s="73">
        <v>4394174.16</v>
      </c>
    </row>
    <row r="1091" spans="1:6" s="21" customFormat="1" ht="11.25" customHeight="1" x14ac:dyDescent="0.2">
      <c r="A1091" s="57" t="s">
        <v>2606</v>
      </c>
      <c r="B1091" s="69">
        <v>3000000</v>
      </c>
      <c r="C1091" s="70">
        <v>3.95</v>
      </c>
      <c r="D1091" s="71">
        <v>46767</v>
      </c>
      <c r="E1091" s="72">
        <v>46767</v>
      </c>
      <c r="F1091" s="73">
        <v>2228351.0699999998</v>
      </c>
    </row>
    <row r="1092" spans="1:6" s="21" customFormat="1" ht="11.25" customHeight="1" x14ac:dyDescent="0.2">
      <c r="A1092" s="57" t="s">
        <v>2606</v>
      </c>
      <c r="B1092" s="69">
        <v>1250000</v>
      </c>
      <c r="C1092" s="70">
        <v>4.5</v>
      </c>
      <c r="D1092" s="71">
        <v>45092</v>
      </c>
      <c r="E1092" s="72">
        <v>45092</v>
      </c>
      <c r="F1092" s="73">
        <v>938977.28749999998</v>
      </c>
    </row>
    <row r="1093" spans="1:6" s="21" customFormat="1" ht="11.25" customHeight="1" x14ac:dyDescent="0.2">
      <c r="A1093" s="57" t="s">
        <v>2606</v>
      </c>
      <c r="B1093" s="69">
        <v>5000000</v>
      </c>
      <c r="C1093" s="70">
        <v>4.3499999999999996</v>
      </c>
      <c r="D1093" s="71">
        <v>45566</v>
      </c>
      <c r="E1093" s="72">
        <v>45566</v>
      </c>
      <c r="F1093" s="73">
        <v>3670230.85</v>
      </c>
    </row>
    <row r="1094" spans="1:6" s="21" customFormat="1" ht="11.25" customHeight="1" x14ac:dyDescent="0.2">
      <c r="A1094" s="57" t="s">
        <v>2761</v>
      </c>
      <c r="B1094" s="69">
        <v>1000000</v>
      </c>
      <c r="C1094" s="70">
        <v>3.9329999999999998</v>
      </c>
      <c r="D1094" s="71">
        <v>54344</v>
      </c>
      <c r="E1094" s="72">
        <v>54344</v>
      </c>
      <c r="F1094" s="73">
        <v>1017309.6309</v>
      </c>
    </row>
    <row r="1095" spans="1:6" s="21" customFormat="1" ht="11.25" customHeight="1" x14ac:dyDescent="0.2">
      <c r="A1095" s="57" t="s">
        <v>1922</v>
      </c>
      <c r="B1095" s="69">
        <v>5000000</v>
      </c>
      <c r="C1095" s="70">
        <v>1.75</v>
      </c>
      <c r="D1095" s="71">
        <v>44451</v>
      </c>
      <c r="E1095" s="72">
        <v>44451</v>
      </c>
      <c r="F1095" s="73">
        <v>4997510.3915999997</v>
      </c>
    </row>
    <row r="1096" spans="1:6" s="21" customFormat="1" ht="11.25" customHeight="1" x14ac:dyDescent="0.2">
      <c r="A1096" s="57" t="s">
        <v>2897</v>
      </c>
      <c r="B1096" s="69">
        <v>3984216.7453999999</v>
      </c>
      <c r="C1096" s="70">
        <v>4.3730000000000002</v>
      </c>
      <c r="D1096" s="71">
        <v>50114</v>
      </c>
      <c r="E1096" s="72">
        <v>50114</v>
      </c>
      <c r="F1096" s="73">
        <v>4018915.2503999998</v>
      </c>
    </row>
    <row r="1097" spans="1:6" s="21" customFormat="1" ht="11.25" customHeight="1" x14ac:dyDescent="0.2">
      <c r="A1097" s="57" t="s">
        <v>2947</v>
      </c>
      <c r="B1097" s="69">
        <v>2000000</v>
      </c>
      <c r="C1097" s="70">
        <v>5.375</v>
      </c>
      <c r="D1097" s="71">
        <v>47727</v>
      </c>
      <c r="E1097" s="72">
        <v>47727</v>
      </c>
      <c r="F1097" s="73">
        <v>2000000</v>
      </c>
    </row>
    <row r="1098" spans="1:6" s="21" customFormat="1" ht="11.25" customHeight="1" x14ac:dyDescent="0.2">
      <c r="A1098" s="57" t="s">
        <v>1521</v>
      </c>
      <c r="B1098" s="69">
        <v>6230000</v>
      </c>
      <c r="C1098" s="70">
        <v>5</v>
      </c>
      <c r="D1098" s="71">
        <v>46844</v>
      </c>
      <c r="E1098" s="72">
        <v>46844</v>
      </c>
      <c r="F1098" s="73">
        <v>6230000</v>
      </c>
    </row>
    <row r="1099" spans="1:6" s="21" customFormat="1" ht="11.25" customHeight="1" x14ac:dyDescent="0.2">
      <c r="A1099" s="57" t="s">
        <v>40</v>
      </c>
      <c r="B1099" s="69">
        <v>2000000</v>
      </c>
      <c r="C1099" s="70">
        <v>2.35</v>
      </c>
      <c r="D1099" s="71">
        <v>44591</v>
      </c>
      <c r="E1099" s="72">
        <v>44591</v>
      </c>
      <c r="F1099" s="73">
        <v>1998588.7027</v>
      </c>
    </row>
    <row r="1100" spans="1:6" s="21" customFormat="1" ht="11.25" customHeight="1" x14ac:dyDescent="0.2">
      <c r="A1100" s="57" t="s">
        <v>2607</v>
      </c>
      <c r="B1100" s="69">
        <v>2000000</v>
      </c>
      <c r="C1100" s="70">
        <v>4.25</v>
      </c>
      <c r="D1100" s="71">
        <v>46054</v>
      </c>
      <c r="E1100" s="72">
        <v>46054</v>
      </c>
      <c r="F1100" s="73">
        <v>1990018.7973</v>
      </c>
    </row>
    <row r="1101" spans="1:6" s="21" customFormat="1" ht="11.25" customHeight="1" x14ac:dyDescent="0.2">
      <c r="A1101" s="57" t="s">
        <v>2608</v>
      </c>
      <c r="B1101" s="69">
        <v>3000000</v>
      </c>
      <c r="C1101" s="70">
        <v>4.5</v>
      </c>
      <c r="D1101" s="71">
        <v>44948</v>
      </c>
      <c r="E1101" s="72">
        <v>44948</v>
      </c>
      <c r="F1101" s="73">
        <v>2999604.7503999998</v>
      </c>
    </row>
    <row r="1102" spans="1:6" s="21" customFormat="1" ht="11.25" customHeight="1" x14ac:dyDescent="0.2">
      <c r="A1102" s="57" t="s">
        <v>2028</v>
      </c>
      <c r="B1102" s="69">
        <v>1500000</v>
      </c>
      <c r="C1102" s="70">
        <v>5.625</v>
      </c>
      <c r="D1102" s="71">
        <v>47028</v>
      </c>
      <c r="E1102" s="72">
        <v>47028</v>
      </c>
      <c r="F1102" s="73">
        <v>1500000</v>
      </c>
    </row>
    <row r="1103" spans="1:6" s="21" customFormat="1" ht="11.25" customHeight="1" x14ac:dyDescent="0.2">
      <c r="A1103" s="57" t="s">
        <v>1522</v>
      </c>
      <c r="B1103" s="69">
        <v>4000000</v>
      </c>
      <c r="C1103" s="70">
        <v>4.5999999999999996</v>
      </c>
      <c r="D1103" s="71">
        <v>44689</v>
      </c>
      <c r="E1103" s="72">
        <v>44689</v>
      </c>
      <c r="F1103" s="73">
        <v>4000000</v>
      </c>
    </row>
    <row r="1104" spans="1:6" s="21" customFormat="1" ht="11.25" customHeight="1" x14ac:dyDescent="0.2">
      <c r="A1104" s="57" t="s">
        <v>2352</v>
      </c>
      <c r="B1104" s="69">
        <v>3000000</v>
      </c>
      <c r="C1104" s="70">
        <v>5.75</v>
      </c>
      <c r="D1104" s="71">
        <v>47413</v>
      </c>
      <c r="E1104" s="72">
        <v>47413</v>
      </c>
      <c r="F1104" s="73">
        <v>3000000</v>
      </c>
    </row>
    <row r="1105" spans="1:6" s="21" customFormat="1" ht="11.25" customHeight="1" x14ac:dyDescent="0.2">
      <c r="A1105" s="57" t="s">
        <v>2609</v>
      </c>
      <c r="B1105" s="69">
        <v>2000000</v>
      </c>
      <c r="C1105" s="70">
        <v>6</v>
      </c>
      <c r="D1105" s="71">
        <v>46174</v>
      </c>
      <c r="E1105" s="72">
        <v>46174</v>
      </c>
      <c r="F1105" s="73">
        <v>2000000</v>
      </c>
    </row>
    <row r="1106" spans="1:6" s="21" customFormat="1" ht="11.25" customHeight="1" x14ac:dyDescent="0.2">
      <c r="A1106" s="57" t="s">
        <v>2609</v>
      </c>
      <c r="B1106" s="69">
        <v>3000000</v>
      </c>
      <c r="C1106" s="70">
        <v>5.75</v>
      </c>
      <c r="D1106" s="71">
        <v>47635</v>
      </c>
      <c r="E1106" s="72">
        <v>47635</v>
      </c>
      <c r="F1106" s="73">
        <v>3000000</v>
      </c>
    </row>
    <row r="1107" spans="1:6" s="21" customFormat="1" ht="11.25" customHeight="1" x14ac:dyDescent="0.2">
      <c r="A1107" s="57" t="s">
        <v>1923</v>
      </c>
      <c r="B1107" s="69">
        <v>1000000</v>
      </c>
      <c r="C1107" s="70">
        <v>2.4500000000000002</v>
      </c>
      <c r="D1107" s="71">
        <v>45200</v>
      </c>
      <c r="E1107" s="72">
        <v>45200</v>
      </c>
      <c r="F1107" s="73">
        <v>999692.70250000001</v>
      </c>
    </row>
    <row r="1108" spans="1:6" s="21" customFormat="1" ht="11.25" customHeight="1" x14ac:dyDescent="0.2">
      <c r="A1108" s="57" t="s">
        <v>1523</v>
      </c>
      <c r="B1108" s="69">
        <v>1000000</v>
      </c>
      <c r="C1108" s="70">
        <v>5.4</v>
      </c>
      <c r="D1108" s="71">
        <v>47727</v>
      </c>
      <c r="E1108" s="72">
        <v>47727</v>
      </c>
      <c r="F1108" s="73">
        <v>1000000</v>
      </c>
    </row>
    <row r="1109" spans="1:6" s="21" customFormat="1" ht="11.25" customHeight="1" x14ac:dyDescent="0.2">
      <c r="A1109" s="57" t="s">
        <v>216</v>
      </c>
      <c r="B1109" s="69">
        <v>4000000</v>
      </c>
      <c r="C1109" s="70">
        <v>5.5</v>
      </c>
      <c r="D1109" s="71">
        <v>46295</v>
      </c>
      <c r="E1109" s="72">
        <v>46295</v>
      </c>
      <c r="F1109" s="73">
        <v>4000000</v>
      </c>
    </row>
    <row r="1110" spans="1:6" s="21" customFormat="1" ht="11.25" customHeight="1" x14ac:dyDescent="0.2">
      <c r="A1110" s="57" t="s">
        <v>2762</v>
      </c>
      <c r="B1110" s="69">
        <v>1000000</v>
      </c>
      <c r="C1110" s="70">
        <v>5.25</v>
      </c>
      <c r="D1110" s="71">
        <v>45781</v>
      </c>
      <c r="E1110" s="72">
        <v>45781</v>
      </c>
      <c r="F1110" s="73">
        <v>998085.63670000003</v>
      </c>
    </row>
    <row r="1111" spans="1:6" s="21" customFormat="1" ht="11.25" customHeight="1" x14ac:dyDescent="0.2">
      <c r="A1111" s="57" t="s">
        <v>2762</v>
      </c>
      <c r="B1111" s="69">
        <v>5000000</v>
      </c>
      <c r="C1111" s="70">
        <v>5.125</v>
      </c>
      <c r="D1111" s="71">
        <v>46553</v>
      </c>
      <c r="E1111" s="72">
        <v>46553</v>
      </c>
      <c r="F1111" s="73">
        <v>5244702.8504999997</v>
      </c>
    </row>
    <row r="1112" spans="1:6" s="21" customFormat="1" ht="11.25" customHeight="1" x14ac:dyDescent="0.2">
      <c r="A1112" s="57" t="s">
        <v>41</v>
      </c>
      <c r="B1112" s="69">
        <v>2000000</v>
      </c>
      <c r="C1112" s="70">
        <v>6.45</v>
      </c>
      <c r="D1112" s="71">
        <v>45680</v>
      </c>
      <c r="E1112" s="72">
        <v>45680</v>
      </c>
      <c r="F1112" s="73">
        <v>1980449.4868000001</v>
      </c>
    </row>
    <row r="1113" spans="1:6" s="21" customFormat="1" ht="11.25" customHeight="1" x14ac:dyDescent="0.2">
      <c r="A1113" s="57" t="s">
        <v>41</v>
      </c>
      <c r="B1113" s="69">
        <v>2000000</v>
      </c>
      <c r="C1113" s="70">
        <v>4.0999999999999996</v>
      </c>
      <c r="D1113" s="71">
        <v>44635</v>
      </c>
      <c r="E1113" s="72">
        <v>44635</v>
      </c>
      <c r="F1113" s="73">
        <v>1993094.5656000001</v>
      </c>
    </row>
    <row r="1114" spans="1:6" s="21" customFormat="1" ht="11.25" customHeight="1" x14ac:dyDescent="0.2">
      <c r="A1114" s="57" t="s">
        <v>2296</v>
      </c>
      <c r="B1114" s="69">
        <v>5000000</v>
      </c>
      <c r="C1114" s="70">
        <v>3.4</v>
      </c>
      <c r="D1114" s="71">
        <v>47498</v>
      </c>
      <c r="E1114" s="72">
        <v>47498</v>
      </c>
      <c r="F1114" s="73">
        <v>4989585.0760000004</v>
      </c>
    </row>
    <row r="1115" spans="1:6" s="21" customFormat="1" ht="11.25" customHeight="1" x14ac:dyDescent="0.2">
      <c r="A1115" s="57" t="s">
        <v>2296</v>
      </c>
      <c r="B1115" s="69">
        <v>3000000</v>
      </c>
      <c r="C1115" s="70">
        <v>3.2</v>
      </c>
      <c r="D1115" s="71">
        <v>47894</v>
      </c>
      <c r="E1115" s="72">
        <v>47894</v>
      </c>
      <c r="F1115" s="73">
        <v>2971041.8980999999</v>
      </c>
    </row>
    <row r="1116" spans="1:6" s="21" customFormat="1" ht="11.25" customHeight="1" x14ac:dyDescent="0.2">
      <c r="A1116" s="57" t="s">
        <v>1924</v>
      </c>
      <c r="B1116" s="69">
        <v>4700000</v>
      </c>
      <c r="C1116" s="70">
        <v>4.42</v>
      </c>
      <c r="D1116" s="71">
        <v>46386</v>
      </c>
      <c r="E1116" s="72">
        <v>46386</v>
      </c>
      <c r="F1116" s="73">
        <v>4700000</v>
      </c>
    </row>
    <row r="1117" spans="1:6" s="21" customFormat="1" ht="11.25" customHeight="1" x14ac:dyDescent="0.2">
      <c r="A1117" s="57" t="s">
        <v>51</v>
      </c>
      <c r="B1117" s="69">
        <v>2000000</v>
      </c>
      <c r="C1117" s="70">
        <v>3.95</v>
      </c>
      <c r="D1117" s="71">
        <v>44937</v>
      </c>
      <c r="E1117" s="72">
        <v>44937</v>
      </c>
      <c r="F1117" s="73">
        <v>1999466.9154000001</v>
      </c>
    </row>
    <row r="1118" spans="1:6" s="21" customFormat="1" ht="11.25" customHeight="1" x14ac:dyDescent="0.2">
      <c r="A1118" s="57" t="s">
        <v>182</v>
      </c>
      <c r="B1118" s="69">
        <v>1500000</v>
      </c>
      <c r="C1118" s="70">
        <v>2.8250000000000002</v>
      </c>
      <c r="D1118" s="71">
        <v>45015</v>
      </c>
      <c r="E1118" s="72">
        <v>45015</v>
      </c>
      <c r="F1118" s="73">
        <v>1500000</v>
      </c>
    </row>
    <row r="1119" spans="1:6" s="21" customFormat="1" ht="11.25" customHeight="1" x14ac:dyDescent="0.2">
      <c r="A1119" s="57" t="s">
        <v>1525</v>
      </c>
      <c r="B1119" s="69">
        <v>3000000</v>
      </c>
      <c r="C1119" s="70">
        <v>7</v>
      </c>
      <c r="D1119" s="71">
        <v>46127</v>
      </c>
      <c r="E1119" s="72">
        <v>46127</v>
      </c>
      <c r="F1119" s="73">
        <v>3000000</v>
      </c>
    </row>
    <row r="1120" spans="1:6" s="21" customFormat="1" ht="11.25" customHeight="1" x14ac:dyDescent="0.2">
      <c r="A1120" s="57" t="s">
        <v>161</v>
      </c>
      <c r="B1120" s="69">
        <v>5000000</v>
      </c>
      <c r="C1120" s="70">
        <v>4.25</v>
      </c>
      <c r="D1120" s="71">
        <v>45491</v>
      </c>
      <c r="E1120" s="72">
        <v>45491</v>
      </c>
      <c r="F1120" s="73">
        <v>4983790.0196000002</v>
      </c>
    </row>
    <row r="1121" spans="1:6" s="21" customFormat="1" ht="11.25" customHeight="1" x14ac:dyDescent="0.2">
      <c r="A1121" s="57" t="s">
        <v>205</v>
      </c>
      <c r="B1121" s="69">
        <v>1700000</v>
      </c>
      <c r="C1121" s="70">
        <v>5.24</v>
      </c>
      <c r="D1121" s="71">
        <v>45617</v>
      </c>
      <c r="E1121" s="72">
        <v>45617</v>
      </c>
      <c r="F1121" s="73">
        <v>1700000</v>
      </c>
    </row>
    <row r="1122" spans="1:6" s="21" customFormat="1" ht="11.25" customHeight="1" x14ac:dyDescent="0.2">
      <c r="A1122" s="57" t="s">
        <v>205</v>
      </c>
      <c r="B1122" s="69">
        <v>3000000</v>
      </c>
      <c r="C1122" s="70">
        <v>4.7300000000000004</v>
      </c>
      <c r="D1122" s="71">
        <v>46140</v>
      </c>
      <c r="E1122" s="72">
        <v>46140</v>
      </c>
      <c r="F1122" s="73">
        <v>3000000</v>
      </c>
    </row>
    <row r="1123" spans="1:6" s="21" customFormat="1" ht="11.25" customHeight="1" x14ac:dyDescent="0.2">
      <c r="A1123" s="57" t="s">
        <v>1526</v>
      </c>
      <c r="B1123" s="69">
        <v>6000000</v>
      </c>
      <c r="C1123" s="70">
        <v>4.25</v>
      </c>
      <c r="D1123" s="71">
        <v>45383</v>
      </c>
      <c r="E1123" s="72">
        <v>45383</v>
      </c>
      <c r="F1123" s="73">
        <v>5847366.773</v>
      </c>
    </row>
    <row r="1124" spans="1:6" s="21" customFormat="1" ht="11.25" customHeight="1" x14ac:dyDescent="0.2">
      <c r="A1124" s="57" t="s">
        <v>1526</v>
      </c>
      <c r="B1124" s="69">
        <v>5000000</v>
      </c>
      <c r="C1124" s="70">
        <v>6.85</v>
      </c>
      <c r="D1124" s="71">
        <v>51181</v>
      </c>
      <c r="E1124" s="72">
        <v>51181</v>
      </c>
      <c r="F1124" s="73">
        <v>4987845.3393000001</v>
      </c>
    </row>
    <row r="1125" spans="1:6" s="21" customFormat="1" ht="11.25" customHeight="1" x14ac:dyDescent="0.2">
      <c r="A1125" s="57" t="s">
        <v>1526</v>
      </c>
      <c r="B1125" s="69">
        <v>4000000</v>
      </c>
      <c r="C1125" s="70">
        <v>4.4000000000000004</v>
      </c>
      <c r="D1125" s="71">
        <v>44287</v>
      </c>
      <c r="E1125" s="72">
        <v>44287</v>
      </c>
      <c r="F1125" s="73">
        <v>3999816.1686999998</v>
      </c>
    </row>
    <row r="1126" spans="1:6" s="21" customFormat="1" ht="11.25" customHeight="1" x14ac:dyDescent="0.2">
      <c r="A1126" s="57" t="s">
        <v>1526</v>
      </c>
      <c r="B1126" s="69">
        <v>2000000</v>
      </c>
      <c r="C1126" s="70">
        <v>4</v>
      </c>
      <c r="D1126" s="71">
        <v>46661</v>
      </c>
      <c r="E1126" s="72">
        <v>46661</v>
      </c>
      <c r="F1126" s="73">
        <v>1988869.0122</v>
      </c>
    </row>
    <row r="1127" spans="1:6" s="21" customFormat="1" ht="11.25" customHeight="1" x14ac:dyDescent="0.2">
      <c r="A1127" s="57" t="s">
        <v>1526</v>
      </c>
      <c r="B1127" s="69">
        <v>1500000</v>
      </c>
      <c r="C1127" s="70">
        <v>3.9</v>
      </c>
      <c r="D1127" s="71">
        <v>46218</v>
      </c>
      <c r="E1127" s="72">
        <v>46218</v>
      </c>
      <c r="F1127" s="73">
        <v>1497323.7675999999</v>
      </c>
    </row>
    <row r="1128" spans="1:6" s="21" customFormat="1" ht="11.25" customHeight="1" x14ac:dyDescent="0.2">
      <c r="A1128" s="57" t="s">
        <v>1925</v>
      </c>
      <c r="B1128" s="69">
        <v>5300000</v>
      </c>
      <c r="C1128" s="70">
        <v>4.79</v>
      </c>
      <c r="D1128" s="71">
        <v>46762</v>
      </c>
      <c r="E1128" s="72">
        <v>46762</v>
      </c>
      <c r="F1128" s="73">
        <v>5300000</v>
      </c>
    </row>
    <row r="1129" spans="1:6" s="21" customFormat="1" ht="11.25" customHeight="1" x14ac:dyDescent="0.2">
      <c r="A1129" s="57" t="s">
        <v>2449</v>
      </c>
      <c r="B1129" s="69">
        <v>1000000</v>
      </c>
      <c r="C1129" s="70">
        <v>2.2890000000000001</v>
      </c>
      <c r="D1129" s="71">
        <v>44967</v>
      </c>
      <c r="E1129" s="72">
        <v>44967</v>
      </c>
      <c r="F1129" s="73">
        <v>1000000</v>
      </c>
    </row>
    <row r="1130" spans="1:6" s="21" customFormat="1" ht="11.25" customHeight="1" x14ac:dyDescent="0.2">
      <c r="A1130" s="57" t="s">
        <v>251</v>
      </c>
      <c r="B1130" s="69">
        <v>5000000</v>
      </c>
      <c r="C1130" s="70">
        <v>5.9</v>
      </c>
      <c r="D1130" s="71">
        <v>47156</v>
      </c>
      <c r="E1130" s="72">
        <v>47156</v>
      </c>
      <c r="F1130" s="73">
        <v>5348382.7586000003</v>
      </c>
    </row>
    <row r="1131" spans="1:6" s="21" customFormat="1" ht="11.25" customHeight="1" x14ac:dyDescent="0.2">
      <c r="A1131" s="57" t="s">
        <v>2450</v>
      </c>
      <c r="B1131" s="69">
        <v>1000000</v>
      </c>
      <c r="C1131" s="70">
        <v>6.6</v>
      </c>
      <c r="D1131" s="71">
        <v>51227</v>
      </c>
      <c r="E1131" s="72">
        <v>51227</v>
      </c>
      <c r="F1131" s="73">
        <v>998054.28610000003</v>
      </c>
    </row>
    <row r="1132" spans="1:6" s="21" customFormat="1" ht="11.25" customHeight="1" x14ac:dyDescent="0.2">
      <c r="A1132" s="57" t="s">
        <v>2450</v>
      </c>
      <c r="B1132" s="69">
        <v>2000000</v>
      </c>
      <c r="C1132" s="70">
        <v>5.95</v>
      </c>
      <c r="D1132" s="71">
        <v>47574</v>
      </c>
      <c r="E1132" s="72">
        <v>47574</v>
      </c>
      <c r="F1132" s="73">
        <v>1996070.422</v>
      </c>
    </row>
    <row r="1133" spans="1:6" s="21" customFormat="1" ht="11.25" customHeight="1" x14ac:dyDescent="0.2">
      <c r="A1133" s="57" t="s">
        <v>2610</v>
      </c>
      <c r="B1133" s="69">
        <v>2000000</v>
      </c>
      <c r="C1133" s="70">
        <v>4.25</v>
      </c>
      <c r="D1133" s="71">
        <v>45748</v>
      </c>
      <c r="E1133" s="72">
        <v>45748</v>
      </c>
      <c r="F1133" s="73">
        <v>1994848.6469000001</v>
      </c>
    </row>
    <row r="1134" spans="1:6" s="21" customFormat="1" ht="11.25" customHeight="1" x14ac:dyDescent="0.2">
      <c r="A1134" s="57" t="s">
        <v>2610</v>
      </c>
      <c r="B1134" s="69">
        <v>4000000</v>
      </c>
      <c r="C1134" s="70">
        <v>4.125</v>
      </c>
      <c r="D1134" s="71">
        <v>46583</v>
      </c>
      <c r="E1134" s="72">
        <v>46583</v>
      </c>
      <c r="F1134" s="73">
        <v>3895733.7659</v>
      </c>
    </row>
    <row r="1135" spans="1:6" s="21" customFormat="1" ht="11.25" customHeight="1" x14ac:dyDescent="0.2">
      <c r="A1135" s="57" t="s">
        <v>100</v>
      </c>
      <c r="B1135" s="69">
        <v>5000000</v>
      </c>
      <c r="C1135" s="70">
        <v>4.5999999999999996</v>
      </c>
      <c r="D1135" s="71">
        <v>45715</v>
      </c>
      <c r="E1135" s="72">
        <v>45715</v>
      </c>
      <c r="F1135" s="73">
        <v>4985429.0325999996</v>
      </c>
    </row>
    <row r="1136" spans="1:6" s="21" customFormat="1" ht="11.25" customHeight="1" x14ac:dyDescent="0.2">
      <c r="A1136" s="57" t="s">
        <v>100</v>
      </c>
      <c r="B1136" s="69">
        <v>2000000</v>
      </c>
      <c r="C1136" s="70">
        <v>4.125</v>
      </c>
      <c r="D1136" s="71">
        <v>47301</v>
      </c>
      <c r="E1136" s="72">
        <v>47301</v>
      </c>
      <c r="F1136" s="73">
        <v>2000000</v>
      </c>
    </row>
    <row r="1137" spans="1:6" s="21" customFormat="1" ht="11.25" customHeight="1" x14ac:dyDescent="0.2">
      <c r="A1137" s="57" t="s">
        <v>100</v>
      </c>
      <c r="B1137" s="69">
        <v>3000000</v>
      </c>
      <c r="C1137" s="70">
        <v>5.5</v>
      </c>
      <c r="D1137" s="71">
        <v>47609</v>
      </c>
      <c r="E1137" s="72">
        <v>47609</v>
      </c>
      <c r="F1137" s="73">
        <v>3000000</v>
      </c>
    </row>
    <row r="1138" spans="1:6" s="21" customFormat="1" ht="11.25" customHeight="1" x14ac:dyDescent="0.2">
      <c r="A1138" s="57" t="s">
        <v>2271</v>
      </c>
      <c r="B1138" s="69">
        <v>5000000</v>
      </c>
      <c r="C1138" s="70">
        <v>5.95</v>
      </c>
      <c r="D1138" s="71">
        <v>46433</v>
      </c>
      <c r="E1138" s="72">
        <v>46433</v>
      </c>
      <c r="F1138" s="73">
        <v>5188669.3152999999</v>
      </c>
    </row>
    <row r="1139" spans="1:6" s="21" customFormat="1" ht="11.25" customHeight="1" x14ac:dyDescent="0.2">
      <c r="A1139" s="57" t="s">
        <v>2763</v>
      </c>
      <c r="B1139" s="69">
        <v>3000000</v>
      </c>
      <c r="C1139" s="70">
        <v>3.9</v>
      </c>
      <c r="D1139" s="71">
        <v>47679</v>
      </c>
      <c r="E1139" s="72">
        <v>47679</v>
      </c>
      <c r="F1139" s="73">
        <v>2986163.1150000002</v>
      </c>
    </row>
    <row r="1140" spans="1:6" s="21" customFormat="1" ht="11.25" customHeight="1" x14ac:dyDescent="0.2">
      <c r="A1140" s="57" t="s">
        <v>2763</v>
      </c>
      <c r="B1140" s="69">
        <v>2500000</v>
      </c>
      <c r="C1140" s="70">
        <v>6</v>
      </c>
      <c r="D1140" s="71">
        <v>51363</v>
      </c>
      <c r="E1140" s="72">
        <v>51363</v>
      </c>
      <c r="F1140" s="73">
        <v>3061576.3498</v>
      </c>
    </row>
    <row r="1141" spans="1:6" s="21" customFormat="1" ht="11.25" customHeight="1" x14ac:dyDescent="0.2">
      <c r="A1141" s="57" t="s">
        <v>2763</v>
      </c>
      <c r="B1141" s="69">
        <v>1000000</v>
      </c>
      <c r="C1141" s="70">
        <v>6.25</v>
      </c>
      <c r="D1141" s="71">
        <v>51697</v>
      </c>
      <c r="E1141" s="72">
        <v>51697</v>
      </c>
      <c r="F1141" s="73">
        <v>1279012.2649999999</v>
      </c>
    </row>
    <row r="1142" spans="1:6" s="21" customFormat="1" ht="11.25" customHeight="1" x14ac:dyDescent="0.2">
      <c r="A1142" s="57" t="s">
        <v>44</v>
      </c>
      <c r="B1142" s="69">
        <v>3000000</v>
      </c>
      <c r="C1142" s="70">
        <v>4.57</v>
      </c>
      <c r="D1142" s="71">
        <v>45043</v>
      </c>
      <c r="E1142" s="72">
        <v>45043</v>
      </c>
      <c r="F1142" s="73">
        <v>3000000</v>
      </c>
    </row>
    <row r="1143" spans="1:6" s="21" customFormat="1" ht="11.25" customHeight="1" x14ac:dyDescent="0.2">
      <c r="A1143" s="57" t="s">
        <v>44</v>
      </c>
      <c r="B1143" s="69">
        <v>3000000</v>
      </c>
      <c r="C1143" s="70">
        <v>5.4619999999999997</v>
      </c>
      <c r="D1143" s="71">
        <v>44243</v>
      </c>
      <c r="E1143" s="72">
        <v>44243</v>
      </c>
      <c r="F1143" s="73">
        <v>3000000</v>
      </c>
    </row>
    <row r="1144" spans="1:6" s="21" customFormat="1" ht="11.25" customHeight="1" x14ac:dyDescent="0.2">
      <c r="A1144" s="57" t="s">
        <v>44</v>
      </c>
      <c r="B1144" s="69">
        <v>1200000</v>
      </c>
      <c r="C1144" s="70">
        <v>7.0449999999999999</v>
      </c>
      <c r="D1144" s="71">
        <v>49846</v>
      </c>
      <c r="E1144" s="72">
        <v>49846</v>
      </c>
      <c r="F1144" s="73">
        <v>1494155.8521</v>
      </c>
    </row>
    <row r="1145" spans="1:6" s="21" customFormat="1" ht="11.25" customHeight="1" x14ac:dyDescent="0.2">
      <c r="A1145" s="57" t="s">
        <v>2613</v>
      </c>
      <c r="B1145" s="69">
        <v>7490000</v>
      </c>
      <c r="C1145" s="70">
        <v>8.375</v>
      </c>
      <c r="D1145" s="71">
        <v>48380</v>
      </c>
      <c r="E1145" s="72">
        <v>48380</v>
      </c>
      <c r="F1145" s="73">
        <v>10367359.780200001</v>
      </c>
    </row>
    <row r="1146" spans="1:6" s="21" customFormat="1" ht="11.25" customHeight="1" x14ac:dyDescent="0.2">
      <c r="A1146" s="57" t="s">
        <v>190</v>
      </c>
      <c r="B1146" s="69">
        <v>4000000</v>
      </c>
      <c r="C1146" s="70">
        <v>5.25</v>
      </c>
      <c r="D1146" s="71">
        <v>46053</v>
      </c>
      <c r="E1146" s="72">
        <v>46053</v>
      </c>
      <c r="F1146" s="73">
        <v>4118947.7455000002</v>
      </c>
    </row>
    <row r="1147" spans="1:6" s="21" customFormat="1" ht="11.25" customHeight="1" x14ac:dyDescent="0.2">
      <c r="A1147" s="57" t="s">
        <v>2174</v>
      </c>
      <c r="B1147" s="69">
        <v>2000000</v>
      </c>
      <c r="C1147" s="70">
        <v>5.75</v>
      </c>
      <c r="D1147" s="71">
        <v>47284</v>
      </c>
      <c r="E1147" s="72">
        <v>47284</v>
      </c>
      <c r="F1147" s="73">
        <v>2000000</v>
      </c>
    </row>
    <row r="1148" spans="1:6" s="21" customFormat="1" ht="11.25" customHeight="1" x14ac:dyDescent="0.2">
      <c r="A1148" s="57" t="s">
        <v>2452</v>
      </c>
      <c r="B1148" s="69">
        <v>2000000</v>
      </c>
      <c r="C1148" s="70">
        <v>4.4969999999999999</v>
      </c>
      <c r="D1148" s="71">
        <v>47567</v>
      </c>
      <c r="E1148" s="72">
        <v>47567</v>
      </c>
      <c r="F1148" s="73">
        <v>2000000</v>
      </c>
    </row>
    <row r="1149" spans="1:6" s="21" customFormat="1" ht="11.25" customHeight="1" x14ac:dyDescent="0.2">
      <c r="A1149" s="57" t="s">
        <v>2614</v>
      </c>
      <c r="B1149" s="69">
        <v>5000000</v>
      </c>
      <c r="C1149" s="70">
        <v>6</v>
      </c>
      <c r="D1149" s="71">
        <v>46096</v>
      </c>
      <c r="E1149" s="72">
        <v>46096</v>
      </c>
      <c r="F1149" s="73">
        <v>5000000</v>
      </c>
    </row>
    <row r="1150" spans="1:6" s="21" customFormat="1" ht="11.25" customHeight="1" x14ac:dyDescent="0.2">
      <c r="A1150" s="57" t="s">
        <v>2614</v>
      </c>
      <c r="B1150" s="69">
        <v>3000000</v>
      </c>
      <c r="C1150" s="70">
        <v>5.75</v>
      </c>
      <c r="D1150" s="71">
        <v>45840</v>
      </c>
      <c r="E1150" s="72">
        <v>45840</v>
      </c>
      <c r="F1150" s="73">
        <v>3000000</v>
      </c>
    </row>
    <row r="1151" spans="1:6" s="21" customFormat="1" ht="11.25" customHeight="1" x14ac:dyDescent="0.2">
      <c r="A1151" s="57" t="s">
        <v>2453</v>
      </c>
      <c r="B1151" s="69">
        <v>3000000</v>
      </c>
      <c r="C1151" s="70">
        <v>3.5</v>
      </c>
      <c r="D1151" s="71">
        <v>45762</v>
      </c>
      <c r="E1151" s="72">
        <v>45762</v>
      </c>
      <c r="F1151" s="73">
        <v>2989592.1239999998</v>
      </c>
    </row>
    <row r="1152" spans="1:6" s="21" customFormat="1" ht="11.25" customHeight="1" x14ac:dyDescent="0.2">
      <c r="A1152" s="57" t="s">
        <v>1529</v>
      </c>
      <c r="B1152" s="69">
        <v>1000000</v>
      </c>
      <c r="C1152" s="70">
        <v>5.875</v>
      </c>
      <c r="D1152" s="71">
        <v>44607</v>
      </c>
      <c r="E1152" s="72">
        <v>44607</v>
      </c>
      <c r="F1152" s="73">
        <v>1000023.1851999999</v>
      </c>
    </row>
    <row r="1153" spans="1:6" s="21" customFormat="1" ht="11.25" customHeight="1" x14ac:dyDescent="0.2">
      <c r="A1153" s="57" t="s">
        <v>1529</v>
      </c>
      <c r="B1153" s="69">
        <v>1000000</v>
      </c>
      <c r="C1153" s="70">
        <v>4.875</v>
      </c>
      <c r="D1153" s="71">
        <v>46461</v>
      </c>
      <c r="E1153" s="72">
        <v>46461</v>
      </c>
      <c r="F1153" s="73">
        <v>1024721.198</v>
      </c>
    </row>
    <row r="1154" spans="1:6" s="21" customFormat="1" ht="11.25" customHeight="1" x14ac:dyDescent="0.2">
      <c r="A1154" s="57" t="s">
        <v>1529</v>
      </c>
      <c r="B1154" s="69">
        <v>4000000</v>
      </c>
      <c r="C1154" s="70">
        <v>4.375</v>
      </c>
      <c r="D1154" s="71">
        <v>45031</v>
      </c>
      <c r="E1154" s="72">
        <v>45031</v>
      </c>
      <c r="F1154" s="73">
        <v>4000000</v>
      </c>
    </row>
    <row r="1155" spans="1:6" s="21" customFormat="1" ht="11.25" customHeight="1" x14ac:dyDescent="0.2">
      <c r="A1155" s="57" t="s">
        <v>1530</v>
      </c>
      <c r="B1155" s="69">
        <v>4000000</v>
      </c>
      <c r="C1155" s="70">
        <v>4.5</v>
      </c>
      <c r="D1155" s="71">
        <v>46598</v>
      </c>
      <c r="E1155" s="72">
        <v>46598</v>
      </c>
      <c r="F1155" s="73">
        <v>4000000</v>
      </c>
    </row>
    <row r="1156" spans="1:6" s="21" customFormat="1" ht="11.25" customHeight="1" x14ac:dyDescent="0.2">
      <c r="A1156" s="57" t="s">
        <v>95</v>
      </c>
      <c r="B1156" s="69">
        <v>5000000</v>
      </c>
      <c r="C1156" s="70">
        <v>4.5</v>
      </c>
      <c r="D1156" s="71">
        <v>44880</v>
      </c>
      <c r="E1156" s="72">
        <v>44880</v>
      </c>
      <c r="F1156" s="73">
        <v>4980735.9974999996</v>
      </c>
    </row>
    <row r="1157" spans="1:6" s="21" customFormat="1" ht="11.25" customHeight="1" x14ac:dyDescent="0.2">
      <c r="A1157" s="57" t="s">
        <v>95</v>
      </c>
      <c r="B1157" s="69">
        <v>3000000</v>
      </c>
      <c r="C1157" s="70">
        <v>6.5</v>
      </c>
      <c r="D1157" s="71">
        <v>51210</v>
      </c>
      <c r="E1157" s="72">
        <v>51210</v>
      </c>
      <c r="F1157" s="73">
        <v>2966674.6949999998</v>
      </c>
    </row>
    <row r="1158" spans="1:6" s="21" customFormat="1" ht="11.25" customHeight="1" x14ac:dyDescent="0.2">
      <c r="A1158" s="57" t="s">
        <v>1926</v>
      </c>
      <c r="B1158" s="69">
        <v>500000</v>
      </c>
      <c r="C1158" s="70">
        <v>7.85</v>
      </c>
      <c r="D1158" s="71">
        <v>46054</v>
      </c>
      <c r="E1158" s="72">
        <v>46054</v>
      </c>
      <c r="F1158" s="73">
        <v>499521.48389999999</v>
      </c>
    </row>
    <row r="1159" spans="1:6" s="21" customFormat="1" ht="11.25" customHeight="1" x14ac:dyDescent="0.2">
      <c r="A1159" s="57" t="s">
        <v>2638</v>
      </c>
      <c r="B1159" s="69">
        <v>8000000</v>
      </c>
      <c r="C1159" s="70">
        <v>7.75</v>
      </c>
      <c r="D1159" s="71">
        <v>46127</v>
      </c>
      <c r="E1159" s="72">
        <v>46127</v>
      </c>
      <c r="F1159" s="73">
        <v>9499510.1440999992</v>
      </c>
    </row>
    <row r="1160" spans="1:6" s="21" customFormat="1" ht="11.25" customHeight="1" x14ac:dyDescent="0.2">
      <c r="A1160" s="57" t="s">
        <v>1531</v>
      </c>
      <c r="B1160" s="69">
        <v>3000000</v>
      </c>
      <c r="C1160" s="70">
        <v>4.75</v>
      </c>
      <c r="D1160" s="71">
        <v>45627</v>
      </c>
      <c r="E1160" s="72">
        <v>45627</v>
      </c>
      <c r="F1160" s="73">
        <v>2989390.5630999999</v>
      </c>
    </row>
    <row r="1161" spans="1:6" s="21" customFormat="1" ht="11.25" customHeight="1" x14ac:dyDescent="0.2">
      <c r="A1161" s="57" t="s">
        <v>2615</v>
      </c>
      <c r="B1161" s="69">
        <v>4000000</v>
      </c>
      <c r="C1161" s="70">
        <v>5.75</v>
      </c>
      <c r="D1161" s="71">
        <v>47618</v>
      </c>
      <c r="E1161" s="72">
        <v>47618</v>
      </c>
      <c r="F1161" s="73">
        <v>4000000</v>
      </c>
    </row>
    <row r="1162" spans="1:6" s="21" customFormat="1" ht="11.25" customHeight="1" x14ac:dyDescent="0.2">
      <c r="A1162" s="57" t="s">
        <v>2898</v>
      </c>
      <c r="B1162" s="69">
        <v>5000000</v>
      </c>
      <c r="C1162" s="70">
        <v>4.26</v>
      </c>
      <c r="D1162" s="71">
        <v>46203</v>
      </c>
      <c r="E1162" s="72">
        <v>46203</v>
      </c>
      <c r="F1162" s="73">
        <v>5000000</v>
      </c>
    </row>
    <row r="1163" spans="1:6" s="21" customFormat="1" ht="11.25" customHeight="1" x14ac:dyDescent="0.2">
      <c r="A1163" s="57" t="s">
        <v>217</v>
      </c>
      <c r="B1163" s="69">
        <v>3000000</v>
      </c>
      <c r="C1163" s="70">
        <v>6.5</v>
      </c>
      <c r="D1163" s="71">
        <v>46295</v>
      </c>
      <c r="E1163" s="72">
        <v>46295</v>
      </c>
      <c r="F1163" s="73">
        <v>3000000</v>
      </c>
    </row>
    <row r="1164" spans="1:6" s="21" customFormat="1" ht="11.25" customHeight="1" x14ac:dyDescent="0.2">
      <c r="A1164" s="57" t="s">
        <v>217</v>
      </c>
      <c r="B1164" s="69">
        <v>3000000</v>
      </c>
      <c r="C1164" s="70">
        <v>4.875</v>
      </c>
      <c r="D1164" s="71">
        <v>47449</v>
      </c>
      <c r="E1164" s="72">
        <v>47449</v>
      </c>
      <c r="F1164" s="73">
        <v>3000000</v>
      </c>
    </row>
    <row r="1165" spans="1:6" s="21" customFormat="1" ht="11.25" customHeight="1" x14ac:dyDescent="0.2">
      <c r="A1165" s="57" t="s">
        <v>2489</v>
      </c>
      <c r="B1165" s="69">
        <v>1732000</v>
      </c>
      <c r="C1165" s="70">
        <v>3.625</v>
      </c>
      <c r="D1165" s="71">
        <v>45916</v>
      </c>
      <c r="E1165" s="72">
        <v>45916</v>
      </c>
      <c r="F1165" s="73">
        <v>1775280.7416999999</v>
      </c>
    </row>
    <row r="1166" spans="1:6" s="21" customFormat="1" ht="11.25" customHeight="1" x14ac:dyDescent="0.2">
      <c r="A1166" s="57" t="s">
        <v>2489</v>
      </c>
      <c r="B1166" s="69">
        <v>2000000</v>
      </c>
      <c r="C1166" s="70">
        <v>3</v>
      </c>
      <c r="D1166" s="71">
        <v>44959</v>
      </c>
      <c r="E1166" s="72">
        <v>44959</v>
      </c>
      <c r="F1166" s="73">
        <v>1997070.82</v>
      </c>
    </row>
    <row r="1167" spans="1:6" s="21" customFormat="1" ht="11.25" customHeight="1" x14ac:dyDescent="0.2">
      <c r="A1167" s="57" t="s">
        <v>2489</v>
      </c>
      <c r="B1167" s="69">
        <v>2000000</v>
      </c>
      <c r="C1167" s="70">
        <v>4.05</v>
      </c>
      <c r="D1167" s="71">
        <v>45964</v>
      </c>
      <c r="E1167" s="72">
        <v>45964</v>
      </c>
      <c r="F1167" s="73">
        <v>1999134.9410999999</v>
      </c>
    </row>
    <row r="1168" spans="1:6" s="21" customFormat="1" ht="11.25" customHeight="1" x14ac:dyDescent="0.2">
      <c r="A1168" s="57" t="s">
        <v>2427</v>
      </c>
      <c r="B1168" s="69">
        <v>2000000</v>
      </c>
      <c r="C1168" s="70">
        <v>4.25</v>
      </c>
      <c r="D1168" s="71">
        <v>45565</v>
      </c>
      <c r="E1168" s="72">
        <v>45565</v>
      </c>
      <c r="F1168" s="73">
        <v>2000000</v>
      </c>
    </row>
    <row r="1169" spans="1:6" s="21" customFormat="1" ht="11.25" customHeight="1" x14ac:dyDescent="0.2">
      <c r="A1169" s="57" t="s">
        <v>2764</v>
      </c>
      <c r="B1169" s="69">
        <v>5000000</v>
      </c>
      <c r="C1169" s="70">
        <v>4.1500000000000004</v>
      </c>
      <c r="D1169" s="71">
        <v>45306</v>
      </c>
      <c r="E1169" s="72">
        <v>45306</v>
      </c>
      <c r="F1169" s="73">
        <v>4994812.2989999996</v>
      </c>
    </row>
    <row r="1170" spans="1:6" s="21" customFormat="1" ht="11.25" customHeight="1" x14ac:dyDescent="0.2">
      <c r="A1170" s="57" t="s">
        <v>136</v>
      </c>
      <c r="B1170" s="69">
        <v>500000</v>
      </c>
      <c r="C1170" s="70">
        <v>4.5</v>
      </c>
      <c r="D1170" s="71">
        <v>44727</v>
      </c>
      <c r="E1170" s="72">
        <v>44727</v>
      </c>
      <c r="F1170" s="73">
        <v>499530.48340000003</v>
      </c>
    </row>
    <row r="1171" spans="1:6" s="21" customFormat="1" ht="11.25" customHeight="1" x14ac:dyDescent="0.2">
      <c r="A1171" s="57" t="s">
        <v>1927</v>
      </c>
      <c r="B1171" s="69">
        <v>5000000</v>
      </c>
      <c r="C1171" s="70">
        <v>3.1</v>
      </c>
      <c r="D1171" s="71">
        <v>46139</v>
      </c>
      <c r="E1171" s="72">
        <v>46139</v>
      </c>
      <c r="F1171" s="73">
        <v>5009756.4889000002</v>
      </c>
    </row>
    <row r="1172" spans="1:6" s="21" customFormat="1" ht="11.25" customHeight="1" x14ac:dyDescent="0.2">
      <c r="A1172" s="57" t="s">
        <v>2765</v>
      </c>
      <c r="B1172" s="69">
        <v>1000000</v>
      </c>
      <c r="C1172" s="70">
        <v>3.5249999999999999</v>
      </c>
      <c r="D1172" s="71">
        <v>59666</v>
      </c>
      <c r="E1172" s="72">
        <v>59666</v>
      </c>
      <c r="F1172" s="73">
        <v>1004583.5856</v>
      </c>
    </row>
    <row r="1173" spans="1:6" s="21" customFormat="1" ht="11.25" customHeight="1" x14ac:dyDescent="0.2">
      <c r="A1173" s="57" t="s">
        <v>2616</v>
      </c>
      <c r="B1173" s="69">
        <v>1000000</v>
      </c>
      <c r="C1173" s="70">
        <v>5.0886100000000001</v>
      </c>
      <c r="D1173" s="71">
        <v>55288</v>
      </c>
      <c r="E1173" s="72">
        <v>55288</v>
      </c>
      <c r="F1173" s="73">
        <v>994427.3199</v>
      </c>
    </row>
    <row r="1174" spans="1:6" s="21" customFormat="1" ht="11.25" customHeight="1" x14ac:dyDescent="0.2">
      <c r="A1174" s="57" t="s">
        <v>2617</v>
      </c>
      <c r="B1174" s="69">
        <v>1000000</v>
      </c>
      <c r="C1174" s="70">
        <v>4.7874999999999996</v>
      </c>
      <c r="D1174" s="71">
        <v>55382</v>
      </c>
      <c r="E1174" s="72">
        <v>55382</v>
      </c>
      <c r="F1174" s="73">
        <v>1023708.0593</v>
      </c>
    </row>
    <row r="1175" spans="1:6" s="21" customFormat="1" ht="11.25" customHeight="1" x14ac:dyDescent="0.2">
      <c r="A1175" s="57" t="s">
        <v>2766</v>
      </c>
      <c r="B1175" s="69">
        <v>1052000</v>
      </c>
      <c r="C1175" s="70">
        <v>4.5853000000000002</v>
      </c>
      <c r="D1175" s="71">
        <v>55443</v>
      </c>
      <c r="E1175" s="72">
        <v>55443</v>
      </c>
      <c r="F1175" s="73">
        <v>1077234.8646</v>
      </c>
    </row>
    <row r="1176" spans="1:6" s="21" customFormat="1" ht="11.25" customHeight="1" x14ac:dyDescent="0.2">
      <c r="A1176" s="57" t="s">
        <v>2767</v>
      </c>
      <c r="B1176" s="69">
        <v>1250000</v>
      </c>
      <c r="C1176" s="70">
        <v>4.6718000000000002</v>
      </c>
      <c r="D1176" s="71">
        <v>55502</v>
      </c>
      <c r="E1176" s="72">
        <v>55502</v>
      </c>
      <c r="F1176" s="73">
        <v>1280792.1982</v>
      </c>
    </row>
    <row r="1177" spans="1:6" s="21" customFormat="1" ht="11.25" customHeight="1" x14ac:dyDescent="0.2">
      <c r="A1177" s="57" t="s">
        <v>2618</v>
      </c>
      <c r="B1177" s="69">
        <v>1000000</v>
      </c>
      <c r="C1177" s="70">
        <v>4.70177744993528</v>
      </c>
      <c r="D1177" s="71">
        <v>55199</v>
      </c>
      <c r="E1177" s="72">
        <v>55199</v>
      </c>
      <c r="F1177" s="73">
        <v>986768.56960000005</v>
      </c>
    </row>
    <row r="1178" spans="1:6" s="21" customFormat="1" ht="11.25" customHeight="1" x14ac:dyDescent="0.2">
      <c r="A1178" s="57" t="s">
        <v>2768</v>
      </c>
      <c r="B1178" s="69">
        <v>1500000</v>
      </c>
      <c r="C1178" s="70">
        <v>4.57</v>
      </c>
      <c r="D1178" s="71">
        <v>55229</v>
      </c>
      <c r="E1178" s="72">
        <v>55229</v>
      </c>
      <c r="F1178" s="73">
        <v>1533733.6469000001</v>
      </c>
    </row>
    <row r="1179" spans="1:6" s="21" customFormat="1" ht="11.25" customHeight="1" x14ac:dyDescent="0.2">
      <c r="A1179" s="57" t="s">
        <v>2769</v>
      </c>
      <c r="B1179" s="69">
        <v>1000000</v>
      </c>
      <c r="C1179" s="70">
        <v>4.9233000000000002</v>
      </c>
      <c r="D1179" s="71">
        <v>55626</v>
      </c>
      <c r="E1179" s="72">
        <v>55626</v>
      </c>
      <c r="F1179" s="73">
        <v>1025466.6549</v>
      </c>
    </row>
    <row r="1180" spans="1:6" s="21" customFormat="1" ht="11.25" customHeight="1" x14ac:dyDescent="0.2">
      <c r="A1180" s="57" t="s">
        <v>209</v>
      </c>
      <c r="B1180" s="69">
        <v>2000000</v>
      </c>
      <c r="C1180" s="70">
        <v>3.25</v>
      </c>
      <c r="D1180" s="71">
        <v>46188</v>
      </c>
      <c r="E1180" s="72">
        <v>46188</v>
      </c>
      <c r="F1180" s="73">
        <v>1995064.7239000001</v>
      </c>
    </row>
    <row r="1181" spans="1:6" s="21" customFormat="1" ht="11.25" customHeight="1" x14ac:dyDescent="0.2">
      <c r="A1181" s="57" t="s">
        <v>2770</v>
      </c>
      <c r="B1181" s="69">
        <v>3000000</v>
      </c>
      <c r="C1181" s="70">
        <v>7.5</v>
      </c>
      <c r="D1181" s="71">
        <v>45809</v>
      </c>
      <c r="E1181" s="72">
        <v>45809</v>
      </c>
      <c r="F1181" s="73">
        <v>3319616.8023000001</v>
      </c>
    </row>
    <row r="1182" spans="1:6" s="21" customFormat="1" ht="11.25" customHeight="1" x14ac:dyDescent="0.2">
      <c r="A1182" s="57" t="s">
        <v>1532</v>
      </c>
      <c r="B1182" s="69">
        <v>2000000</v>
      </c>
      <c r="C1182" s="70">
        <v>4.5</v>
      </c>
      <c r="D1182" s="71">
        <v>46782</v>
      </c>
      <c r="E1182" s="72">
        <v>46782</v>
      </c>
      <c r="F1182" s="73">
        <v>2000000</v>
      </c>
    </row>
    <row r="1183" spans="1:6" s="21" customFormat="1" ht="11.25" customHeight="1" x14ac:dyDescent="0.2">
      <c r="A1183" s="57" t="s">
        <v>2454</v>
      </c>
      <c r="B1183" s="69">
        <v>5000000</v>
      </c>
      <c r="C1183" s="70">
        <v>5.2</v>
      </c>
      <c r="D1183" s="71">
        <v>51227</v>
      </c>
      <c r="E1183" s="72">
        <v>51227</v>
      </c>
      <c r="F1183" s="73">
        <v>5019568.0957000004</v>
      </c>
    </row>
    <row r="1184" spans="1:6" s="21" customFormat="1" ht="11.25" customHeight="1" x14ac:dyDescent="0.2">
      <c r="A1184" s="57" t="s">
        <v>197</v>
      </c>
      <c r="B1184" s="69">
        <v>2000000</v>
      </c>
      <c r="C1184" s="70">
        <v>6.25</v>
      </c>
      <c r="D1184" s="71">
        <v>46113</v>
      </c>
      <c r="E1184" s="72">
        <v>46113</v>
      </c>
      <c r="F1184" s="73">
        <v>2000000</v>
      </c>
    </row>
    <row r="1185" spans="1:6" s="21" customFormat="1" ht="11.25" customHeight="1" x14ac:dyDescent="0.2">
      <c r="A1185" s="57" t="s">
        <v>1929</v>
      </c>
      <c r="B1185" s="69">
        <v>1000000</v>
      </c>
      <c r="C1185" s="70">
        <v>6.875</v>
      </c>
      <c r="D1185" s="71">
        <v>51084</v>
      </c>
      <c r="E1185" s="72">
        <v>51084</v>
      </c>
      <c r="F1185" s="73">
        <v>988162.48490000004</v>
      </c>
    </row>
    <row r="1186" spans="1:6" s="21" customFormat="1" ht="11.25" customHeight="1" x14ac:dyDescent="0.2">
      <c r="A1186" s="57" t="s">
        <v>1533</v>
      </c>
      <c r="B1186" s="69">
        <v>5000000</v>
      </c>
      <c r="C1186" s="70">
        <v>4.5</v>
      </c>
      <c r="D1186" s="71">
        <v>46827</v>
      </c>
      <c r="E1186" s="72">
        <v>46827</v>
      </c>
      <c r="F1186" s="73">
        <v>4986909.1995000001</v>
      </c>
    </row>
    <row r="1187" spans="1:6" s="21" customFormat="1" ht="11.25" customHeight="1" x14ac:dyDescent="0.2">
      <c r="A1187" s="57" t="s">
        <v>147</v>
      </c>
      <c r="B1187" s="69">
        <v>4000000</v>
      </c>
      <c r="C1187" s="70">
        <v>4.55</v>
      </c>
      <c r="D1187" s="71">
        <v>45838</v>
      </c>
      <c r="E1187" s="72">
        <v>45838</v>
      </c>
      <c r="F1187" s="73">
        <v>3999213.0745999999</v>
      </c>
    </row>
    <row r="1188" spans="1:6" s="21" customFormat="1" ht="11.25" customHeight="1" x14ac:dyDescent="0.2">
      <c r="A1188" s="57" t="s">
        <v>147</v>
      </c>
      <c r="B1188" s="69">
        <v>2000000</v>
      </c>
      <c r="C1188" s="70">
        <v>5.25</v>
      </c>
      <c r="D1188" s="71">
        <v>47649</v>
      </c>
      <c r="E1188" s="72">
        <v>47649</v>
      </c>
      <c r="F1188" s="73">
        <v>2000000</v>
      </c>
    </row>
    <row r="1189" spans="1:6" s="21" customFormat="1" ht="11.25" customHeight="1" x14ac:dyDescent="0.2">
      <c r="A1189" s="57" t="s">
        <v>2619</v>
      </c>
      <c r="B1189" s="69">
        <v>1000000</v>
      </c>
      <c r="C1189" s="70">
        <v>5.875</v>
      </c>
      <c r="D1189" s="71">
        <v>47635</v>
      </c>
      <c r="E1189" s="72">
        <v>47635</v>
      </c>
      <c r="F1189" s="73">
        <v>1000000</v>
      </c>
    </row>
    <row r="1190" spans="1:6" s="21" customFormat="1" ht="11.25" customHeight="1" x14ac:dyDescent="0.2">
      <c r="A1190" s="57" t="s">
        <v>1930</v>
      </c>
      <c r="B1190" s="69">
        <v>3000000</v>
      </c>
      <c r="C1190" s="70">
        <v>4.5999999999999996</v>
      </c>
      <c r="D1190" s="71">
        <v>45328</v>
      </c>
      <c r="E1190" s="72">
        <v>45328</v>
      </c>
      <c r="F1190" s="73">
        <v>2998351.3821999999</v>
      </c>
    </row>
    <row r="1191" spans="1:6" s="21" customFormat="1" ht="11.25" customHeight="1" x14ac:dyDescent="0.2">
      <c r="A1191" s="57" t="s">
        <v>48</v>
      </c>
      <c r="B1191" s="69">
        <v>3000000</v>
      </c>
      <c r="C1191" s="70">
        <v>4</v>
      </c>
      <c r="D1191" s="71">
        <v>45823</v>
      </c>
      <c r="E1191" s="72">
        <v>45823</v>
      </c>
      <c r="F1191" s="73">
        <v>2992164.0148</v>
      </c>
    </row>
    <row r="1192" spans="1:6" s="21" customFormat="1" ht="11.25" customHeight="1" x14ac:dyDescent="0.2">
      <c r="A1192" s="57" t="s">
        <v>48</v>
      </c>
      <c r="B1192" s="69">
        <v>2000000</v>
      </c>
      <c r="C1192" s="70">
        <v>4.125</v>
      </c>
      <c r="D1192" s="71">
        <v>44816</v>
      </c>
      <c r="E1192" s="72">
        <v>44816</v>
      </c>
      <c r="F1192" s="73">
        <v>1996870.2257000001</v>
      </c>
    </row>
    <row r="1193" spans="1:6" s="21" customFormat="1" ht="11.25" customHeight="1" x14ac:dyDescent="0.2">
      <c r="A1193" s="57" t="s">
        <v>2455</v>
      </c>
      <c r="B1193" s="69">
        <v>3000000</v>
      </c>
      <c r="C1193" s="70">
        <v>8.5</v>
      </c>
      <c r="D1193" s="71">
        <v>46371</v>
      </c>
      <c r="E1193" s="72">
        <v>46371</v>
      </c>
      <c r="F1193" s="73">
        <v>3000000</v>
      </c>
    </row>
    <row r="1194" spans="1:6" s="21" customFormat="1" ht="11.25" customHeight="1" x14ac:dyDescent="0.2">
      <c r="A1194" s="57" t="s">
        <v>2455</v>
      </c>
      <c r="B1194" s="69">
        <v>2000000</v>
      </c>
      <c r="C1194" s="70">
        <v>4.75</v>
      </c>
      <c r="D1194" s="71">
        <v>47437</v>
      </c>
      <c r="E1194" s="72">
        <v>47437</v>
      </c>
      <c r="F1194" s="73">
        <v>2000000</v>
      </c>
    </row>
    <row r="1195" spans="1:6" s="21" customFormat="1" ht="11.25" customHeight="1" x14ac:dyDescent="0.2">
      <c r="A1195" s="57" t="s">
        <v>140</v>
      </c>
      <c r="B1195" s="69">
        <v>1000000</v>
      </c>
      <c r="C1195" s="70">
        <v>5.15</v>
      </c>
      <c r="D1195" s="71">
        <v>45184</v>
      </c>
      <c r="E1195" s="72">
        <v>45184</v>
      </c>
      <c r="F1195" s="73">
        <v>998994.43500000006</v>
      </c>
    </row>
    <row r="1196" spans="1:6" s="21" customFormat="1" ht="11.25" customHeight="1" x14ac:dyDescent="0.2">
      <c r="A1196" s="57" t="s">
        <v>140</v>
      </c>
      <c r="B1196" s="69">
        <v>1000000</v>
      </c>
      <c r="C1196" s="70">
        <v>4.1500000000000004</v>
      </c>
      <c r="D1196" s="71">
        <v>45366</v>
      </c>
      <c r="E1196" s="72">
        <v>45366</v>
      </c>
      <c r="F1196" s="73">
        <v>999434.60759999999</v>
      </c>
    </row>
    <row r="1197" spans="1:6" s="21" customFormat="1" ht="11.25" customHeight="1" x14ac:dyDescent="0.2">
      <c r="A1197" s="57" t="s">
        <v>140</v>
      </c>
      <c r="B1197" s="69">
        <v>4250000</v>
      </c>
      <c r="C1197" s="70">
        <v>4.4000000000000004</v>
      </c>
      <c r="D1197" s="71">
        <v>49249</v>
      </c>
      <c r="E1197" s="72">
        <v>49249</v>
      </c>
      <c r="F1197" s="73">
        <v>4303381.4370999997</v>
      </c>
    </row>
    <row r="1198" spans="1:6" s="21" customFormat="1" ht="11.25" customHeight="1" x14ac:dyDescent="0.2">
      <c r="A1198" s="57" t="s">
        <v>140</v>
      </c>
      <c r="B1198" s="69">
        <v>5000000</v>
      </c>
      <c r="C1198" s="70">
        <v>3.15</v>
      </c>
      <c r="D1198" s="71">
        <v>47564</v>
      </c>
      <c r="E1198" s="72">
        <v>47564</v>
      </c>
      <c r="F1198" s="73">
        <v>4939248.8228000002</v>
      </c>
    </row>
    <row r="1199" spans="1:6" s="21" customFormat="1" ht="11.25" customHeight="1" x14ac:dyDescent="0.2">
      <c r="A1199" s="57" t="s">
        <v>148</v>
      </c>
      <c r="B1199" s="69">
        <v>5000000</v>
      </c>
      <c r="C1199" s="70">
        <v>8.35</v>
      </c>
      <c r="D1199" s="71">
        <v>47832</v>
      </c>
      <c r="E1199" s="72">
        <v>47832</v>
      </c>
      <c r="F1199" s="73">
        <v>6353830.9052999998</v>
      </c>
    </row>
    <row r="1200" spans="1:6" s="21" customFormat="1" ht="11.25" customHeight="1" x14ac:dyDescent="0.2">
      <c r="A1200" s="57" t="s">
        <v>148</v>
      </c>
      <c r="B1200" s="69">
        <v>2000000</v>
      </c>
      <c r="C1200" s="70">
        <v>6</v>
      </c>
      <c r="D1200" s="71">
        <v>47088</v>
      </c>
      <c r="E1200" s="72">
        <v>47088</v>
      </c>
      <c r="F1200" s="73">
        <v>2049261.7601999999</v>
      </c>
    </row>
    <row r="1201" spans="1:6" s="21" customFormat="1" ht="11.25" customHeight="1" x14ac:dyDescent="0.2">
      <c r="A1201" s="57" t="s">
        <v>2456</v>
      </c>
      <c r="B1201" s="69">
        <v>500000</v>
      </c>
      <c r="C1201" s="70">
        <v>5.5</v>
      </c>
      <c r="D1201" s="71">
        <v>48714</v>
      </c>
      <c r="E1201" s="72">
        <v>48714</v>
      </c>
      <c r="F1201" s="73">
        <v>505598.00829999999</v>
      </c>
    </row>
    <row r="1202" spans="1:6" s="21" customFormat="1" ht="11.25" customHeight="1" x14ac:dyDescent="0.2">
      <c r="A1202" s="57" t="s">
        <v>2456</v>
      </c>
      <c r="B1202" s="69">
        <v>5000000</v>
      </c>
      <c r="C1202" s="70">
        <v>4.75</v>
      </c>
      <c r="D1202" s="71">
        <v>45792</v>
      </c>
      <c r="E1202" s="72">
        <v>45792</v>
      </c>
      <c r="F1202" s="73">
        <v>4978582.6594000002</v>
      </c>
    </row>
    <row r="1203" spans="1:6" s="21" customFormat="1" ht="11.25" customHeight="1" x14ac:dyDescent="0.2">
      <c r="A1203" s="57" t="s">
        <v>2222</v>
      </c>
      <c r="B1203" s="69">
        <v>10000000</v>
      </c>
      <c r="C1203" s="70">
        <v>4.3</v>
      </c>
      <c r="D1203" s="71">
        <v>47314</v>
      </c>
      <c r="E1203" s="72">
        <v>47314</v>
      </c>
      <c r="F1203" s="73">
        <v>10032637.708699999</v>
      </c>
    </row>
    <row r="1204" spans="1:6" s="21" customFormat="1" ht="11.25" customHeight="1" x14ac:dyDescent="0.2">
      <c r="A1204" s="57" t="s">
        <v>2771</v>
      </c>
      <c r="B1204" s="69">
        <v>2000000</v>
      </c>
      <c r="C1204" s="70">
        <v>4.7</v>
      </c>
      <c r="D1204" s="71">
        <v>47618</v>
      </c>
      <c r="E1204" s="72">
        <v>47618</v>
      </c>
      <c r="F1204" s="73">
        <v>1993403.6011000001</v>
      </c>
    </row>
    <row r="1205" spans="1:6" s="21" customFormat="1" ht="11.25" customHeight="1" x14ac:dyDescent="0.2">
      <c r="A1205" s="57" t="s">
        <v>2223</v>
      </c>
      <c r="B1205" s="69">
        <v>3000000</v>
      </c>
      <c r="C1205" s="70">
        <v>4.875</v>
      </c>
      <c r="D1205" s="71">
        <v>54593</v>
      </c>
      <c r="E1205" s="72">
        <v>54593</v>
      </c>
      <c r="F1205" s="73">
        <v>2948748.8872000002</v>
      </c>
    </row>
    <row r="1206" spans="1:6" s="21" customFormat="1" ht="11.25" customHeight="1" x14ac:dyDescent="0.2">
      <c r="A1206" s="57" t="s">
        <v>2095</v>
      </c>
      <c r="B1206" s="69">
        <v>5000000</v>
      </c>
      <c r="C1206" s="70">
        <v>4.625</v>
      </c>
      <c r="D1206" s="71">
        <v>45974</v>
      </c>
      <c r="E1206" s="72">
        <v>45974</v>
      </c>
      <c r="F1206" s="73">
        <v>4991188.2966</v>
      </c>
    </row>
    <row r="1207" spans="1:6" s="21" customFormat="1" ht="11.25" customHeight="1" x14ac:dyDescent="0.2">
      <c r="A1207" s="57" t="s">
        <v>2095</v>
      </c>
      <c r="B1207" s="69">
        <v>3000000</v>
      </c>
      <c r="C1207" s="70">
        <v>3.35</v>
      </c>
      <c r="D1207" s="71">
        <v>45790</v>
      </c>
      <c r="E1207" s="72">
        <v>45790</v>
      </c>
      <c r="F1207" s="73">
        <v>2997222.1617000001</v>
      </c>
    </row>
    <row r="1208" spans="1:6" s="21" customFormat="1" ht="11.25" customHeight="1" x14ac:dyDescent="0.2">
      <c r="A1208" s="57" t="s">
        <v>2353</v>
      </c>
      <c r="B1208" s="69">
        <v>2000000</v>
      </c>
      <c r="C1208" s="70">
        <v>5.75</v>
      </c>
      <c r="D1208" s="71">
        <v>47437</v>
      </c>
      <c r="E1208" s="72">
        <v>47437</v>
      </c>
      <c r="F1208" s="73">
        <v>2000000</v>
      </c>
    </row>
    <row r="1209" spans="1:6" s="21" customFormat="1" ht="11.25" customHeight="1" x14ac:dyDescent="0.2">
      <c r="A1209" s="57" t="s">
        <v>1534</v>
      </c>
      <c r="B1209" s="69">
        <v>4000000</v>
      </c>
      <c r="C1209" s="70">
        <v>4.625</v>
      </c>
      <c r="D1209" s="71">
        <v>44635</v>
      </c>
      <c r="E1209" s="72">
        <v>44635</v>
      </c>
      <c r="F1209" s="73">
        <v>3997862.3028000002</v>
      </c>
    </row>
    <row r="1210" spans="1:6" s="21" customFormat="1" ht="11.25" customHeight="1" x14ac:dyDescent="0.2">
      <c r="A1210" s="57" t="s">
        <v>201</v>
      </c>
      <c r="B1210" s="69">
        <v>7000000</v>
      </c>
      <c r="C1210" s="70">
        <v>3.8</v>
      </c>
      <c r="D1210" s="71">
        <v>45614</v>
      </c>
      <c r="E1210" s="72">
        <v>45614</v>
      </c>
      <c r="F1210" s="73">
        <v>7094674.6325000003</v>
      </c>
    </row>
    <row r="1211" spans="1:6" s="21" customFormat="1" ht="11.25" customHeight="1" x14ac:dyDescent="0.2">
      <c r="A1211" s="57" t="s">
        <v>2140</v>
      </c>
      <c r="B1211" s="69">
        <v>2000000</v>
      </c>
      <c r="C1211" s="70">
        <v>7.625</v>
      </c>
      <c r="D1211" s="71">
        <v>47087</v>
      </c>
      <c r="E1211" s="72">
        <v>47087</v>
      </c>
      <c r="F1211" s="73">
        <v>2422297.3725999999</v>
      </c>
    </row>
    <row r="1212" spans="1:6" s="21" customFormat="1" ht="11.25" customHeight="1" x14ac:dyDescent="0.2">
      <c r="A1212" s="57" t="s">
        <v>2140</v>
      </c>
      <c r="B1212" s="69">
        <v>1500000</v>
      </c>
      <c r="C1212" s="70">
        <v>7.7</v>
      </c>
      <c r="D1212" s="71">
        <v>45960</v>
      </c>
      <c r="E1212" s="72">
        <v>45960</v>
      </c>
      <c r="F1212" s="73">
        <v>1491959.7716999999</v>
      </c>
    </row>
    <row r="1213" spans="1:6" s="21" customFormat="1" ht="11.25" customHeight="1" x14ac:dyDescent="0.2">
      <c r="A1213" s="57" t="s">
        <v>2140</v>
      </c>
      <c r="B1213" s="69">
        <v>5000000</v>
      </c>
      <c r="C1213" s="70">
        <v>3.35</v>
      </c>
      <c r="D1213" s="71">
        <v>45740</v>
      </c>
      <c r="E1213" s="72">
        <v>45740</v>
      </c>
      <c r="F1213" s="73">
        <v>4997651.0500999996</v>
      </c>
    </row>
    <row r="1214" spans="1:6" s="21" customFormat="1" ht="11.25" customHeight="1" x14ac:dyDescent="0.2">
      <c r="A1214" s="57" t="s">
        <v>1931</v>
      </c>
      <c r="B1214" s="69">
        <v>2000000</v>
      </c>
      <c r="C1214" s="70">
        <v>4.45</v>
      </c>
      <c r="D1214" s="71">
        <v>45306</v>
      </c>
      <c r="E1214" s="72">
        <v>45306</v>
      </c>
      <c r="F1214" s="73">
        <v>1997265.19</v>
      </c>
    </row>
    <row r="1215" spans="1:6" s="21" customFormat="1" ht="11.25" customHeight="1" x14ac:dyDescent="0.2">
      <c r="A1215" s="57" t="s">
        <v>49</v>
      </c>
      <c r="B1215" s="69">
        <v>7000000</v>
      </c>
      <c r="C1215" s="70">
        <v>4.0999999999999996</v>
      </c>
      <c r="D1215" s="71">
        <v>46176</v>
      </c>
      <c r="E1215" s="72">
        <v>46176</v>
      </c>
      <c r="F1215" s="73">
        <v>7325135.5999999996</v>
      </c>
    </row>
    <row r="1216" spans="1:6" s="21" customFormat="1" ht="11.25" customHeight="1" x14ac:dyDescent="0.2">
      <c r="A1216" s="57" t="s">
        <v>49</v>
      </c>
      <c r="B1216" s="69">
        <v>4000000</v>
      </c>
      <c r="C1216" s="70">
        <v>5.5</v>
      </c>
      <c r="D1216" s="71">
        <v>49522</v>
      </c>
      <c r="E1216" s="72">
        <v>49522</v>
      </c>
      <c r="F1216" s="73">
        <v>3734723.5169000002</v>
      </c>
    </row>
    <row r="1217" spans="1:6" s="21" customFormat="1" ht="11.25" customHeight="1" x14ac:dyDescent="0.2">
      <c r="A1217" s="57" t="s">
        <v>1535</v>
      </c>
      <c r="B1217" s="69">
        <v>3000000</v>
      </c>
      <c r="C1217" s="70">
        <v>4.5</v>
      </c>
      <c r="D1217" s="71">
        <v>45306</v>
      </c>
      <c r="E1217" s="72">
        <v>45306</v>
      </c>
      <c r="F1217" s="73">
        <v>2989432.9241999998</v>
      </c>
    </row>
    <row r="1218" spans="1:6" s="21" customFormat="1" ht="11.25" customHeight="1" x14ac:dyDescent="0.2">
      <c r="A1218" s="57" t="s">
        <v>1535</v>
      </c>
      <c r="B1218" s="69">
        <v>2000000</v>
      </c>
      <c r="C1218" s="70">
        <v>4</v>
      </c>
      <c r="D1218" s="71">
        <v>45809</v>
      </c>
      <c r="E1218" s="72">
        <v>45809</v>
      </c>
      <c r="F1218" s="73">
        <v>1999314.9620000001</v>
      </c>
    </row>
    <row r="1219" spans="1:6" s="21" customFormat="1" ht="11.25" customHeight="1" x14ac:dyDescent="0.2">
      <c r="A1219" s="57" t="s">
        <v>2620</v>
      </c>
      <c r="B1219" s="69">
        <v>3000000</v>
      </c>
      <c r="C1219" s="70">
        <v>5.625</v>
      </c>
      <c r="D1219" s="71">
        <v>46249</v>
      </c>
      <c r="E1219" s="72">
        <v>46249</v>
      </c>
      <c r="F1219" s="73">
        <v>3000000</v>
      </c>
    </row>
    <row r="1220" spans="1:6" s="21" customFormat="1" ht="11.25" customHeight="1" x14ac:dyDescent="0.2">
      <c r="A1220" s="57" t="s">
        <v>1536</v>
      </c>
      <c r="B1220" s="69">
        <v>3000000</v>
      </c>
      <c r="C1220" s="70">
        <v>4.3499999999999996</v>
      </c>
      <c r="D1220" s="71">
        <v>45580</v>
      </c>
      <c r="E1220" s="72">
        <v>45580</v>
      </c>
      <c r="F1220" s="73">
        <v>3000000</v>
      </c>
    </row>
    <row r="1221" spans="1:6" s="21" customFormat="1" ht="11.25" customHeight="1" x14ac:dyDescent="0.2">
      <c r="A1221" s="57" t="s">
        <v>176</v>
      </c>
      <c r="B1221" s="69">
        <v>5000000</v>
      </c>
      <c r="C1221" s="70">
        <v>5.25</v>
      </c>
      <c r="D1221" s="71">
        <v>47635</v>
      </c>
      <c r="E1221" s="72">
        <v>47635</v>
      </c>
      <c r="F1221" s="73">
        <v>5000000</v>
      </c>
    </row>
    <row r="1222" spans="1:6" s="21" customFormat="1" ht="11.25" customHeight="1" x14ac:dyDescent="0.2">
      <c r="A1222" s="57" t="s">
        <v>261</v>
      </c>
      <c r="B1222" s="69">
        <v>7500000</v>
      </c>
      <c r="C1222" s="70">
        <v>4.75</v>
      </c>
      <c r="D1222" s="71">
        <v>46068</v>
      </c>
      <c r="E1222" s="72">
        <v>46068</v>
      </c>
      <c r="F1222" s="73">
        <v>7449454.0039999997</v>
      </c>
    </row>
    <row r="1223" spans="1:6" s="21" customFormat="1" ht="11.25" customHeight="1" x14ac:dyDescent="0.2">
      <c r="A1223" s="57" t="s">
        <v>53</v>
      </c>
      <c r="B1223" s="69">
        <v>3000000</v>
      </c>
      <c r="C1223" s="70">
        <v>3.6</v>
      </c>
      <c r="D1223" s="71">
        <v>44635</v>
      </c>
      <c r="E1223" s="72">
        <v>44635</v>
      </c>
      <c r="F1223" s="73">
        <v>3014135.1526000001</v>
      </c>
    </row>
    <row r="1224" spans="1:6" s="21" customFormat="1" ht="11.25" customHeight="1" x14ac:dyDescent="0.2">
      <c r="A1224" s="57" t="s">
        <v>1933</v>
      </c>
      <c r="B1224" s="69">
        <v>3000000</v>
      </c>
      <c r="C1224" s="70">
        <v>4.375</v>
      </c>
      <c r="D1224" s="71">
        <v>45153</v>
      </c>
      <c r="E1224" s="72">
        <v>45153</v>
      </c>
      <c r="F1224" s="73">
        <v>2998967.2496000002</v>
      </c>
    </row>
    <row r="1225" spans="1:6" s="21" customFormat="1" ht="11.25" customHeight="1" x14ac:dyDescent="0.2">
      <c r="A1225" s="57" t="s">
        <v>2469</v>
      </c>
      <c r="B1225" s="69">
        <v>3000000</v>
      </c>
      <c r="C1225" s="70">
        <v>4</v>
      </c>
      <c r="D1225" s="71">
        <v>47588</v>
      </c>
      <c r="E1225" s="72">
        <v>47588</v>
      </c>
      <c r="F1225" s="73">
        <v>2956986.7203000002</v>
      </c>
    </row>
    <row r="1226" spans="1:6" s="21" customFormat="1" ht="11.25" customHeight="1" x14ac:dyDescent="0.2">
      <c r="A1226" s="57" t="s">
        <v>2623</v>
      </c>
      <c r="B1226" s="69">
        <v>1500000</v>
      </c>
      <c r="C1226" s="70">
        <v>3.544</v>
      </c>
      <c r="D1226" s="71">
        <v>49415</v>
      </c>
      <c r="E1226" s="72">
        <v>49415</v>
      </c>
      <c r="F1226" s="73">
        <v>1512590.2219</v>
      </c>
    </row>
    <row r="1227" spans="1:6" s="21" customFormat="1" ht="11.25" customHeight="1" x14ac:dyDescent="0.2">
      <c r="A1227" s="57" t="s">
        <v>2772</v>
      </c>
      <c r="B1227" s="69">
        <v>1000000</v>
      </c>
      <c r="C1227" s="70">
        <v>4.2743861495111997</v>
      </c>
      <c r="D1227" s="71">
        <v>53525</v>
      </c>
      <c r="E1227" s="72">
        <v>53525</v>
      </c>
      <c r="F1227" s="73">
        <v>1001297.2847</v>
      </c>
    </row>
    <row r="1228" spans="1:6" s="21" customFormat="1" ht="11.25" customHeight="1" x14ac:dyDescent="0.2">
      <c r="A1228" s="57" t="s">
        <v>2773</v>
      </c>
      <c r="B1228" s="69">
        <v>1500000</v>
      </c>
      <c r="C1228" s="70">
        <v>3.8719999999999999</v>
      </c>
      <c r="D1228" s="71">
        <v>54193</v>
      </c>
      <c r="E1228" s="72">
        <v>54193</v>
      </c>
      <c r="F1228" s="73">
        <v>1525135.7932</v>
      </c>
    </row>
    <row r="1229" spans="1:6" s="21" customFormat="1" ht="11.25" customHeight="1" x14ac:dyDescent="0.2">
      <c r="A1229" s="57" t="s">
        <v>2774</v>
      </c>
      <c r="B1229" s="69">
        <v>1500000</v>
      </c>
      <c r="C1229" s="70">
        <v>3.7189999999999999</v>
      </c>
      <c r="D1229" s="71">
        <v>54893</v>
      </c>
      <c r="E1229" s="72">
        <v>54893</v>
      </c>
      <c r="F1229" s="73">
        <v>1524900.3759999999</v>
      </c>
    </row>
    <row r="1230" spans="1:6" s="21" customFormat="1" ht="11.25" customHeight="1" x14ac:dyDescent="0.2">
      <c r="A1230" s="57" t="s">
        <v>2775</v>
      </c>
      <c r="B1230" s="69">
        <v>1000000</v>
      </c>
      <c r="C1230" s="70">
        <v>3.839</v>
      </c>
      <c r="D1230" s="71">
        <v>57970</v>
      </c>
      <c r="E1230" s="72">
        <v>57970</v>
      </c>
      <c r="F1230" s="73">
        <v>1017782.2899</v>
      </c>
    </row>
    <row r="1231" spans="1:6" s="21" customFormat="1" ht="11.25" customHeight="1" x14ac:dyDescent="0.2">
      <c r="A1231" s="57" t="s">
        <v>2776</v>
      </c>
      <c r="B1231" s="69">
        <v>1000000</v>
      </c>
      <c r="C1231" s="70">
        <v>3.484</v>
      </c>
      <c r="D1231" s="71">
        <v>54591</v>
      </c>
      <c r="E1231" s="72">
        <v>54591</v>
      </c>
      <c r="F1231" s="73">
        <v>1018733.8609</v>
      </c>
    </row>
    <row r="1232" spans="1:6" s="21" customFormat="1" ht="11.25" customHeight="1" x14ac:dyDescent="0.2">
      <c r="A1232" s="57" t="s">
        <v>2777</v>
      </c>
      <c r="B1232" s="69">
        <v>2000000</v>
      </c>
      <c r="C1232" s="70">
        <v>3.431</v>
      </c>
      <c r="D1232" s="71">
        <v>53128</v>
      </c>
      <c r="E1232" s="72">
        <v>53128</v>
      </c>
      <c r="F1232" s="73">
        <v>2004317.9198</v>
      </c>
    </row>
    <row r="1233" spans="1:6" s="21" customFormat="1" ht="11.25" customHeight="1" x14ac:dyDescent="0.2">
      <c r="A1233" s="57" t="s">
        <v>2778</v>
      </c>
      <c r="B1233" s="69">
        <v>1000000</v>
      </c>
      <c r="C1233" s="70">
        <v>3.0009999999999999</v>
      </c>
      <c r="D1233" s="71">
        <v>53189</v>
      </c>
      <c r="E1233" s="72">
        <v>53189</v>
      </c>
      <c r="F1233" s="73">
        <v>1002497.0501</v>
      </c>
    </row>
    <row r="1234" spans="1:6" s="21" customFormat="1" ht="11.25" customHeight="1" x14ac:dyDescent="0.2">
      <c r="A1234" s="57" t="s">
        <v>2779</v>
      </c>
      <c r="B1234" s="69">
        <v>750000</v>
      </c>
      <c r="C1234" s="70">
        <v>3.3450000000000002</v>
      </c>
      <c r="D1234" s="71">
        <v>53097</v>
      </c>
      <c r="E1234" s="72">
        <v>53097</v>
      </c>
      <c r="F1234" s="73">
        <v>755060.28099999996</v>
      </c>
    </row>
    <row r="1235" spans="1:6" s="21" customFormat="1" ht="11.25" customHeight="1" x14ac:dyDescent="0.2">
      <c r="A1235" s="57" t="s">
        <v>2780</v>
      </c>
      <c r="B1235" s="69">
        <v>3000000</v>
      </c>
      <c r="C1235" s="70">
        <v>3.488</v>
      </c>
      <c r="D1235" s="71">
        <v>53493</v>
      </c>
      <c r="E1235" s="72">
        <v>53493</v>
      </c>
      <c r="F1235" s="73">
        <v>3021047.1970000002</v>
      </c>
    </row>
    <row r="1236" spans="1:6" s="21" customFormat="1" ht="11.25" customHeight="1" x14ac:dyDescent="0.2">
      <c r="A1236" s="57" t="s">
        <v>2781</v>
      </c>
      <c r="B1236" s="69">
        <v>2000000</v>
      </c>
      <c r="C1236" s="70">
        <v>4.3869999999999996</v>
      </c>
      <c r="D1236" s="71">
        <v>53678</v>
      </c>
      <c r="E1236" s="72">
        <v>53678</v>
      </c>
      <c r="F1236" s="73">
        <v>2018271.0375999999</v>
      </c>
    </row>
    <row r="1237" spans="1:6" s="21" customFormat="1" ht="11.25" customHeight="1" x14ac:dyDescent="0.2">
      <c r="A1237" s="57" t="s">
        <v>2624</v>
      </c>
      <c r="B1237" s="69">
        <v>1500000</v>
      </c>
      <c r="C1237" s="70">
        <v>4.306</v>
      </c>
      <c r="D1237" s="71">
        <v>53402</v>
      </c>
      <c r="E1237" s="72">
        <v>53402</v>
      </c>
      <c r="F1237" s="73">
        <v>1513151.8073</v>
      </c>
    </row>
    <row r="1238" spans="1:6" s="21" customFormat="1" ht="11.25" customHeight="1" x14ac:dyDescent="0.2">
      <c r="A1238" s="57" t="s">
        <v>2782</v>
      </c>
      <c r="B1238" s="69">
        <v>1500000</v>
      </c>
      <c r="C1238" s="70">
        <v>5.0396670034313198</v>
      </c>
      <c r="D1238" s="71">
        <v>53401</v>
      </c>
      <c r="E1238" s="72">
        <v>53401</v>
      </c>
      <c r="F1238" s="73">
        <v>1520550.4831999999</v>
      </c>
    </row>
    <row r="1239" spans="1:6" s="21" customFormat="1" ht="11.25" customHeight="1" x14ac:dyDescent="0.2">
      <c r="A1239" s="57" t="s">
        <v>2625</v>
      </c>
      <c r="B1239" s="69">
        <v>2000000</v>
      </c>
      <c r="C1239" s="70">
        <v>4.2709999999999999</v>
      </c>
      <c r="D1239" s="71">
        <v>53766</v>
      </c>
      <c r="E1239" s="72">
        <v>53766</v>
      </c>
      <c r="F1239" s="73">
        <v>2029195.5830999999</v>
      </c>
    </row>
    <row r="1240" spans="1:6" s="21" customFormat="1" ht="11.25" customHeight="1" x14ac:dyDescent="0.2">
      <c r="A1240" s="57" t="s">
        <v>2783</v>
      </c>
      <c r="B1240" s="69">
        <v>1000000</v>
      </c>
      <c r="C1240" s="70">
        <v>4.7229999999999999</v>
      </c>
      <c r="D1240" s="71">
        <v>53766</v>
      </c>
      <c r="E1240" s="72">
        <v>53766</v>
      </c>
      <c r="F1240" s="73">
        <v>1014669.9895</v>
      </c>
    </row>
    <row r="1241" spans="1:6" s="21" customFormat="1" ht="11.25" customHeight="1" x14ac:dyDescent="0.2">
      <c r="A1241" s="57" t="s">
        <v>2784</v>
      </c>
      <c r="B1241" s="69">
        <v>2000000</v>
      </c>
      <c r="C1241" s="70">
        <v>4.3780000000000001</v>
      </c>
      <c r="D1241" s="71">
        <v>53829</v>
      </c>
      <c r="E1241" s="72">
        <v>53829</v>
      </c>
      <c r="F1241" s="73">
        <v>2020639.2815</v>
      </c>
    </row>
    <row r="1242" spans="1:6" s="21" customFormat="1" ht="11.25" customHeight="1" x14ac:dyDescent="0.2">
      <c r="A1242" s="57" t="s">
        <v>2785</v>
      </c>
      <c r="B1242" s="69">
        <v>2000000</v>
      </c>
      <c r="C1242" s="70">
        <v>3.7598556525715399</v>
      </c>
      <c r="D1242" s="71">
        <v>57603</v>
      </c>
      <c r="E1242" s="72">
        <v>57603</v>
      </c>
      <c r="F1242" s="73">
        <v>1956159.0759999999</v>
      </c>
    </row>
    <row r="1243" spans="1:6" s="21" customFormat="1" ht="11.25" customHeight="1" x14ac:dyDescent="0.2">
      <c r="A1243" s="57" t="s">
        <v>2786</v>
      </c>
      <c r="B1243" s="69">
        <v>4000000</v>
      </c>
      <c r="C1243" s="70">
        <v>4.907</v>
      </c>
      <c r="D1243" s="71">
        <v>53766</v>
      </c>
      <c r="E1243" s="72">
        <v>53766</v>
      </c>
      <c r="F1243" s="73">
        <v>4038059.2566</v>
      </c>
    </row>
    <row r="1244" spans="1:6" s="21" customFormat="1" ht="11.25" customHeight="1" x14ac:dyDescent="0.2">
      <c r="A1244" s="57" t="s">
        <v>96</v>
      </c>
      <c r="B1244" s="69">
        <v>2000000</v>
      </c>
      <c r="C1244" s="70">
        <v>4.7</v>
      </c>
      <c r="D1244" s="71">
        <v>44713</v>
      </c>
      <c r="E1244" s="72">
        <v>44713</v>
      </c>
      <c r="F1244" s="73">
        <v>1999512.4480999999</v>
      </c>
    </row>
    <row r="1245" spans="1:6" s="21" customFormat="1" ht="11.25" customHeight="1" x14ac:dyDescent="0.2">
      <c r="A1245" s="57" t="s">
        <v>96</v>
      </c>
      <c r="B1245" s="69">
        <v>1000000</v>
      </c>
      <c r="C1245" s="70">
        <v>4.75</v>
      </c>
      <c r="D1245" s="71">
        <v>47175</v>
      </c>
      <c r="E1245" s="72">
        <v>47175</v>
      </c>
      <c r="F1245" s="73">
        <v>989889.37650000001</v>
      </c>
    </row>
    <row r="1246" spans="1:6" s="21" customFormat="1" ht="11.25" customHeight="1" x14ac:dyDescent="0.2">
      <c r="A1246" s="57" t="s">
        <v>158</v>
      </c>
      <c r="B1246" s="69">
        <v>1000000</v>
      </c>
      <c r="C1246" s="70">
        <v>3.7</v>
      </c>
      <c r="D1246" s="71">
        <v>44941</v>
      </c>
      <c r="E1246" s="72">
        <v>44941</v>
      </c>
      <c r="F1246" s="73">
        <v>981521.37069999997</v>
      </c>
    </row>
    <row r="1247" spans="1:6" s="21" customFormat="1" ht="11.25" customHeight="1" x14ac:dyDescent="0.2">
      <c r="A1247" s="57" t="s">
        <v>158</v>
      </c>
      <c r="B1247" s="69">
        <v>2793000</v>
      </c>
      <c r="C1247" s="70">
        <v>4.55</v>
      </c>
      <c r="D1247" s="71">
        <v>45467</v>
      </c>
      <c r="E1247" s="72">
        <v>45467</v>
      </c>
      <c r="F1247" s="73">
        <v>2751950.8689000001</v>
      </c>
    </row>
    <row r="1248" spans="1:6" s="21" customFormat="1" ht="11.25" customHeight="1" x14ac:dyDescent="0.2">
      <c r="A1248" s="57" t="s">
        <v>183</v>
      </c>
      <c r="B1248" s="69">
        <v>2000000</v>
      </c>
      <c r="C1248" s="70">
        <v>5</v>
      </c>
      <c r="D1248" s="71">
        <v>45456</v>
      </c>
      <c r="E1248" s="72">
        <v>45456</v>
      </c>
      <c r="F1248" s="73">
        <v>2022166.3489999999</v>
      </c>
    </row>
    <row r="1249" spans="1:6" s="21" customFormat="1" ht="11.25" customHeight="1" x14ac:dyDescent="0.2">
      <c r="A1249" s="57" t="s">
        <v>2135</v>
      </c>
      <c r="B1249" s="69">
        <v>1500000</v>
      </c>
      <c r="C1249" s="70">
        <v>4.5</v>
      </c>
      <c r="D1249" s="71">
        <v>47181</v>
      </c>
      <c r="E1249" s="72">
        <v>47181</v>
      </c>
      <c r="F1249" s="73">
        <v>1497670.0970999999</v>
      </c>
    </row>
    <row r="1250" spans="1:6" s="21" customFormat="1" ht="11.25" customHeight="1" x14ac:dyDescent="0.2">
      <c r="A1250" s="57" t="s">
        <v>2224</v>
      </c>
      <c r="B1250" s="69">
        <v>5000000</v>
      </c>
      <c r="C1250" s="70">
        <v>4.5999999999999996</v>
      </c>
      <c r="D1250" s="71">
        <v>45383</v>
      </c>
      <c r="E1250" s="72">
        <v>45383</v>
      </c>
      <c r="F1250" s="73">
        <v>4993471.8046000004</v>
      </c>
    </row>
    <row r="1251" spans="1:6" s="21" customFormat="1" ht="11.25" customHeight="1" x14ac:dyDescent="0.2">
      <c r="A1251" s="57" t="s">
        <v>2224</v>
      </c>
      <c r="B1251" s="69">
        <v>2000000</v>
      </c>
      <c r="C1251" s="70">
        <v>3.85</v>
      </c>
      <c r="D1251" s="71">
        <v>47314</v>
      </c>
      <c r="E1251" s="72">
        <v>47314</v>
      </c>
      <c r="F1251" s="73">
        <v>1980482.8603999999</v>
      </c>
    </row>
    <row r="1252" spans="1:6" s="21" customFormat="1" ht="11.25" customHeight="1" x14ac:dyDescent="0.2">
      <c r="A1252" s="57" t="s">
        <v>2225</v>
      </c>
      <c r="B1252" s="69">
        <v>5000000</v>
      </c>
      <c r="C1252" s="70">
        <v>3</v>
      </c>
      <c r="D1252" s="71">
        <v>45550</v>
      </c>
      <c r="E1252" s="72">
        <v>45550</v>
      </c>
      <c r="F1252" s="73">
        <v>4992230.3709000004</v>
      </c>
    </row>
    <row r="1253" spans="1:6" s="21" customFormat="1" ht="11.25" customHeight="1" x14ac:dyDescent="0.2">
      <c r="A1253" s="57" t="s">
        <v>2225</v>
      </c>
      <c r="B1253" s="69">
        <v>3000000</v>
      </c>
      <c r="C1253" s="70">
        <v>4.2</v>
      </c>
      <c r="D1253" s="71">
        <v>48366</v>
      </c>
      <c r="E1253" s="72">
        <v>48366</v>
      </c>
      <c r="F1253" s="73">
        <v>2999197.5852000001</v>
      </c>
    </row>
    <row r="1254" spans="1:6" s="21" customFormat="1" ht="11.25" customHeight="1" x14ac:dyDescent="0.2">
      <c r="A1254" s="57" t="s">
        <v>206</v>
      </c>
      <c r="B1254" s="69">
        <v>2000000</v>
      </c>
      <c r="C1254" s="70">
        <v>4.5</v>
      </c>
      <c r="D1254" s="71">
        <v>46188</v>
      </c>
      <c r="E1254" s="72">
        <v>46188</v>
      </c>
      <c r="F1254" s="73">
        <v>2000000</v>
      </c>
    </row>
    <row r="1255" spans="1:6" s="21" customFormat="1" ht="11.25" customHeight="1" x14ac:dyDescent="0.2">
      <c r="A1255" s="57" t="s">
        <v>2787</v>
      </c>
      <c r="B1255" s="69">
        <v>4000000</v>
      </c>
      <c r="C1255" s="70">
        <v>6.6</v>
      </c>
      <c r="D1255" s="71">
        <v>45931</v>
      </c>
      <c r="E1255" s="72">
        <v>45931</v>
      </c>
      <c r="F1255" s="73">
        <v>4023673.5984999998</v>
      </c>
    </row>
    <row r="1256" spans="1:6" s="21" customFormat="1" ht="11.25" customHeight="1" x14ac:dyDescent="0.2">
      <c r="A1256" s="57" t="s">
        <v>1538</v>
      </c>
      <c r="B1256" s="69">
        <v>6000000</v>
      </c>
      <c r="C1256" s="70">
        <v>5.5</v>
      </c>
      <c r="D1256" s="71">
        <v>45717</v>
      </c>
      <c r="E1256" s="72">
        <v>45717</v>
      </c>
      <c r="F1256" s="73">
        <v>6000000</v>
      </c>
    </row>
    <row r="1257" spans="1:6" s="21" customFormat="1" ht="11.25" customHeight="1" x14ac:dyDescent="0.2">
      <c r="A1257" s="57" t="s">
        <v>238</v>
      </c>
      <c r="B1257" s="69">
        <v>7000000</v>
      </c>
      <c r="C1257" s="70">
        <v>2.95</v>
      </c>
      <c r="D1257" s="71">
        <v>45444</v>
      </c>
      <c r="E1257" s="72">
        <v>45444</v>
      </c>
      <c r="F1257" s="73">
        <v>6996000.5559999999</v>
      </c>
    </row>
    <row r="1258" spans="1:6" s="21" customFormat="1" ht="11.25" customHeight="1" x14ac:dyDescent="0.2">
      <c r="A1258" s="57" t="s">
        <v>159</v>
      </c>
      <c r="B1258" s="69">
        <v>6000000</v>
      </c>
      <c r="C1258" s="70">
        <v>4.95</v>
      </c>
      <c r="D1258" s="71">
        <v>45488</v>
      </c>
      <c r="E1258" s="72">
        <v>45488</v>
      </c>
      <c r="F1258" s="73">
        <v>6039787.6201999998</v>
      </c>
    </row>
    <row r="1259" spans="1:6" s="21" customFormat="1" ht="11.25" customHeight="1" x14ac:dyDescent="0.2">
      <c r="A1259" s="57" t="s">
        <v>2470</v>
      </c>
      <c r="B1259" s="69">
        <v>6000000</v>
      </c>
      <c r="C1259" s="70">
        <v>3.55</v>
      </c>
      <c r="D1259" s="71">
        <v>47562</v>
      </c>
      <c r="E1259" s="72">
        <v>47562</v>
      </c>
      <c r="F1259" s="73">
        <v>6023094.8787000002</v>
      </c>
    </row>
    <row r="1260" spans="1:6" s="21" customFormat="1" ht="11.25" customHeight="1" x14ac:dyDescent="0.2">
      <c r="A1260" s="57" t="s">
        <v>192</v>
      </c>
      <c r="B1260" s="69">
        <v>1000000</v>
      </c>
      <c r="C1260" s="70">
        <v>4.5</v>
      </c>
      <c r="D1260" s="71">
        <v>45974</v>
      </c>
      <c r="E1260" s="72">
        <v>45974</v>
      </c>
      <c r="F1260" s="73">
        <v>998780.14610000001</v>
      </c>
    </row>
    <row r="1261" spans="1:6" s="21" customFormat="1" ht="11.25" customHeight="1" thickBot="1" x14ac:dyDescent="0.25">
      <c r="A1261" s="95" t="s">
        <v>86</v>
      </c>
      <c r="B1261" s="79">
        <v>3131301305.8252997</v>
      </c>
      <c r="C1261" s="80"/>
      <c r="D1261" s="81"/>
      <c r="E1261" s="82"/>
      <c r="F1261" s="83">
        <v>3139696610.102499</v>
      </c>
    </row>
    <row r="1262" spans="1:6" s="21" customFormat="1" ht="11.25" customHeight="1" x14ac:dyDescent="0.2">
      <c r="A1262" s="58"/>
      <c r="B1262" s="74"/>
      <c r="C1262" s="74"/>
      <c r="D1262" s="75"/>
      <c r="E1262" s="76"/>
      <c r="F1262" s="77"/>
    </row>
    <row r="1263" spans="1:6" s="21" customFormat="1" ht="11.25" customHeight="1" x14ac:dyDescent="0.2">
      <c r="A1263" s="57" t="s">
        <v>1539</v>
      </c>
      <c r="B1263" s="69">
        <v>3000000</v>
      </c>
      <c r="C1263" s="70">
        <v>6.5</v>
      </c>
      <c r="D1263" s="71">
        <v>45214</v>
      </c>
      <c r="E1263" s="72">
        <v>45214</v>
      </c>
      <c r="F1263" s="73">
        <v>3094068.7327999999</v>
      </c>
    </row>
    <row r="1264" spans="1:6" s="21" customFormat="1" ht="11.25" customHeight="1" x14ac:dyDescent="0.2">
      <c r="A1264" s="57" t="s">
        <v>2285</v>
      </c>
      <c r="B1264" s="69">
        <v>5000000</v>
      </c>
      <c r="C1264" s="70">
        <v>5.75</v>
      </c>
      <c r="D1264" s="71">
        <v>51002</v>
      </c>
      <c r="E1264" s="72">
        <v>51002</v>
      </c>
      <c r="F1264" s="73">
        <v>5000000</v>
      </c>
    </row>
    <row r="1265" spans="1:6" s="21" customFormat="1" ht="11.25" customHeight="1" x14ac:dyDescent="0.2">
      <c r="A1265" s="57" t="s">
        <v>1934</v>
      </c>
      <c r="B1265" s="69">
        <v>5000000</v>
      </c>
      <c r="C1265" s="70">
        <v>7.375</v>
      </c>
      <c r="D1265" s="71">
        <v>51043</v>
      </c>
      <c r="E1265" s="72">
        <v>51043</v>
      </c>
      <c r="F1265" s="73">
        <v>4958439.5687999995</v>
      </c>
    </row>
    <row r="1266" spans="1:6" s="21" customFormat="1" ht="11.25" customHeight="1" x14ac:dyDescent="0.2">
      <c r="A1266" s="57" t="s">
        <v>2627</v>
      </c>
      <c r="B1266" s="69">
        <v>3000000</v>
      </c>
      <c r="C1266" s="70">
        <v>7.5</v>
      </c>
      <c r="D1266" s="71">
        <v>45352</v>
      </c>
      <c r="E1266" s="72">
        <v>45352</v>
      </c>
      <c r="F1266" s="73">
        <v>3337667.0488</v>
      </c>
    </row>
    <row r="1267" spans="1:6" s="21" customFormat="1" ht="11.25" customHeight="1" x14ac:dyDescent="0.2">
      <c r="A1267" s="57" t="s">
        <v>2788</v>
      </c>
      <c r="B1267" s="69">
        <v>5200000</v>
      </c>
      <c r="C1267" s="70">
        <v>7.8</v>
      </c>
      <c r="D1267" s="71">
        <v>45962</v>
      </c>
      <c r="E1267" s="72">
        <v>45962</v>
      </c>
      <c r="F1267" s="73">
        <v>6060341.3069000002</v>
      </c>
    </row>
    <row r="1268" spans="1:6" s="21" customFormat="1" ht="11.25" customHeight="1" x14ac:dyDescent="0.2">
      <c r="A1268" s="57" t="s">
        <v>1935</v>
      </c>
      <c r="B1268" s="69">
        <v>8000000</v>
      </c>
      <c r="C1268" s="70">
        <v>6.8</v>
      </c>
      <c r="D1268" s="71">
        <v>49841</v>
      </c>
      <c r="E1268" s="72">
        <v>49841</v>
      </c>
      <c r="F1268" s="73">
        <v>7677628.2191000003</v>
      </c>
    </row>
    <row r="1269" spans="1:6" s="21" customFormat="1" ht="11.25" customHeight="1" x14ac:dyDescent="0.2">
      <c r="A1269" s="57" t="s">
        <v>1935</v>
      </c>
      <c r="B1269" s="69">
        <v>2000000</v>
      </c>
      <c r="C1269" s="70">
        <v>6.95</v>
      </c>
      <c r="D1269" s="71">
        <v>51424</v>
      </c>
      <c r="E1269" s="72">
        <v>51424</v>
      </c>
      <c r="F1269" s="73">
        <v>1942658.5455</v>
      </c>
    </row>
    <row r="1270" spans="1:6" s="21" customFormat="1" ht="11.25" customHeight="1" x14ac:dyDescent="0.2">
      <c r="A1270" s="57" t="s">
        <v>1936</v>
      </c>
      <c r="B1270" s="69">
        <v>6000000</v>
      </c>
      <c r="C1270" s="70">
        <v>9.375</v>
      </c>
      <c r="D1270" s="71">
        <v>50997</v>
      </c>
      <c r="E1270" s="72">
        <v>50997</v>
      </c>
      <c r="F1270" s="73">
        <v>6590584.5889999997</v>
      </c>
    </row>
    <row r="1271" spans="1:6" s="21" customFormat="1" ht="11.25" customHeight="1" x14ac:dyDescent="0.2">
      <c r="A1271" s="57" t="s">
        <v>1937</v>
      </c>
      <c r="B1271" s="69">
        <v>2000000</v>
      </c>
      <c r="C1271" s="70">
        <v>6.75</v>
      </c>
      <c r="D1271" s="71">
        <v>51089</v>
      </c>
      <c r="E1271" s="72">
        <v>51089</v>
      </c>
      <c r="F1271" s="73">
        <v>1996739.6265</v>
      </c>
    </row>
    <row r="1272" spans="1:6" s="21" customFormat="1" ht="11.25" customHeight="1" x14ac:dyDescent="0.2">
      <c r="A1272" s="57" t="s">
        <v>1938</v>
      </c>
      <c r="B1272" s="69">
        <v>2500000</v>
      </c>
      <c r="C1272" s="70">
        <v>6.0629999999999997</v>
      </c>
      <c r="D1272" s="71">
        <v>51225</v>
      </c>
      <c r="E1272" s="72">
        <v>51225</v>
      </c>
      <c r="F1272" s="73">
        <v>2500000</v>
      </c>
    </row>
    <row r="1273" spans="1:6" s="21" customFormat="1" ht="11.25" customHeight="1" x14ac:dyDescent="0.2">
      <c r="A1273" s="57" t="s">
        <v>2789</v>
      </c>
      <c r="B1273" s="69">
        <v>3000000</v>
      </c>
      <c r="C1273" s="70">
        <v>6.625</v>
      </c>
      <c r="D1273" s="71">
        <v>47969</v>
      </c>
      <c r="E1273" s="72">
        <v>47969</v>
      </c>
      <c r="F1273" s="73">
        <v>2994103.4424999999</v>
      </c>
    </row>
    <row r="1274" spans="1:6" s="21" customFormat="1" ht="11.25" customHeight="1" x14ac:dyDescent="0.2">
      <c r="A1274" s="57" t="s">
        <v>1939</v>
      </c>
      <c r="B1274" s="69">
        <v>4000000</v>
      </c>
      <c r="C1274" s="70">
        <v>6.875</v>
      </c>
      <c r="D1274" s="71">
        <v>52032</v>
      </c>
      <c r="E1274" s="72">
        <v>52032</v>
      </c>
      <c r="F1274" s="73">
        <v>4000000</v>
      </c>
    </row>
    <row r="1275" spans="1:6" s="21" customFormat="1" ht="11.25" customHeight="1" x14ac:dyDescent="0.2">
      <c r="A1275" s="57" t="s">
        <v>1940</v>
      </c>
      <c r="B1275" s="69">
        <v>2000000</v>
      </c>
      <c r="C1275" s="70">
        <v>6.85</v>
      </c>
      <c r="D1275" s="71">
        <v>51120</v>
      </c>
      <c r="E1275" s="72">
        <v>51120</v>
      </c>
      <c r="F1275" s="73">
        <v>1997975.4513000001</v>
      </c>
    </row>
    <row r="1276" spans="1:6" s="21" customFormat="1" ht="11.25" customHeight="1" thickBot="1" x14ac:dyDescent="0.25">
      <c r="A1276" s="95" t="s">
        <v>50</v>
      </c>
      <c r="B1276" s="79">
        <v>50700000</v>
      </c>
      <c r="C1276" s="80"/>
      <c r="D1276" s="81"/>
      <c r="E1276" s="82"/>
      <c r="F1276" s="83">
        <v>52150206.531199999</v>
      </c>
    </row>
    <row r="1277" spans="1:6" s="21" customFormat="1" ht="6" customHeight="1" x14ac:dyDescent="0.2">
      <c r="A1277" s="58"/>
      <c r="B1277" s="69"/>
      <c r="C1277" s="70"/>
      <c r="D1277" s="71"/>
      <c r="E1277" s="72"/>
      <c r="F1277" s="73"/>
    </row>
    <row r="1278" spans="1:6" s="21" customFormat="1" ht="11.25" customHeight="1" thickBot="1" x14ac:dyDescent="0.25">
      <c r="A1278" s="95" t="s">
        <v>87</v>
      </c>
      <c r="B1278" s="84">
        <f>B1276+B1261+B287+B105+B10</f>
        <v>3539201305.8252997</v>
      </c>
      <c r="C1278" s="84"/>
      <c r="D1278" s="85"/>
      <c r="E1278" s="85"/>
      <c r="F1278" s="86">
        <f t="shared" ref="F1278" si="0">F1276+F1261+F287+F105+F10</f>
        <v>3549068990.512599</v>
      </c>
    </row>
    <row r="1279" spans="1:6" s="21" customFormat="1" ht="11.25" customHeight="1" thickBot="1" x14ac:dyDescent="0.25">
      <c r="A1279" s="95" t="s">
        <v>88</v>
      </c>
      <c r="B1279" s="87"/>
      <c r="C1279" s="87"/>
      <c r="D1279" s="88"/>
      <c r="E1279" s="88"/>
      <c r="F1279" s="89">
        <f>F1280-F1278</f>
        <v>377717035.11740112</v>
      </c>
    </row>
    <row r="1280" spans="1:6" s="21" customFormat="1" ht="11.25" customHeight="1" thickBot="1" x14ac:dyDescent="0.25">
      <c r="A1280" s="95" t="s">
        <v>1540</v>
      </c>
      <c r="B1280" s="87"/>
      <c r="C1280" s="87"/>
      <c r="D1280" s="88"/>
      <c r="E1280" s="88"/>
      <c r="F1280" s="89">
        <f>3859321080.11+67464945.52</f>
        <v>3926786025.6300001</v>
      </c>
    </row>
    <row r="1281" spans="1:6" s="21" customFormat="1" ht="11.25" customHeight="1" x14ac:dyDescent="0.2">
      <c r="A1281" s="58"/>
      <c r="B1281" s="46"/>
      <c r="C1281" s="48"/>
      <c r="D1281" s="50"/>
      <c r="E1281" s="51"/>
      <c r="F1281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1"/>
  <sheetViews>
    <sheetView topLeftCell="A31" zoomScaleNormal="100" workbookViewId="0">
      <selection activeCell="A8" sqref="A8"/>
    </sheetView>
  </sheetViews>
  <sheetFormatPr defaultColWidth="55.5546875" defaultRowHeight="11.25" customHeight="1" x14ac:dyDescent="0.2"/>
  <cols>
    <col min="1" max="1" width="42.33203125" style="56" customWidth="1"/>
    <col min="2" max="2" width="16.88671875" style="45" customWidth="1"/>
    <col min="3" max="3" width="8.6640625" style="45" customWidth="1"/>
    <col min="4" max="5" width="8.6640625" style="49" customWidth="1"/>
    <col min="6" max="6" width="15.109375" style="55" customWidth="1"/>
    <col min="7" max="16384" width="55.5546875" style="44"/>
  </cols>
  <sheetData>
    <row r="1" spans="1:6" s="40" customFormat="1" ht="18.75" customHeight="1" x14ac:dyDescent="0.3">
      <c r="A1" s="121" t="s">
        <v>2985</v>
      </c>
      <c r="B1" s="121"/>
      <c r="C1" s="121"/>
      <c r="D1" s="121"/>
      <c r="E1" s="121"/>
      <c r="F1" s="121"/>
    </row>
    <row r="2" spans="1:6" ht="9" customHeight="1" x14ac:dyDescent="0.2"/>
    <row r="3" spans="1:6" s="41" customFormat="1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s="41" customFormat="1" ht="15" customHeight="1" x14ac:dyDescent="0.2">
      <c r="A4" s="124"/>
      <c r="B4" s="129"/>
      <c r="C4" s="130"/>
      <c r="D4" s="60" t="s">
        <v>70</v>
      </c>
      <c r="E4" s="60" t="s">
        <v>71</v>
      </c>
      <c r="F4" s="61" t="s">
        <v>72</v>
      </c>
    </row>
    <row r="5" spans="1:6" s="21" customFormat="1" ht="11.25" customHeight="1" x14ac:dyDescent="0.2">
      <c r="A5" s="57" t="s">
        <v>263</v>
      </c>
      <c r="B5" s="64">
        <v>125000</v>
      </c>
      <c r="C5" s="65">
        <v>2</v>
      </c>
      <c r="D5" s="66">
        <v>44607</v>
      </c>
      <c r="E5" s="67">
        <v>44607</v>
      </c>
      <c r="F5" s="68">
        <v>124966.7194</v>
      </c>
    </row>
    <row r="6" spans="1:6" s="21" customFormat="1" ht="11.25" customHeight="1" x14ac:dyDescent="0.2">
      <c r="A6" s="57" t="s">
        <v>263</v>
      </c>
      <c r="B6" s="69">
        <v>150000</v>
      </c>
      <c r="C6" s="70">
        <v>2</v>
      </c>
      <c r="D6" s="71">
        <v>44255</v>
      </c>
      <c r="E6" s="72">
        <v>44255</v>
      </c>
      <c r="F6" s="73">
        <v>150000.8616</v>
      </c>
    </row>
    <row r="7" spans="1:6" s="21" customFormat="1" ht="11.25" customHeight="1" x14ac:dyDescent="0.2">
      <c r="A7" s="57" t="s">
        <v>263</v>
      </c>
      <c r="B7" s="69">
        <v>500000</v>
      </c>
      <c r="C7" s="70">
        <v>0</v>
      </c>
      <c r="D7" s="71">
        <v>44252</v>
      </c>
      <c r="E7" s="72">
        <v>44252</v>
      </c>
      <c r="F7" s="73">
        <v>499709.72259999998</v>
      </c>
    </row>
    <row r="8" spans="1:6" s="21" customFormat="1" ht="11.25" customHeight="1" x14ac:dyDescent="0.2">
      <c r="A8" s="57" t="s">
        <v>263</v>
      </c>
      <c r="B8" s="69">
        <v>25000</v>
      </c>
      <c r="C8" s="70">
        <v>2.625</v>
      </c>
      <c r="D8" s="71">
        <v>44545</v>
      </c>
      <c r="E8" s="72">
        <v>44545</v>
      </c>
      <c r="F8" s="73">
        <v>25280.325099999998</v>
      </c>
    </row>
    <row r="9" spans="1:6" s="21" customFormat="1" ht="11.25" customHeight="1" x14ac:dyDescent="0.2">
      <c r="A9" s="57" t="s">
        <v>263</v>
      </c>
      <c r="B9" s="69">
        <v>600000</v>
      </c>
      <c r="C9" s="70">
        <v>2.875</v>
      </c>
      <c r="D9" s="71">
        <v>44515</v>
      </c>
      <c r="E9" s="72">
        <v>44515</v>
      </c>
      <c r="F9" s="73">
        <v>599343.00760000001</v>
      </c>
    </row>
    <row r="10" spans="1:6" s="21" customFormat="1" ht="11.25" customHeight="1" thickBot="1" x14ac:dyDescent="0.25">
      <c r="A10" s="58" t="s">
        <v>73</v>
      </c>
      <c r="B10" s="79">
        <v>1400000</v>
      </c>
      <c r="C10" s="80"/>
      <c r="D10" s="81"/>
      <c r="E10" s="82"/>
      <c r="F10" s="83">
        <v>1399300.6362999999</v>
      </c>
    </row>
    <row r="11" spans="1:6" s="21" customFormat="1" ht="11.25" customHeight="1" x14ac:dyDescent="0.2">
      <c r="A11" s="58"/>
      <c r="B11" s="74"/>
      <c r="C11" s="74"/>
      <c r="D11" s="75"/>
      <c r="E11" s="76"/>
      <c r="F11" s="77"/>
    </row>
    <row r="12" spans="1:6" s="21" customFormat="1" ht="11.25" customHeight="1" x14ac:dyDescent="0.2">
      <c r="A12" s="57" t="s">
        <v>1544</v>
      </c>
      <c r="B12" s="69">
        <v>500000</v>
      </c>
      <c r="C12" s="70">
        <v>4</v>
      </c>
      <c r="D12" s="71">
        <v>50161</v>
      </c>
      <c r="E12" s="72">
        <v>50161</v>
      </c>
      <c r="F12" s="73">
        <v>514082.41830000002</v>
      </c>
    </row>
    <row r="13" spans="1:6" s="21" customFormat="1" ht="11.25" customHeight="1" x14ac:dyDescent="0.2">
      <c r="A13" s="57" t="s">
        <v>2502</v>
      </c>
      <c r="B13" s="69">
        <v>2000000</v>
      </c>
      <c r="C13" s="70">
        <v>3.125</v>
      </c>
      <c r="D13" s="71">
        <v>48823</v>
      </c>
      <c r="E13" s="72">
        <v>48823</v>
      </c>
      <c r="F13" s="73">
        <v>1984797.6221</v>
      </c>
    </row>
    <row r="14" spans="1:6" s="21" customFormat="1" ht="11.25" customHeight="1" x14ac:dyDescent="0.2">
      <c r="A14" s="57" t="s">
        <v>278</v>
      </c>
      <c r="B14" s="69">
        <v>600000</v>
      </c>
      <c r="C14" s="70">
        <v>5</v>
      </c>
      <c r="D14" s="71">
        <v>44621</v>
      </c>
      <c r="E14" s="72">
        <v>44621</v>
      </c>
      <c r="F14" s="73">
        <v>621637.43729999999</v>
      </c>
    </row>
    <row r="15" spans="1:6" s="21" customFormat="1" ht="11.25" customHeight="1" x14ac:dyDescent="0.2">
      <c r="A15" s="57" t="s">
        <v>278</v>
      </c>
      <c r="B15" s="69">
        <v>300000</v>
      </c>
      <c r="C15" s="70">
        <v>5</v>
      </c>
      <c r="D15" s="71">
        <v>44621</v>
      </c>
      <c r="E15" s="72">
        <v>44621</v>
      </c>
      <c r="F15" s="73">
        <v>310818.71870000003</v>
      </c>
    </row>
    <row r="16" spans="1:6" s="21" customFormat="1" ht="11.25" customHeight="1" x14ac:dyDescent="0.2">
      <c r="A16" s="57" t="s">
        <v>278</v>
      </c>
      <c r="B16" s="69">
        <v>100000</v>
      </c>
      <c r="C16" s="70">
        <v>5</v>
      </c>
      <c r="D16" s="71">
        <v>44621</v>
      </c>
      <c r="E16" s="72">
        <v>44621</v>
      </c>
      <c r="F16" s="73">
        <v>103606.2396</v>
      </c>
    </row>
    <row r="17" spans="1:6" s="21" customFormat="1" ht="11.25" customHeight="1" thickBot="1" x14ac:dyDescent="0.25">
      <c r="A17" s="57" t="s">
        <v>98</v>
      </c>
      <c r="B17" s="79">
        <v>3500000</v>
      </c>
      <c r="C17" s="80"/>
      <c r="D17" s="81"/>
      <c r="E17" s="82"/>
      <c r="F17" s="83">
        <v>3534942.4360000002</v>
      </c>
    </row>
    <row r="18" spans="1:6" s="21" customFormat="1" ht="11.25" customHeight="1" x14ac:dyDescent="0.2">
      <c r="A18" s="58"/>
      <c r="B18" s="74"/>
      <c r="C18" s="74"/>
      <c r="D18" s="75"/>
      <c r="E18" s="76"/>
      <c r="F18" s="77"/>
    </row>
    <row r="19" spans="1:6" s="21" customFormat="1" ht="11.25" customHeight="1" x14ac:dyDescent="0.2">
      <c r="A19" s="57" t="s">
        <v>289</v>
      </c>
      <c r="B19" s="69">
        <v>1400000</v>
      </c>
      <c r="C19" s="70">
        <v>5</v>
      </c>
      <c r="D19" s="71">
        <v>45139</v>
      </c>
      <c r="E19" s="72">
        <v>45139</v>
      </c>
      <c r="F19" s="73">
        <v>1458442.2446000001</v>
      </c>
    </row>
    <row r="20" spans="1:6" s="21" customFormat="1" ht="11.25" customHeight="1" x14ac:dyDescent="0.2">
      <c r="A20" s="57" t="s">
        <v>294</v>
      </c>
      <c r="B20" s="69">
        <v>1095000</v>
      </c>
      <c r="C20" s="70">
        <v>3.25</v>
      </c>
      <c r="D20" s="71">
        <v>44348</v>
      </c>
      <c r="E20" s="72">
        <v>44348</v>
      </c>
      <c r="F20" s="73">
        <v>1095852.0767999999</v>
      </c>
    </row>
    <row r="21" spans="1:6" s="21" customFormat="1" ht="11.25" customHeight="1" x14ac:dyDescent="0.2">
      <c r="A21" s="57" t="s">
        <v>294</v>
      </c>
      <c r="B21" s="69">
        <v>1060000</v>
      </c>
      <c r="C21" s="70">
        <v>3.25</v>
      </c>
      <c r="D21" s="71">
        <v>44348</v>
      </c>
      <c r="E21" s="72">
        <v>44348</v>
      </c>
      <c r="F21" s="73">
        <v>1061085.0612999999</v>
      </c>
    </row>
    <row r="22" spans="1:6" s="21" customFormat="1" ht="11.25" customHeight="1" x14ac:dyDescent="0.2">
      <c r="A22" s="57" t="s">
        <v>1545</v>
      </c>
      <c r="B22" s="69">
        <v>1800000</v>
      </c>
      <c r="C22" s="70">
        <v>3.375</v>
      </c>
      <c r="D22" s="71">
        <v>47515</v>
      </c>
      <c r="E22" s="72">
        <v>47515</v>
      </c>
      <c r="F22" s="73">
        <v>1789592.1410000001</v>
      </c>
    </row>
    <row r="23" spans="1:6" s="21" customFormat="1" ht="11.25" customHeight="1" x14ac:dyDescent="0.2">
      <c r="A23" s="57" t="s">
        <v>1546</v>
      </c>
      <c r="B23" s="69">
        <v>1860000</v>
      </c>
      <c r="C23" s="70">
        <v>3</v>
      </c>
      <c r="D23" s="71">
        <v>46447</v>
      </c>
      <c r="E23" s="72">
        <v>46447</v>
      </c>
      <c r="F23" s="73">
        <v>1860000</v>
      </c>
    </row>
    <row r="24" spans="1:6" s="21" customFormat="1" ht="11.25" customHeight="1" x14ac:dyDescent="0.2">
      <c r="A24" s="57" t="s">
        <v>318</v>
      </c>
      <c r="B24" s="69">
        <v>500000</v>
      </c>
      <c r="C24" s="70">
        <v>3.125</v>
      </c>
      <c r="D24" s="71">
        <v>49827</v>
      </c>
      <c r="E24" s="72">
        <v>49827</v>
      </c>
      <c r="F24" s="73">
        <v>490679.0797</v>
      </c>
    </row>
    <row r="25" spans="1:6" s="21" customFormat="1" ht="11.25" customHeight="1" x14ac:dyDescent="0.2">
      <c r="A25" s="57" t="s">
        <v>2177</v>
      </c>
      <c r="B25" s="69">
        <v>1000000</v>
      </c>
      <c r="C25" s="70">
        <v>3</v>
      </c>
      <c r="D25" s="71">
        <v>49706</v>
      </c>
      <c r="E25" s="72">
        <v>49706</v>
      </c>
      <c r="F25" s="73">
        <v>1002765.2049</v>
      </c>
    </row>
    <row r="26" spans="1:6" s="21" customFormat="1" ht="11.25" customHeight="1" x14ac:dyDescent="0.2">
      <c r="A26" s="57" t="s">
        <v>1655</v>
      </c>
      <c r="B26" s="69">
        <v>400000</v>
      </c>
      <c r="C26" s="70">
        <v>3</v>
      </c>
      <c r="D26" s="71">
        <v>50618</v>
      </c>
      <c r="E26" s="72">
        <v>50618</v>
      </c>
      <c r="F26" s="73">
        <v>400000</v>
      </c>
    </row>
    <row r="27" spans="1:6" s="21" customFormat="1" ht="11.25" customHeight="1" x14ac:dyDescent="0.2">
      <c r="A27" s="57" t="s">
        <v>2912</v>
      </c>
      <c r="B27" s="69">
        <v>1215000</v>
      </c>
      <c r="C27" s="70">
        <v>4.2</v>
      </c>
      <c r="D27" s="71">
        <v>50952</v>
      </c>
      <c r="E27" s="72">
        <v>50952</v>
      </c>
      <c r="F27" s="73">
        <v>1234060.3931</v>
      </c>
    </row>
    <row r="28" spans="1:6" s="21" customFormat="1" ht="11.25" customHeight="1" x14ac:dyDescent="0.2">
      <c r="A28" s="57" t="s">
        <v>1547</v>
      </c>
      <c r="B28" s="69">
        <v>700000</v>
      </c>
      <c r="C28" s="70">
        <v>3.125</v>
      </c>
      <c r="D28" s="71">
        <v>49279</v>
      </c>
      <c r="E28" s="72">
        <v>49279</v>
      </c>
      <c r="F28" s="73">
        <v>687934.42700000003</v>
      </c>
    </row>
    <row r="29" spans="1:6" s="21" customFormat="1" ht="11.25" customHeight="1" x14ac:dyDescent="0.2">
      <c r="A29" s="57" t="s">
        <v>1547</v>
      </c>
      <c r="B29" s="69">
        <v>700000</v>
      </c>
      <c r="C29" s="70">
        <v>3</v>
      </c>
      <c r="D29" s="71">
        <v>48549</v>
      </c>
      <c r="E29" s="72">
        <v>48549</v>
      </c>
      <c r="F29" s="73">
        <v>688934.31539999996</v>
      </c>
    </row>
    <row r="30" spans="1:6" s="21" customFormat="1" ht="11.25" customHeight="1" x14ac:dyDescent="0.2">
      <c r="A30" s="57" t="s">
        <v>1548</v>
      </c>
      <c r="B30" s="69">
        <v>1500000</v>
      </c>
      <c r="C30" s="70">
        <v>4</v>
      </c>
      <c r="D30" s="71">
        <v>47058</v>
      </c>
      <c r="E30" s="72">
        <v>47058</v>
      </c>
      <c r="F30" s="73">
        <v>1525772.3755000001</v>
      </c>
    </row>
    <row r="31" spans="1:6" s="21" customFormat="1" ht="11.25" customHeight="1" x14ac:dyDescent="0.2">
      <c r="A31" s="57" t="s">
        <v>357</v>
      </c>
      <c r="B31" s="69">
        <v>1000000</v>
      </c>
      <c r="C31" s="70">
        <v>2.375</v>
      </c>
      <c r="D31" s="71">
        <v>45792</v>
      </c>
      <c r="E31" s="72">
        <v>45792</v>
      </c>
      <c r="F31" s="73">
        <v>988790.6862</v>
      </c>
    </row>
    <row r="32" spans="1:6" s="21" customFormat="1" ht="11.25" customHeight="1" x14ac:dyDescent="0.2">
      <c r="A32" s="57" t="s">
        <v>2178</v>
      </c>
      <c r="B32" s="69">
        <v>700000</v>
      </c>
      <c r="C32" s="70">
        <v>4</v>
      </c>
      <c r="D32" s="71">
        <v>50465</v>
      </c>
      <c r="E32" s="72">
        <v>50465</v>
      </c>
      <c r="F32" s="73">
        <v>759323.55</v>
      </c>
    </row>
    <row r="33" spans="1:6" s="21" customFormat="1" ht="11.25" customHeight="1" x14ac:dyDescent="0.2">
      <c r="A33" s="57" t="s">
        <v>366</v>
      </c>
      <c r="B33" s="69">
        <v>1500000</v>
      </c>
      <c r="C33" s="70">
        <v>4</v>
      </c>
      <c r="D33" s="71">
        <v>46188</v>
      </c>
      <c r="E33" s="72">
        <v>46188</v>
      </c>
      <c r="F33" s="73">
        <v>1525986.3563000001</v>
      </c>
    </row>
    <row r="34" spans="1:6" s="21" customFormat="1" ht="11.25" customHeight="1" x14ac:dyDescent="0.2">
      <c r="A34" s="57" t="s">
        <v>1549</v>
      </c>
      <c r="B34" s="69">
        <v>1090000</v>
      </c>
      <c r="C34" s="70">
        <v>3</v>
      </c>
      <c r="D34" s="71">
        <v>46614</v>
      </c>
      <c r="E34" s="72">
        <v>46614</v>
      </c>
      <c r="F34" s="73">
        <v>1083556.0016000001</v>
      </c>
    </row>
    <row r="35" spans="1:6" s="21" customFormat="1" ht="11.25" customHeight="1" x14ac:dyDescent="0.2">
      <c r="A35" s="57" t="s">
        <v>1550</v>
      </c>
      <c r="B35" s="69">
        <v>500000</v>
      </c>
      <c r="C35" s="70">
        <v>4</v>
      </c>
      <c r="D35" s="71">
        <v>49279</v>
      </c>
      <c r="E35" s="72">
        <v>49279</v>
      </c>
      <c r="F35" s="73">
        <v>530999.71039999998</v>
      </c>
    </row>
    <row r="36" spans="1:6" s="21" customFormat="1" ht="11.25" customHeight="1" x14ac:dyDescent="0.2">
      <c r="A36" s="57" t="s">
        <v>2274</v>
      </c>
      <c r="B36" s="69">
        <v>1000000</v>
      </c>
      <c r="C36" s="70">
        <v>3</v>
      </c>
      <c r="D36" s="71">
        <v>50740</v>
      </c>
      <c r="E36" s="72">
        <v>50740</v>
      </c>
      <c r="F36" s="73">
        <v>1011215.8408</v>
      </c>
    </row>
    <row r="37" spans="1:6" s="21" customFormat="1" ht="11.25" customHeight="1" x14ac:dyDescent="0.2">
      <c r="A37" s="57" t="s">
        <v>1551</v>
      </c>
      <c r="B37" s="69">
        <v>3000000</v>
      </c>
      <c r="C37" s="70">
        <v>4</v>
      </c>
      <c r="D37" s="71">
        <v>46447</v>
      </c>
      <c r="E37" s="72">
        <v>46447</v>
      </c>
      <c r="F37" s="73">
        <v>3045631.3012999999</v>
      </c>
    </row>
    <row r="38" spans="1:6" s="21" customFormat="1" ht="11.25" customHeight="1" x14ac:dyDescent="0.2">
      <c r="A38" s="57" t="s">
        <v>2949</v>
      </c>
      <c r="B38" s="69">
        <v>835000</v>
      </c>
      <c r="C38" s="70">
        <v>2.625</v>
      </c>
      <c r="D38" s="71">
        <v>51471</v>
      </c>
      <c r="E38" s="72">
        <v>51471</v>
      </c>
      <c r="F38" s="73">
        <v>825395.2034</v>
      </c>
    </row>
    <row r="39" spans="1:6" s="21" customFormat="1" ht="11.25" customHeight="1" x14ac:dyDescent="0.2">
      <c r="A39" s="57" t="s">
        <v>2401</v>
      </c>
      <c r="B39" s="69">
        <v>1000000</v>
      </c>
      <c r="C39" s="70">
        <v>3</v>
      </c>
      <c r="D39" s="71">
        <v>49658</v>
      </c>
      <c r="E39" s="72">
        <v>49658</v>
      </c>
      <c r="F39" s="73">
        <v>994031.85259999998</v>
      </c>
    </row>
    <row r="40" spans="1:6" s="21" customFormat="1" ht="11.25" customHeight="1" x14ac:dyDescent="0.2">
      <c r="A40" s="57" t="s">
        <v>1552</v>
      </c>
      <c r="B40" s="69">
        <v>2500000</v>
      </c>
      <c r="C40" s="70">
        <v>4</v>
      </c>
      <c r="D40" s="71">
        <v>49171</v>
      </c>
      <c r="E40" s="72">
        <v>49171</v>
      </c>
      <c r="F40" s="73">
        <v>2649158.5710999998</v>
      </c>
    </row>
    <row r="41" spans="1:6" s="21" customFormat="1" ht="11.25" customHeight="1" x14ac:dyDescent="0.2">
      <c r="A41" s="57" t="s">
        <v>1553</v>
      </c>
      <c r="B41" s="69">
        <v>1325000</v>
      </c>
      <c r="C41" s="70">
        <v>5</v>
      </c>
      <c r="D41" s="71">
        <v>48639</v>
      </c>
      <c r="E41" s="72">
        <v>48639</v>
      </c>
      <c r="F41" s="73">
        <v>1432799.7387000001</v>
      </c>
    </row>
    <row r="42" spans="1:6" s="21" customFormat="1" ht="11.25" customHeight="1" x14ac:dyDescent="0.2">
      <c r="A42" s="57" t="s">
        <v>2179</v>
      </c>
      <c r="B42" s="69">
        <v>2500000</v>
      </c>
      <c r="C42" s="70">
        <v>3.125</v>
      </c>
      <c r="D42" s="71">
        <v>49310</v>
      </c>
      <c r="E42" s="72">
        <v>49310</v>
      </c>
      <c r="F42" s="73">
        <v>2456803.3224999998</v>
      </c>
    </row>
    <row r="43" spans="1:6" s="21" customFormat="1" ht="11.25" customHeight="1" x14ac:dyDescent="0.2">
      <c r="A43" s="57" t="s">
        <v>423</v>
      </c>
      <c r="B43" s="69">
        <v>1000000</v>
      </c>
      <c r="C43" s="70">
        <v>3.5</v>
      </c>
      <c r="D43" s="71">
        <v>47088</v>
      </c>
      <c r="E43" s="72">
        <v>47088</v>
      </c>
      <c r="F43" s="73">
        <v>1010227.7892</v>
      </c>
    </row>
    <row r="44" spans="1:6" s="21" customFormat="1" ht="11.25" customHeight="1" x14ac:dyDescent="0.2">
      <c r="A44" s="57" t="s">
        <v>427</v>
      </c>
      <c r="B44" s="69">
        <v>1000000</v>
      </c>
      <c r="C44" s="70">
        <v>4</v>
      </c>
      <c r="D44" s="71">
        <v>46447</v>
      </c>
      <c r="E44" s="72">
        <v>46447</v>
      </c>
      <c r="F44" s="73">
        <v>1024193.8732</v>
      </c>
    </row>
    <row r="45" spans="1:6" s="21" customFormat="1" ht="11.25" customHeight="1" x14ac:dyDescent="0.2">
      <c r="A45" s="57" t="s">
        <v>2180</v>
      </c>
      <c r="B45" s="69">
        <v>1000000</v>
      </c>
      <c r="C45" s="70">
        <v>3.125</v>
      </c>
      <c r="D45" s="71">
        <v>50922</v>
      </c>
      <c r="E45" s="72">
        <v>50922</v>
      </c>
      <c r="F45" s="73">
        <v>988243.51540000003</v>
      </c>
    </row>
    <row r="46" spans="1:6" s="21" customFormat="1" ht="11.25" customHeight="1" x14ac:dyDescent="0.2">
      <c r="A46" s="57" t="s">
        <v>1554</v>
      </c>
      <c r="B46" s="69">
        <v>1560000</v>
      </c>
      <c r="C46" s="70">
        <v>3</v>
      </c>
      <c r="D46" s="71">
        <v>46327</v>
      </c>
      <c r="E46" s="72">
        <v>46327</v>
      </c>
      <c r="F46" s="73">
        <v>1555076.5386000001</v>
      </c>
    </row>
    <row r="47" spans="1:6" s="21" customFormat="1" ht="11.25" customHeight="1" x14ac:dyDescent="0.2">
      <c r="A47" s="57" t="s">
        <v>2471</v>
      </c>
      <c r="B47" s="69">
        <v>500000</v>
      </c>
      <c r="C47" s="70">
        <v>4</v>
      </c>
      <c r="D47" s="71">
        <v>50010</v>
      </c>
      <c r="E47" s="72">
        <v>50010</v>
      </c>
      <c r="F47" s="73">
        <v>546550.43200000003</v>
      </c>
    </row>
    <row r="48" spans="1:6" s="21" customFormat="1" ht="11.25" customHeight="1" x14ac:dyDescent="0.2">
      <c r="A48" s="57" t="s">
        <v>2402</v>
      </c>
      <c r="B48" s="69">
        <v>1000000</v>
      </c>
      <c r="C48" s="70">
        <v>3.4</v>
      </c>
      <c r="D48" s="71">
        <v>50785</v>
      </c>
      <c r="E48" s="72">
        <v>50785</v>
      </c>
      <c r="F48" s="73">
        <v>1000000</v>
      </c>
    </row>
    <row r="49" spans="1:6" s="21" customFormat="1" ht="11.25" customHeight="1" x14ac:dyDescent="0.2">
      <c r="A49" s="57" t="s">
        <v>1555</v>
      </c>
      <c r="B49" s="69">
        <v>1000000</v>
      </c>
      <c r="C49" s="70">
        <v>4</v>
      </c>
      <c r="D49" s="71">
        <v>49888</v>
      </c>
      <c r="E49" s="72">
        <v>49888</v>
      </c>
      <c r="F49" s="73">
        <v>1018560.9059</v>
      </c>
    </row>
    <row r="50" spans="1:6" s="21" customFormat="1" ht="11.25" customHeight="1" x14ac:dyDescent="0.2">
      <c r="A50" s="57" t="s">
        <v>477</v>
      </c>
      <c r="B50" s="69">
        <v>2065000</v>
      </c>
      <c r="C50" s="70">
        <v>3</v>
      </c>
      <c r="D50" s="71">
        <v>48806</v>
      </c>
      <c r="E50" s="72">
        <v>48806</v>
      </c>
      <c r="F50" s="73">
        <v>2061063.2701000001</v>
      </c>
    </row>
    <row r="51" spans="1:6" s="21" customFormat="1" ht="11.25" customHeight="1" x14ac:dyDescent="0.2">
      <c r="A51" s="57" t="s">
        <v>477</v>
      </c>
      <c r="B51" s="69">
        <v>3085000</v>
      </c>
      <c r="C51" s="70">
        <v>3.125</v>
      </c>
      <c r="D51" s="71">
        <v>50267</v>
      </c>
      <c r="E51" s="72">
        <v>50267</v>
      </c>
      <c r="F51" s="73">
        <v>3079277.1579999998</v>
      </c>
    </row>
    <row r="52" spans="1:6" s="21" customFormat="1" ht="11.25" customHeight="1" x14ac:dyDescent="0.2">
      <c r="A52" s="57" t="s">
        <v>477</v>
      </c>
      <c r="B52" s="69">
        <v>350000</v>
      </c>
      <c r="C52" s="70">
        <v>3</v>
      </c>
      <c r="D52" s="71">
        <v>48806</v>
      </c>
      <c r="E52" s="72">
        <v>48806</v>
      </c>
      <c r="F52" s="73">
        <v>349332.75809999998</v>
      </c>
    </row>
    <row r="53" spans="1:6" s="21" customFormat="1" ht="11.25" customHeight="1" x14ac:dyDescent="0.2">
      <c r="A53" s="57" t="s">
        <v>1556</v>
      </c>
      <c r="B53" s="69">
        <v>1000000</v>
      </c>
      <c r="C53" s="70">
        <v>5</v>
      </c>
      <c r="D53" s="71">
        <v>49065</v>
      </c>
      <c r="E53" s="72">
        <v>49065</v>
      </c>
      <c r="F53" s="73">
        <v>1098763.8178000001</v>
      </c>
    </row>
    <row r="54" spans="1:6" s="21" customFormat="1" ht="11.25" customHeight="1" x14ac:dyDescent="0.2">
      <c r="A54" s="57" t="s">
        <v>480</v>
      </c>
      <c r="B54" s="69">
        <v>500000</v>
      </c>
      <c r="C54" s="70">
        <v>5</v>
      </c>
      <c r="D54" s="71">
        <v>44593</v>
      </c>
      <c r="E54" s="72">
        <v>44593</v>
      </c>
      <c r="F54" s="73">
        <v>513282.93829999998</v>
      </c>
    </row>
    <row r="55" spans="1:6" s="21" customFormat="1" ht="11.25" customHeight="1" x14ac:dyDescent="0.2">
      <c r="A55" s="57" t="s">
        <v>1557</v>
      </c>
      <c r="B55" s="69">
        <v>500000</v>
      </c>
      <c r="C55" s="70">
        <v>4</v>
      </c>
      <c r="D55" s="71">
        <v>49522</v>
      </c>
      <c r="E55" s="72">
        <v>49522</v>
      </c>
      <c r="F55" s="73">
        <v>509026.93329999998</v>
      </c>
    </row>
    <row r="56" spans="1:6" s="21" customFormat="1" ht="11.25" customHeight="1" x14ac:dyDescent="0.2">
      <c r="A56" s="57" t="s">
        <v>485</v>
      </c>
      <c r="B56" s="69">
        <v>500000</v>
      </c>
      <c r="C56" s="70">
        <v>4</v>
      </c>
      <c r="D56" s="71">
        <v>45108</v>
      </c>
      <c r="E56" s="72">
        <v>45108</v>
      </c>
      <c r="F56" s="73">
        <v>508024.03980000003</v>
      </c>
    </row>
    <row r="57" spans="1:6" s="21" customFormat="1" ht="11.25" customHeight="1" x14ac:dyDescent="0.2">
      <c r="A57" s="57" t="s">
        <v>1558</v>
      </c>
      <c r="B57" s="69">
        <v>2000000</v>
      </c>
      <c r="C57" s="70">
        <v>5</v>
      </c>
      <c r="D57" s="71">
        <v>45139</v>
      </c>
      <c r="E57" s="72">
        <v>45139</v>
      </c>
      <c r="F57" s="73">
        <v>2017881.9837</v>
      </c>
    </row>
    <row r="58" spans="1:6" s="21" customFormat="1" ht="11.25" customHeight="1" x14ac:dyDescent="0.2">
      <c r="A58" s="57" t="s">
        <v>2472</v>
      </c>
      <c r="B58" s="69">
        <v>1445000</v>
      </c>
      <c r="C58" s="70">
        <v>3.05</v>
      </c>
      <c r="D58" s="71">
        <v>51136</v>
      </c>
      <c r="E58" s="72">
        <v>51136</v>
      </c>
      <c r="F58" s="73">
        <v>1445000</v>
      </c>
    </row>
    <row r="59" spans="1:6" s="21" customFormat="1" ht="11.25" customHeight="1" x14ac:dyDescent="0.2">
      <c r="A59" s="57" t="s">
        <v>1559</v>
      </c>
      <c r="B59" s="69">
        <v>1000000</v>
      </c>
      <c r="C59" s="70">
        <v>4</v>
      </c>
      <c r="D59" s="71">
        <v>49110</v>
      </c>
      <c r="E59" s="72">
        <v>49110</v>
      </c>
      <c r="F59" s="73">
        <v>1082886.6299000001</v>
      </c>
    </row>
    <row r="60" spans="1:6" s="21" customFormat="1" ht="11.25" customHeight="1" x14ac:dyDescent="0.2">
      <c r="A60" s="57" t="s">
        <v>2630</v>
      </c>
      <c r="B60" s="69">
        <v>750000</v>
      </c>
      <c r="C60" s="70">
        <v>4</v>
      </c>
      <c r="D60" s="71">
        <v>50632</v>
      </c>
      <c r="E60" s="72">
        <v>50632</v>
      </c>
      <c r="F60" s="73">
        <v>817743.61300000001</v>
      </c>
    </row>
    <row r="61" spans="1:6" s="21" customFormat="1" ht="11.25" customHeight="1" x14ac:dyDescent="0.2">
      <c r="A61" s="57" t="s">
        <v>529</v>
      </c>
      <c r="B61" s="69">
        <v>2000000</v>
      </c>
      <c r="C61" s="70">
        <v>3.125</v>
      </c>
      <c r="D61" s="71">
        <v>48563</v>
      </c>
      <c r="E61" s="72">
        <v>48563</v>
      </c>
      <c r="F61" s="73">
        <v>1997019.6758000001</v>
      </c>
    </row>
    <row r="62" spans="1:6" s="21" customFormat="1" ht="11.25" customHeight="1" x14ac:dyDescent="0.2">
      <c r="A62" s="57" t="s">
        <v>2403</v>
      </c>
      <c r="B62" s="69">
        <v>1130000</v>
      </c>
      <c r="C62" s="70">
        <v>3</v>
      </c>
      <c r="D62" s="71">
        <v>51014</v>
      </c>
      <c r="E62" s="72">
        <v>51014</v>
      </c>
      <c r="F62" s="73">
        <v>1106584.0508999999</v>
      </c>
    </row>
    <row r="63" spans="1:6" s="21" customFormat="1" ht="11.25" customHeight="1" x14ac:dyDescent="0.2">
      <c r="A63" s="57" t="s">
        <v>1560</v>
      </c>
      <c r="B63" s="69">
        <v>500000</v>
      </c>
      <c r="C63" s="70">
        <v>5</v>
      </c>
      <c r="D63" s="71">
        <v>49522</v>
      </c>
      <c r="E63" s="72">
        <v>49522</v>
      </c>
      <c r="F63" s="73">
        <v>557764.16769999999</v>
      </c>
    </row>
    <row r="64" spans="1:6" s="21" customFormat="1" ht="11.25" customHeight="1" x14ac:dyDescent="0.2">
      <c r="A64" s="57" t="s">
        <v>543</v>
      </c>
      <c r="B64" s="69">
        <v>730000</v>
      </c>
      <c r="C64" s="70">
        <v>4</v>
      </c>
      <c r="D64" s="71">
        <v>47529</v>
      </c>
      <c r="E64" s="72">
        <v>47529</v>
      </c>
      <c r="F64" s="73">
        <v>756078.26029999997</v>
      </c>
    </row>
    <row r="65" spans="1:6" s="21" customFormat="1" ht="11.25" customHeight="1" x14ac:dyDescent="0.2">
      <c r="A65" s="57" t="s">
        <v>543</v>
      </c>
      <c r="B65" s="69">
        <v>375000</v>
      </c>
      <c r="C65" s="70">
        <v>4</v>
      </c>
      <c r="D65" s="71">
        <v>47529</v>
      </c>
      <c r="E65" s="72">
        <v>47529</v>
      </c>
      <c r="F65" s="73">
        <v>388396.3664</v>
      </c>
    </row>
    <row r="66" spans="1:6" s="21" customFormat="1" ht="11.25" customHeight="1" x14ac:dyDescent="0.2">
      <c r="A66" s="57" t="s">
        <v>557</v>
      </c>
      <c r="B66" s="69">
        <v>345000</v>
      </c>
      <c r="C66" s="70">
        <v>4</v>
      </c>
      <c r="D66" s="71">
        <v>47710</v>
      </c>
      <c r="E66" s="72">
        <v>47710</v>
      </c>
      <c r="F66" s="73">
        <v>356036.17800000001</v>
      </c>
    </row>
    <row r="67" spans="1:6" s="21" customFormat="1" ht="11.25" customHeight="1" x14ac:dyDescent="0.2">
      <c r="A67" s="57" t="s">
        <v>557</v>
      </c>
      <c r="B67" s="69">
        <v>275000</v>
      </c>
      <c r="C67" s="70">
        <v>4</v>
      </c>
      <c r="D67" s="71">
        <v>47710</v>
      </c>
      <c r="E67" s="72">
        <v>47710</v>
      </c>
      <c r="F67" s="73">
        <v>283796.9534</v>
      </c>
    </row>
    <row r="68" spans="1:6" s="21" customFormat="1" ht="11.25" customHeight="1" x14ac:dyDescent="0.2">
      <c r="A68" s="57" t="s">
        <v>2631</v>
      </c>
      <c r="B68" s="69">
        <v>435000</v>
      </c>
      <c r="C68" s="70">
        <v>4</v>
      </c>
      <c r="D68" s="71">
        <v>49341</v>
      </c>
      <c r="E68" s="72">
        <v>49341</v>
      </c>
      <c r="F68" s="73">
        <v>480814.86609999998</v>
      </c>
    </row>
    <row r="69" spans="1:6" s="21" customFormat="1" ht="11.25" customHeight="1" x14ac:dyDescent="0.2">
      <c r="A69" s="57" t="s">
        <v>594</v>
      </c>
      <c r="B69" s="69">
        <v>1000000</v>
      </c>
      <c r="C69" s="70">
        <v>4</v>
      </c>
      <c r="D69" s="71">
        <v>47665</v>
      </c>
      <c r="E69" s="72">
        <v>47665</v>
      </c>
      <c r="F69" s="73">
        <v>1021070.7876</v>
      </c>
    </row>
    <row r="70" spans="1:6" s="21" customFormat="1" ht="11.25" customHeight="1" x14ac:dyDescent="0.2">
      <c r="A70" s="57" t="s">
        <v>1561</v>
      </c>
      <c r="B70" s="69">
        <v>1000000</v>
      </c>
      <c r="C70" s="70">
        <v>4</v>
      </c>
      <c r="D70" s="71">
        <v>47300</v>
      </c>
      <c r="E70" s="72">
        <v>47300</v>
      </c>
      <c r="F70" s="73">
        <v>1018146.637</v>
      </c>
    </row>
    <row r="71" spans="1:6" s="21" customFormat="1" ht="11.25" customHeight="1" x14ac:dyDescent="0.2">
      <c r="A71" s="57" t="s">
        <v>1561</v>
      </c>
      <c r="B71" s="69">
        <v>1025000</v>
      </c>
      <c r="C71" s="70">
        <v>4</v>
      </c>
      <c r="D71" s="71">
        <v>47665</v>
      </c>
      <c r="E71" s="72">
        <v>47665</v>
      </c>
      <c r="F71" s="73">
        <v>1040190.6109</v>
      </c>
    </row>
    <row r="72" spans="1:6" s="21" customFormat="1" ht="11.25" customHeight="1" x14ac:dyDescent="0.2">
      <c r="A72" s="57" t="s">
        <v>1562</v>
      </c>
      <c r="B72" s="69">
        <v>580000</v>
      </c>
      <c r="C72" s="70">
        <v>3.75</v>
      </c>
      <c r="D72" s="71">
        <v>47665</v>
      </c>
      <c r="E72" s="72">
        <v>47665</v>
      </c>
      <c r="F72" s="73">
        <v>582386.99320000003</v>
      </c>
    </row>
    <row r="73" spans="1:6" s="21" customFormat="1" ht="11.25" customHeight="1" x14ac:dyDescent="0.2">
      <c r="A73" s="57" t="s">
        <v>1562</v>
      </c>
      <c r="B73" s="69">
        <v>400000</v>
      </c>
      <c r="C73" s="70">
        <v>3.75</v>
      </c>
      <c r="D73" s="71">
        <v>47300</v>
      </c>
      <c r="E73" s="72">
        <v>47300</v>
      </c>
      <c r="F73" s="73">
        <v>403301.42099999997</v>
      </c>
    </row>
    <row r="74" spans="1:6" s="21" customFormat="1" ht="11.25" customHeight="1" x14ac:dyDescent="0.2">
      <c r="A74" s="57" t="s">
        <v>1563</v>
      </c>
      <c r="B74" s="69">
        <v>1260000</v>
      </c>
      <c r="C74" s="70">
        <v>4</v>
      </c>
      <c r="D74" s="71">
        <v>47665</v>
      </c>
      <c r="E74" s="72">
        <v>47665</v>
      </c>
      <c r="F74" s="73">
        <v>1285454.5919999999</v>
      </c>
    </row>
    <row r="75" spans="1:6" s="21" customFormat="1" ht="11.25" customHeight="1" x14ac:dyDescent="0.2">
      <c r="A75" s="57" t="s">
        <v>602</v>
      </c>
      <c r="B75" s="69">
        <v>700000</v>
      </c>
      <c r="C75" s="70">
        <v>3.5</v>
      </c>
      <c r="D75" s="71">
        <v>48792</v>
      </c>
      <c r="E75" s="72">
        <v>48792</v>
      </c>
      <c r="F75" s="73">
        <v>718801.38390000002</v>
      </c>
    </row>
    <row r="76" spans="1:6" s="21" customFormat="1" ht="11.25" customHeight="1" x14ac:dyDescent="0.2">
      <c r="A76" s="57" t="s">
        <v>602</v>
      </c>
      <c r="B76" s="69">
        <v>300000</v>
      </c>
      <c r="C76" s="70">
        <v>3.5</v>
      </c>
      <c r="D76" s="71">
        <v>48792</v>
      </c>
      <c r="E76" s="72">
        <v>48792</v>
      </c>
      <c r="F76" s="73">
        <v>308070.13209999999</v>
      </c>
    </row>
    <row r="77" spans="1:6" s="21" customFormat="1" ht="11.25" customHeight="1" x14ac:dyDescent="0.2">
      <c r="A77" s="57" t="s">
        <v>1564</v>
      </c>
      <c r="B77" s="69">
        <v>535000</v>
      </c>
      <c r="C77" s="70">
        <v>4</v>
      </c>
      <c r="D77" s="71">
        <v>45092</v>
      </c>
      <c r="E77" s="72">
        <v>45092</v>
      </c>
      <c r="F77" s="73">
        <v>560354.46759999997</v>
      </c>
    </row>
    <row r="78" spans="1:6" s="21" customFormat="1" ht="11.25" customHeight="1" x14ac:dyDescent="0.2">
      <c r="A78" s="57" t="s">
        <v>1565</v>
      </c>
      <c r="B78" s="69">
        <v>1725000</v>
      </c>
      <c r="C78" s="70">
        <v>5</v>
      </c>
      <c r="D78" s="71">
        <v>46357</v>
      </c>
      <c r="E78" s="72">
        <v>46357</v>
      </c>
      <c r="F78" s="73">
        <v>1789955.2561000001</v>
      </c>
    </row>
    <row r="79" spans="1:6" s="21" customFormat="1" ht="11.25" customHeight="1" x14ac:dyDescent="0.2">
      <c r="A79" s="57" t="s">
        <v>613</v>
      </c>
      <c r="B79" s="69">
        <v>1500000</v>
      </c>
      <c r="C79" s="70">
        <v>5</v>
      </c>
      <c r="D79" s="71">
        <v>45962</v>
      </c>
      <c r="E79" s="72">
        <v>45962</v>
      </c>
      <c r="F79" s="73">
        <v>1582913.9602999999</v>
      </c>
    </row>
    <row r="80" spans="1:6" s="21" customFormat="1" ht="11.25" customHeight="1" x14ac:dyDescent="0.2">
      <c r="A80" s="57" t="s">
        <v>1566</v>
      </c>
      <c r="B80" s="69">
        <v>1900000</v>
      </c>
      <c r="C80" s="70">
        <v>3.25</v>
      </c>
      <c r="D80" s="71">
        <v>47696</v>
      </c>
      <c r="E80" s="72">
        <v>47696</v>
      </c>
      <c r="F80" s="73">
        <v>1860041.2371</v>
      </c>
    </row>
    <row r="81" spans="1:6" s="21" customFormat="1" ht="11.25" customHeight="1" x14ac:dyDescent="0.2">
      <c r="A81" s="57" t="s">
        <v>617</v>
      </c>
      <c r="B81" s="69">
        <v>1875000</v>
      </c>
      <c r="C81" s="70">
        <v>4</v>
      </c>
      <c r="D81" s="71">
        <v>46935</v>
      </c>
      <c r="E81" s="72">
        <v>46935</v>
      </c>
      <c r="F81" s="73">
        <v>1920540.2322</v>
      </c>
    </row>
    <row r="82" spans="1:6" s="21" customFormat="1" ht="11.25" customHeight="1" x14ac:dyDescent="0.2">
      <c r="A82" s="57" t="s">
        <v>622</v>
      </c>
      <c r="B82" s="69">
        <v>2000000</v>
      </c>
      <c r="C82" s="70">
        <v>4</v>
      </c>
      <c r="D82" s="71">
        <v>49018</v>
      </c>
      <c r="E82" s="72">
        <v>49018</v>
      </c>
      <c r="F82" s="73">
        <v>2072209.7778</v>
      </c>
    </row>
    <row r="83" spans="1:6" s="21" customFormat="1" ht="11.25" customHeight="1" x14ac:dyDescent="0.2">
      <c r="A83" s="57" t="s">
        <v>2181</v>
      </c>
      <c r="B83" s="69">
        <v>800000</v>
      </c>
      <c r="C83" s="70">
        <v>3</v>
      </c>
      <c r="D83" s="71">
        <v>49735</v>
      </c>
      <c r="E83" s="72">
        <v>49735</v>
      </c>
      <c r="F83" s="73">
        <v>801737.40989999997</v>
      </c>
    </row>
    <row r="84" spans="1:6" s="21" customFormat="1" ht="11.25" customHeight="1" x14ac:dyDescent="0.2">
      <c r="A84" s="57" t="s">
        <v>2878</v>
      </c>
      <c r="B84" s="69">
        <v>500000</v>
      </c>
      <c r="C84" s="70">
        <v>2</v>
      </c>
      <c r="D84" s="71">
        <v>51349</v>
      </c>
      <c r="E84" s="72">
        <v>51349</v>
      </c>
      <c r="F84" s="73">
        <v>494379.45299999998</v>
      </c>
    </row>
    <row r="85" spans="1:6" s="21" customFormat="1" ht="11.25" customHeight="1" x14ac:dyDescent="0.2">
      <c r="A85" s="57" t="s">
        <v>635</v>
      </c>
      <c r="B85" s="69">
        <v>500000</v>
      </c>
      <c r="C85" s="70">
        <v>2.9489999999999998</v>
      </c>
      <c r="D85" s="71">
        <v>50253</v>
      </c>
      <c r="E85" s="72">
        <v>50253</v>
      </c>
      <c r="F85" s="73">
        <v>500000</v>
      </c>
    </row>
    <row r="86" spans="1:6" s="21" customFormat="1" ht="11.25" customHeight="1" x14ac:dyDescent="0.2">
      <c r="A86" s="57" t="s">
        <v>1567</v>
      </c>
      <c r="B86" s="69">
        <v>1900000</v>
      </c>
      <c r="C86" s="70">
        <v>4</v>
      </c>
      <c r="D86" s="71">
        <v>47150</v>
      </c>
      <c r="E86" s="72">
        <v>47150</v>
      </c>
      <c r="F86" s="73">
        <v>1965136.8304999999</v>
      </c>
    </row>
    <row r="87" spans="1:6" s="21" customFormat="1" ht="11.25" customHeight="1" x14ac:dyDescent="0.2">
      <c r="A87" s="57" t="s">
        <v>666</v>
      </c>
      <c r="B87" s="69">
        <v>1000000</v>
      </c>
      <c r="C87" s="70">
        <v>5</v>
      </c>
      <c r="D87" s="71">
        <v>45139</v>
      </c>
      <c r="E87" s="72">
        <v>45139</v>
      </c>
      <c r="F87" s="73">
        <v>1045795.3136</v>
      </c>
    </row>
    <row r="88" spans="1:6" s="21" customFormat="1" ht="11.25" customHeight="1" x14ac:dyDescent="0.2">
      <c r="A88" s="57" t="s">
        <v>1568</v>
      </c>
      <c r="B88" s="69">
        <v>1740000</v>
      </c>
      <c r="C88" s="70">
        <v>3.25</v>
      </c>
      <c r="D88" s="71">
        <v>49400</v>
      </c>
      <c r="E88" s="72">
        <v>49400</v>
      </c>
      <c r="F88" s="73">
        <v>1722520.1296000001</v>
      </c>
    </row>
    <row r="89" spans="1:6" s="21" customFormat="1" ht="11.25" customHeight="1" x14ac:dyDescent="0.2">
      <c r="A89" s="57" t="s">
        <v>2879</v>
      </c>
      <c r="B89" s="69">
        <v>900000</v>
      </c>
      <c r="C89" s="70">
        <v>2.5590000000000002</v>
      </c>
      <c r="D89" s="71">
        <v>51332</v>
      </c>
      <c r="E89" s="72">
        <v>51332</v>
      </c>
      <c r="F89" s="73">
        <v>900000</v>
      </c>
    </row>
    <row r="90" spans="1:6" s="21" customFormat="1" ht="11.25" customHeight="1" x14ac:dyDescent="0.2">
      <c r="A90" s="57" t="s">
        <v>688</v>
      </c>
      <c r="B90" s="69">
        <v>1105000</v>
      </c>
      <c r="C90" s="70">
        <v>5</v>
      </c>
      <c r="D90" s="71">
        <v>46600</v>
      </c>
      <c r="E90" s="72">
        <v>46600</v>
      </c>
      <c r="F90" s="73">
        <v>1175706.4206999999</v>
      </c>
    </row>
    <row r="91" spans="1:6" s="21" customFormat="1" ht="11.25" customHeight="1" x14ac:dyDescent="0.2">
      <c r="A91" s="57" t="s">
        <v>693</v>
      </c>
      <c r="B91" s="69">
        <v>500000</v>
      </c>
      <c r="C91" s="70">
        <v>4</v>
      </c>
      <c r="D91" s="71">
        <v>45092</v>
      </c>
      <c r="E91" s="72">
        <v>45092</v>
      </c>
      <c r="F91" s="73">
        <v>510857.51990000001</v>
      </c>
    </row>
    <row r="92" spans="1:6" s="21" customFormat="1" ht="11.25" customHeight="1" x14ac:dyDescent="0.2">
      <c r="A92" s="57" t="s">
        <v>1569</v>
      </c>
      <c r="B92" s="69">
        <v>1110000</v>
      </c>
      <c r="C92" s="70">
        <v>3.25</v>
      </c>
      <c r="D92" s="71">
        <v>47150</v>
      </c>
      <c r="E92" s="72">
        <v>47150</v>
      </c>
      <c r="F92" s="73">
        <v>1092128.5412999999</v>
      </c>
    </row>
    <row r="93" spans="1:6" s="21" customFormat="1" ht="11.25" customHeight="1" x14ac:dyDescent="0.2">
      <c r="A93" s="57" t="s">
        <v>1569</v>
      </c>
      <c r="B93" s="69">
        <v>390000</v>
      </c>
      <c r="C93" s="70">
        <v>3.25</v>
      </c>
      <c r="D93" s="71">
        <v>45689</v>
      </c>
      <c r="E93" s="72">
        <v>45689</v>
      </c>
      <c r="F93" s="73">
        <v>383952.65909999999</v>
      </c>
    </row>
    <row r="94" spans="1:6" s="21" customFormat="1" ht="11.25" customHeight="1" x14ac:dyDescent="0.2">
      <c r="A94" s="57" t="s">
        <v>711</v>
      </c>
      <c r="B94" s="69">
        <v>800000</v>
      </c>
      <c r="C94" s="70">
        <v>4</v>
      </c>
      <c r="D94" s="71">
        <v>46569</v>
      </c>
      <c r="E94" s="72">
        <v>46569</v>
      </c>
      <c r="F94" s="73">
        <v>825048.96129999997</v>
      </c>
    </row>
    <row r="95" spans="1:6" s="21" customFormat="1" ht="11.25" customHeight="1" x14ac:dyDescent="0.2">
      <c r="A95" s="57" t="s">
        <v>711</v>
      </c>
      <c r="B95" s="69">
        <v>200000</v>
      </c>
      <c r="C95" s="70">
        <v>4</v>
      </c>
      <c r="D95" s="71">
        <v>46569</v>
      </c>
      <c r="E95" s="72">
        <v>46569</v>
      </c>
      <c r="F95" s="73">
        <v>206262.2403</v>
      </c>
    </row>
    <row r="96" spans="1:6" s="21" customFormat="1" ht="11.25" customHeight="1" x14ac:dyDescent="0.2">
      <c r="A96" s="57" t="s">
        <v>715</v>
      </c>
      <c r="B96" s="69">
        <v>500000</v>
      </c>
      <c r="C96" s="70">
        <v>5</v>
      </c>
      <c r="D96" s="71">
        <v>45261</v>
      </c>
      <c r="E96" s="72">
        <v>45261</v>
      </c>
      <c r="F96" s="73">
        <v>517544.81770000001</v>
      </c>
    </row>
    <row r="97" spans="1:6" s="21" customFormat="1" ht="11.25" customHeight="1" x14ac:dyDescent="0.2">
      <c r="A97" s="57" t="s">
        <v>719</v>
      </c>
      <c r="B97" s="69">
        <v>1000000</v>
      </c>
      <c r="C97" s="70">
        <v>4</v>
      </c>
      <c r="D97" s="71">
        <v>47300</v>
      </c>
      <c r="E97" s="72">
        <v>47300</v>
      </c>
      <c r="F97" s="73">
        <v>1030277.963</v>
      </c>
    </row>
    <row r="98" spans="1:6" s="21" customFormat="1" ht="11.25" customHeight="1" x14ac:dyDescent="0.2">
      <c r="A98" s="57" t="s">
        <v>1570</v>
      </c>
      <c r="B98" s="69">
        <v>30000</v>
      </c>
      <c r="C98" s="70">
        <v>5</v>
      </c>
      <c r="D98" s="71">
        <v>44986</v>
      </c>
      <c r="E98" s="72">
        <v>44986</v>
      </c>
      <c r="F98" s="73">
        <v>31196.284199999998</v>
      </c>
    </row>
    <row r="99" spans="1:6" s="21" customFormat="1" ht="11.25" customHeight="1" x14ac:dyDescent="0.2">
      <c r="A99" s="57" t="s">
        <v>1570</v>
      </c>
      <c r="B99" s="69">
        <v>1605000</v>
      </c>
      <c r="C99" s="70">
        <v>5</v>
      </c>
      <c r="D99" s="71">
        <v>44986</v>
      </c>
      <c r="E99" s="72">
        <v>44986</v>
      </c>
      <c r="F99" s="73">
        <v>1669001.1958000001</v>
      </c>
    </row>
    <row r="100" spans="1:6" s="21" customFormat="1" ht="11.25" customHeight="1" x14ac:dyDescent="0.2">
      <c r="A100" s="57" t="s">
        <v>2632</v>
      </c>
      <c r="B100" s="69">
        <v>675000</v>
      </c>
      <c r="C100" s="70">
        <v>5</v>
      </c>
      <c r="D100" s="71">
        <v>49279</v>
      </c>
      <c r="E100" s="72">
        <v>49279</v>
      </c>
      <c r="F100" s="73">
        <v>795481.59999999998</v>
      </c>
    </row>
    <row r="101" spans="1:6" s="21" customFormat="1" ht="11.25" customHeight="1" x14ac:dyDescent="0.2">
      <c r="A101" s="57" t="s">
        <v>759</v>
      </c>
      <c r="B101" s="69">
        <v>590000</v>
      </c>
      <c r="C101" s="70">
        <v>2.125</v>
      </c>
      <c r="D101" s="71">
        <v>51288</v>
      </c>
      <c r="E101" s="72">
        <v>51288</v>
      </c>
      <c r="F101" s="73">
        <v>581195.46669999999</v>
      </c>
    </row>
    <row r="102" spans="1:6" s="21" customFormat="1" ht="11.25" customHeight="1" x14ac:dyDescent="0.2">
      <c r="A102" s="57" t="s">
        <v>759</v>
      </c>
      <c r="B102" s="69">
        <v>500000</v>
      </c>
      <c r="C102" s="70">
        <v>2</v>
      </c>
      <c r="D102" s="71">
        <v>50557</v>
      </c>
      <c r="E102" s="72">
        <v>50557</v>
      </c>
      <c r="F102" s="73">
        <v>491299.1667</v>
      </c>
    </row>
    <row r="103" spans="1:6" s="21" customFormat="1" ht="11.25" customHeight="1" x14ac:dyDescent="0.2">
      <c r="A103" s="57" t="s">
        <v>764</v>
      </c>
      <c r="B103" s="69">
        <v>3000000</v>
      </c>
      <c r="C103" s="70">
        <v>3</v>
      </c>
      <c r="D103" s="71">
        <v>48761</v>
      </c>
      <c r="E103" s="72">
        <v>48761</v>
      </c>
      <c r="F103" s="73">
        <v>3000000</v>
      </c>
    </row>
    <row r="104" spans="1:6" s="21" customFormat="1" ht="11.25" customHeight="1" x14ac:dyDescent="0.2">
      <c r="A104" s="57" t="s">
        <v>2633</v>
      </c>
      <c r="B104" s="69">
        <v>500000</v>
      </c>
      <c r="C104" s="70">
        <v>5</v>
      </c>
      <c r="D104" s="71">
        <v>50192</v>
      </c>
      <c r="E104" s="72">
        <v>50192</v>
      </c>
      <c r="F104" s="73">
        <v>595494.83829999994</v>
      </c>
    </row>
    <row r="105" spans="1:6" s="21" customFormat="1" ht="11.25" customHeight="1" x14ac:dyDescent="0.2">
      <c r="A105" s="57" t="s">
        <v>1571</v>
      </c>
      <c r="B105" s="69">
        <v>1365000</v>
      </c>
      <c r="C105" s="70">
        <v>5</v>
      </c>
      <c r="D105" s="71">
        <v>48823</v>
      </c>
      <c r="E105" s="72">
        <v>48823</v>
      </c>
      <c r="F105" s="73">
        <v>1489747.7116</v>
      </c>
    </row>
    <row r="106" spans="1:6" s="21" customFormat="1" ht="11.25" customHeight="1" x14ac:dyDescent="0.2">
      <c r="A106" s="57" t="s">
        <v>794</v>
      </c>
      <c r="B106" s="69">
        <v>750000</v>
      </c>
      <c r="C106" s="70">
        <v>5</v>
      </c>
      <c r="D106" s="71">
        <v>45153</v>
      </c>
      <c r="E106" s="72">
        <v>45153</v>
      </c>
      <c r="F106" s="73">
        <v>777373.24719999998</v>
      </c>
    </row>
    <row r="107" spans="1:6" s="21" customFormat="1" ht="11.25" customHeight="1" x14ac:dyDescent="0.2">
      <c r="A107" s="57" t="s">
        <v>1572</v>
      </c>
      <c r="B107" s="69">
        <v>1000000</v>
      </c>
      <c r="C107" s="70">
        <v>5</v>
      </c>
      <c r="D107" s="71">
        <v>46706</v>
      </c>
      <c r="E107" s="72">
        <v>46706</v>
      </c>
      <c r="F107" s="73">
        <v>1124002.3151</v>
      </c>
    </row>
    <row r="108" spans="1:6" s="21" customFormat="1" ht="11.25" customHeight="1" x14ac:dyDescent="0.2">
      <c r="A108" s="57" t="s">
        <v>812</v>
      </c>
      <c r="B108" s="69">
        <v>500000</v>
      </c>
      <c r="C108" s="70">
        <v>4</v>
      </c>
      <c r="D108" s="71">
        <v>48611</v>
      </c>
      <c r="E108" s="72">
        <v>48611</v>
      </c>
      <c r="F108" s="73">
        <v>508905.91979999997</v>
      </c>
    </row>
    <row r="109" spans="1:6" s="21" customFormat="1" ht="11.25" customHeight="1" x14ac:dyDescent="0.2">
      <c r="A109" s="57" t="s">
        <v>818</v>
      </c>
      <c r="B109" s="69">
        <v>2250000</v>
      </c>
      <c r="C109" s="70">
        <v>3.4</v>
      </c>
      <c r="D109" s="71">
        <v>50072</v>
      </c>
      <c r="E109" s="72">
        <v>50072</v>
      </c>
      <c r="F109" s="73">
        <v>2250000</v>
      </c>
    </row>
    <row r="110" spans="1:6" s="21" customFormat="1" ht="11.25" customHeight="1" x14ac:dyDescent="0.2">
      <c r="A110" s="57" t="s">
        <v>1573</v>
      </c>
      <c r="B110" s="69">
        <v>1130000</v>
      </c>
      <c r="C110" s="70">
        <v>3.25</v>
      </c>
      <c r="D110" s="71">
        <v>49706</v>
      </c>
      <c r="E110" s="72">
        <v>49706</v>
      </c>
      <c r="F110" s="73">
        <v>1130000</v>
      </c>
    </row>
    <row r="111" spans="1:6" s="21" customFormat="1" ht="11.25" customHeight="1" x14ac:dyDescent="0.2">
      <c r="A111" s="57" t="s">
        <v>837</v>
      </c>
      <c r="B111" s="69">
        <v>1000000</v>
      </c>
      <c r="C111" s="70">
        <v>5</v>
      </c>
      <c r="D111" s="71">
        <v>45200</v>
      </c>
      <c r="E111" s="72">
        <v>45200</v>
      </c>
      <c r="F111" s="73">
        <v>1050726.3478999999</v>
      </c>
    </row>
    <row r="112" spans="1:6" s="21" customFormat="1" ht="11.25" customHeight="1" x14ac:dyDescent="0.2">
      <c r="A112" s="57" t="s">
        <v>2404</v>
      </c>
      <c r="B112" s="69">
        <v>2000000</v>
      </c>
      <c r="C112" s="70">
        <v>3</v>
      </c>
      <c r="D112" s="71">
        <v>50802</v>
      </c>
      <c r="E112" s="72">
        <v>50802</v>
      </c>
      <c r="F112" s="73">
        <v>1986067.7572999999</v>
      </c>
    </row>
    <row r="113" spans="1:6" s="21" customFormat="1" ht="11.25" customHeight="1" x14ac:dyDescent="0.2">
      <c r="A113" s="57" t="s">
        <v>844</v>
      </c>
      <c r="B113" s="69">
        <v>1030000</v>
      </c>
      <c r="C113" s="70">
        <v>5</v>
      </c>
      <c r="D113" s="71">
        <v>48700</v>
      </c>
      <c r="E113" s="72">
        <v>48700</v>
      </c>
      <c r="F113" s="73">
        <v>1154292.1348000001</v>
      </c>
    </row>
    <row r="114" spans="1:6" s="21" customFormat="1" ht="11.25" customHeight="1" x14ac:dyDescent="0.2">
      <c r="A114" s="57" t="s">
        <v>1574</v>
      </c>
      <c r="B114" s="69">
        <v>1425000</v>
      </c>
      <c r="C114" s="70">
        <v>4</v>
      </c>
      <c r="D114" s="71">
        <v>46722</v>
      </c>
      <c r="E114" s="72">
        <v>46722</v>
      </c>
      <c r="F114" s="73">
        <v>1463442.4483</v>
      </c>
    </row>
    <row r="115" spans="1:6" s="21" customFormat="1" ht="11.25" customHeight="1" x14ac:dyDescent="0.2">
      <c r="A115" s="57" t="s">
        <v>2182</v>
      </c>
      <c r="B115" s="69">
        <v>650000</v>
      </c>
      <c r="C115" s="70">
        <v>4</v>
      </c>
      <c r="D115" s="71">
        <v>50891</v>
      </c>
      <c r="E115" s="72">
        <v>50891</v>
      </c>
      <c r="F115" s="73">
        <v>707061.46230000001</v>
      </c>
    </row>
    <row r="116" spans="1:6" s="21" customFormat="1" ht="11.25" customHeight="1" x14ac:dyDescent="0.2">
      <c r="A116" s="57" t="s">
        <v>1575</v>
      </c>
      <c r="B116" s="69">
        <v>2000000</v>
      </c>
      <c r="C116" s="70">
        <v>4</v>
      </c>
      <c r="D116" s="71">
        <v>50724</v>
      </c>
      <c r="E116" s="72">
        <v>50724</v>
      </c>
      <c r="F116" s="73">
        <v>2060583.9265999999</v>
      </c>
    </row>
    <row r="117" spans="1:6" s="21" customFormat="1" ht="11.25" customHeight="1" x14ac:dyDescent="0.2">
      <c r="A117" s="57" t="s">
        <v>1576</v>
      </c>
      <c r="B117" s="69">
        <v>1825000</v>
      </c>
      <c r="C117" s="70">
        <v>3.25</v>
      </c>
      <c r="D117" s="71">
        <v>49461</v>
      </c>
      <c r="E117" s="72">
        <v>49461</v>
      </c>
      <c r="F117" s="73">
        <v>1794183.281</v>
      </c>
    </row>
    <row r="118" spans="1:6" s="21" customFormat="1" ht="11.25" customHeight="1" x14ac:dyDescent="0.2">
      <c r="A118" s="57" t="s">
        <v>1576</v>
      </c>
      <c r="B118" s="69">
        <v>1755000</v>
      </c>
      <c r="C118" s="70">
        <v>3.25</v>
      </c>
      <c r="D118" s="71">
        <v>49096</v>
      </c>
      <c r="E118" s="72">
        <v>49096</v>
      </c>
      <c r="F118" s="73">
        <v>1736186.3418000001</v>
      </c>
    </row>
    <row r="119" spans="1:6" s="21" customFormat="1" ht="11.25" customHeight="1" x14ac:dyDescent="0.2">
      <c r="A119" s="57" t="s">
        <v>880</v>
      </c>
      <c r="B119" s="69">
        <v>500000</v>
      </c>
      <c r="C119" s="70">
        <v>4</v>
      </c>
      <c r="D119" s="71">
        <v>46569</v>
      </c>
      <c r="E119" s="72">
        <v>46569</v>
      </c>
      <c r="F119" s="73">
        <v>513635.71100000001</v>
      </c>
    </row>
    <row r="120" spans="1:6" s="21" customFormat="1" ht="11.25" customHeight="1" x14ac:dyDescent="0.2">
      <c r="A120" s="57" t="s">
        <v>1577</v>
      </c>
      <c r="B120" s="69">
        <v>1905000</v>
      </c>
      <c r="C120" s="70">
        <v>3</v>
      </c>
      <c r="D120" s="71">
        <v>48427</v>
      </c>
      <c r="E120" s="72">
        <v>48427</v>
      </c>
      <c r="F120" s="73">
        <v>1890209.6183</v>
      </c>
    </row>
    <row r="121" spans="1:6" s="21" customFormat="1" ht="11.25" customHeight="1" x14ac:dyDescent="0.2">
      <c r="A121" s="57" t="s">
        <v>2473</v>
      </c>
      <c r="B121" s="69">
        <v>500000</v>
      </c>
      <c r="C121" s="70">
        <v>2.8039999999999998</v>
      </c>
      <c r="D121" s="71">
        <v>49188</v>
      </c>
      <c r="E121" s="72">
        <v>49188</v>
      </c>
      <c r="F121" s="73">
        <v>500000</v>
      </c>
    </row>
    <row r="122" spans="1:6" s="21" customFormat="1" ht="11.25" customHeight="1" x14ac:dyDescent="0.2">
      <c r="A122" s="57" t="s">
        <v>897</v>
      </c>
      <c r="B122" s="69">
        <v>1000000</v>
      </c>
      <c r="C122" s="70">
        <v>4</v>
      </c>
      <c r="D122" s="71">
        <v>49369</v>
      </c>
      <c r="E122" s="72">
        <v>49369</v>
      </c>
      <c r="F122" s="73">
        <v>1052101.2341</v>
      </c>
    </row>
    <row r="123" spans="1:6" s="21" customFormat="1" ht="11.25" customHeight="1" x14ac:dyDescent="0.2">
      <c r="A123" s="57" t="s">
        <v>1578</v>
      </c>
      <c r="B123" s="69">
        <v>645000</v>
      </c>
      <c r="C123" s="70">
        <v>5</v>
      </c>
      <c r="D123" s="71">
        <v>48335</v>
      </c>
      <c r="E123" s="72">
        <v>48335</v>
      </c>
      <c r="F123" s="73">
        <v>715841.91890000005</v>
      </c>
    </row>
    <row r="124" spans="1:6" s="21" customFormat="1" ht="11.25" customHeight="1" x14ac:dyDescent="0.2">
      <c r="A124" s="57" t="s">
        <v>1579</v>
      </c>
      <c r="B124" s="69">
        <v>1055000</v>
      </c>
      <c r="C124" s="70">
        <v>4</v>
      </c>
      <c r="D124" s="71">
        <v>47665</v>
      </c>
      <c r="E124" s="72">
        <v>47665</v>
      </c>
      <c r="F124" s="73">
        <v>1089178.1481999999</v>
      </c>
    </row>
    <row r="125" spans="1:6" s="21" customFormat="1" ht="11.25" customHeight="1" thickBot="1" x14ac:dyDescent="0.25">
      <c r="A125" s="57" t="s">
        <v>74</v>
      </c>
      <c r="B125" s="79">
        <v>116155000</v>
      </c>
      <c r="C125" s="80"/>
      <c r="D125" s="81"/>
      <c r="E125" s="82"/>
      <c r="F125" s="83">
        <v>118642429.99370003</v>
      </c>
    </row>
    <row r="126" spans="1:6" s="21" customFormat="1" ht="11.25" customHeight="1" x14ac:dyDescent="0.2">
      <c r="A126" s="58"/>
      <c r="B126" s="74"/>
      <c r="C126" s="74"/>
      <c r="D126" s="75"/>
      <c r="E126" s="76"/>
      <c r="F126" s="77"/>
    </row>
    <row r="127" spans="1:6" s="21" customFormat="1" ht="11.25" customHeight="1" x14ac:dyDescent="0.2">
      <c r="A127" s="57" t="s">
        <v>1580</v>
      </c>
      <c r="B127" s="69">
        <v>600000</v>
      </c>
      <c r="C127" s="70">
        <v>5</v>
      </c>
      <c r="D127" s="71">
        <v>48549</v>
      </c>
      <c r="E127" s="72">
        <v>48549</v>
      </c>
      <c r="F127" s="73">
        <v>658113.31019999995</v>
      </c>
    </row>
    <row r="128" spans="1:6" s="21" customFormat="1" ht="11.25" customHeight="1" x14ac:dyDescent="0.2">
      <c r="A128" s="57" t="s">
        <v>2175</v>
      </c>
      <c r="B128" s="69">
        <v>500000</v>
      </c>
      <c r="C128" s="70">
        <v>5</v>
      </c>
      <c r="D128" s="71">
        <v>50587</v>
      </c>
      <c r="E128" s="72">
        <v>50587</v>
      </c>
      <c r="F128" s="73">
        <v>555364.08250000002</v>
      </c>
    </row>
    <row r="129" spans="1:6" s="21" customFormat="1" ht="11.25" customHeight="1" x14ac:dyDescent="0.2">
      <c r="A129" s="57" t="s">
        <v>2175</v>
      </c>
      <c r="B129" s="69">
        <v>500000</v>
      </c>
      <c r="C129" s="70">
        <v>3.22</v>
      </c>
      <c r="D129" s="71">
        <v>49491</v>
      </c>
      <c r="E129" s="72">
        <v>49491</v>
      </c>
      <c r="F129" s="73">
        <v>500000</v>
      </c>
    </row>
    <row r="130" spans="1:6" s="21" customFormat="1" ht="11.25" customHeight="1" x14ac:dyDescent="0.2">
      <c r="A130" s="57" t="s">
        <v>1581</v>
      </c>
      <c r="B130" s="69">
        <v>3000000</v>
      </c>
      <c r="C130" s="70">
        <v>4</v>
      </c>
      <c r="D130" s="71">
        <v>48594</v>
      </c>
      <c r="E130" s="72">
        <v>48594</v>
      </c>
      <c r="F130" s="73">
        <v>3111698.7294999999</v>
      </c>
    </row>
    <row r="131" spans="1:6" s="21" customFormat="1" ht="11.25" customHeight="1" x14ac:dyDescent="0.2">
      <c r="A131" s="57" t="s">
        <v>935</v>
      </c>
      <c r="B131" s="69">
        <v>2590000</v>
      </c>
      <c r="C131" s="70">
        <v>3.125</v>
      </c>
      <c r="D131" s="71">
        <v>49841</v>
      </c>
      <c r="E131" s="72">
        <v>49841</v>
      </c>
      <c r="F131" s="73">
        <v>2558060.1449000002</v>
      </c>
    </row>
    <row r="132" spans="1:6" s="21" customFormat="1" ht="11.25" customHeight="1" x14ac:dyDescent="0.2">
      <c r="A132" s="57" t="s">
        <v>935</v>
      </c>
      <c r="B132" s="69">
        <v>350000</v>
      </c>
      <c r="C132" s="70">
        <v>3.125</v>
      </c>
      <c r="D132" s="71">
        <v>49841</v>
      </c>
      <c r="E132" s="72">
        <v>49841</v>
      </c>
      <c r="F132" s="73">
        <v>345693.35700000002</v>
      </c>
    </row>
    <row r="133" spans="1:6" s="21" customFormat="1" ht="11.25" customHeight="1" x14ac:dyDescent="0.2">
      <c r="A133" s="57" t="s">
        <v>2950</v>
      </c>
      <c r="B133" s="69">
        <v>500000</v>
      </c>
      <c r="C133" s="70">
        <v>3</v>
      </c>
      <c r="D133" s="71">
        <v>49871</v>
      </c>
      <c r="E133" s="72">
        <v>49871</v>
      </c>
      <c r="F133" s="73">
        <v>523685.34940000001</v>
      </c>
    </row>
    <row r="134" spans="1:6" s="21" customFormat="1" ht="11.25" customHeight="1" x14ac:dyDescent="0.2">
      <c r="A134" s="57" t="s">
        <v>1582</v>
      </c>
      <c r="B134" s="69">
        <v>750000</v>
      </c>
      <c r="C134" s="70">
        <v>4</v>
      </c>
      <c r="D134" s="71">
        <v>49279</v>
      </c>
      <c r="E134" s="72">
        <v>49279</v>
      </c>
      <c r="F134" s="73">
        <v>767748.95550000004</v>
      </c>
    </row>
    <row r="135" spans="1:6" s="21" customFormat="1" ht="11.25" customHeight="1" x14ac:dyDescent="0.2">
      <c r="A135" s="57" t="s">
        <v>2880</v>
      </c>
      <c r="B135" s="69">
        <v>500000</v>
      </c>
      <c r="C135" s="70">
        <v>3</v>
      </c>
      <c r="D135" s="71">
        <v>51441</v>
      </c>
      <c r="E135" s="72">
        <v>51441</v>
      </c>
      <c r="F135" s="73">
        <v>520756.69400000002</v>
      </c>
    </row>
    <row r="136" spans="1:6" s="21" customFormat="1" ht="11.25" customHeight="1" x14ac:dyDescent="0.2">
      <c r="A136" s="57" t="s">
        <v>2880</v>
      </c>
      <c r="B136" s="69">
        <v>500000</v>
      </c>
      <c r="C136" s="70">
        <v>3</v>
      </c>
      <c r="D136" s="71">
        <v>51075</v>
      </c>
      <c r="E136" s="72">
        <v>51075</v>
      </c>
      <c r="F136" s="73">
        <v>522533.21370000002</v>
      </c>
    </row>
    <row r="137" spans="1:6" s="21" customFormat="1" ht="11.25" customHeight="1" x14ac:dyDescent="0.2">
      <c r="A137" s="57" t="s">
        <v>1583</v>
      </c>
      <c r="B137" s="69">
        <v>1465000</v>
      </c>
      <c r="C137" s="70">
        <v>5</v>
      </c>
      <c r="D137" s="71">
        <v>47880</v>
      </c>
      <c r="E137" s="72">
        <v>47880</v>
      </c>
      <c r="F137" s="73">
        <v>1608696.9117999999</v>
      </c>
    </row>
    <row r="138" spans="1:6" s="21" customFormat="1" ht="11.25" customHeight="1" x14ac:dyDescent="0.2">
      <c r="A138" s="57" t="s">
        <v>1584</v>
      </c>
      <c r="B138" s="69">
        <v>1000000</v>
      </c>
      <c r="C138" s="70">
        <v>3.625</v>
      </c>
      <c r="D138" s="71">
        <v>50284</v>
      </c>
      <c r="E138" s="72">
        <v>50284</v>
      </c>
      <c r="F138" s="73">
        <v>987013.30480000004</v>
      </c>
    </row>
    <row r="139" spans="1:6" s="21" customFormat="1" ht="11.25" customHeight="1" x14ac:dyDescent="0.2">
      <c r="A139" s="57" t="s">
        <v>1585</v>
      </c>
      <c r="B139" s="69">
        <v>500000</v>
      </c>
      <c r="C139" s="70">
        <v>4</v>
      </c>
      <c r="D139" s="71">
        <v>45809</v>
      </c>
      <c r="E139" s="72">
        <v>45809</v>
      </c>
      <c r="F139" s="73">
        <v>513445.81</v>
      </c>
    </row>
    <row r="140" spans="1:6" s="21" customFormat="1" ht="11.25" customHeight="1" x14ac:dyDescent="0.2">
      <c r="A140" s="57" t="s">
        <v>1586</v>
      </c>
      <c r="B140" s="69">
        <v>2500000</v>
      </c>
      <c r="C140" s="70">
        <v>4</v>
      </c>
      <c r="D140" s="71">
        <v>49675</v>
      </c>
      <c r="E140" s="72">
        <v>49675</v>
      </c>
      <c r="F140" s="73">
        <v>2572574.1970000002</v>
      </c>
    </row>
    <row r="141" spans="1:6" s="21" customFormat="1" ht="11.25" customHeight="1" x14ac:dyDescent="0.2">
      <c r="A141" s="57" t="s">
        <v>1587</v>
      </c>
      <c r="B141" s="69">
        <v>300000</v>
      </c>
      <c r="C141" s="70">
        <v>3.375</v>
      </c>
      <c r="D141" s="71">
        <v>49810</v>
      </c>
      <c r="E141" s="72">
        <v>49810</v>
      </c>
      <c r="F141" s="73">
        <v>295561.50349999999</v>
      </c>
    </row>
    <row r="142" spans="1:6" s="21" customFormat="1" ht="11.25" customHeight="1" x14ac:dyDescent="0.2">
      <c r="A142" s="57" t="s">
        <v>1588</v>
      </c>
      <c r="B142" s="69">
        <v>1000000</v>
      </c>
      <c r="C142" s="70">
        <v>5</v>
      </c>
      <c r="D142" s="71">
        <v>46600</v>
      </c>
      <c r="E142" s="72">
        <v>46600</v>
      </c>
      <c r="F142" s="73">
        <v>1060465.3333999999</v>
      </c>
    </row>
    <row r="143" spans="1:6" s="21" customFormat="1" ht="11.25" customHeight="1" x14ac:dyDescent="0.2">
      <c r="A143" s="57" t="s">
        <v>1589</v>
      </c>
      <c r="B143" s="69">
        <v>795000</v>
      </c>
      <c r="C143" s="70">
        <v>3.9</v>
      </c>
      <c r="D143" s="71">
        <v>48092</v>
      </c>
      <c r="E143" s="72">
        <v>48092</v>
      </c>
      <c r="F143" s="73">
        <v>795000</v>
      </c>
    </row>
    <row r="144" spans="1:6" s="21" customFormat="1" ht="11.25" customHeight="1" x14ac:dyDescent="0.2">
      <c r="A144" s="57" t="s">
        <v>1590</v>
      </c>
      <c r="B144" s="69">
        <v>2005000</v>
      </c>
      <c r="C144" s="70">
        <v>5</v>
      </c>
      <c r="D144" s="71">
        <v>49249</v>
      </c>
      <c r="E144" s="72">
        <v>49249</v>
      </c>
      <c r="F144" s="73">
        <v>2259194.5435000001</v>
      </c>
    </row>
    <row r="145" spans="1:6" s="21" customFormat="1" ht="11.25" customHeight="1" x14ac:dyDescent="0.2">
      <c r="A145" s="57" t="s">
        <v>1591</v>
      </c>
      <c r="B145" s="69">
        <v>1510000</v>
      </c>
      <c r="C145" s="70">
        <v>4</v>
      </c>
      <c r="D145" s="71">
        <v>49249</v>
      </c>
      <c r="E145" s="72">
        <v>49249</v>
      </c>
      <c r="F145" s="73">
        <v>1533551.6225000001</v>
      </c>
    </row>
    <row r="146" spans="1:6" s="21" customFormat="1" ht="11.25" customHeight="1" x14ac:dyDescent="0.2">
      <c r="A146" s="57" t="s">
        <v>1592</v>
      </c>
      <c r="B146" s="69">
        <v>1230000</v>
      </c>
      <c r="C146" s="70">
        <v>4.1139999999999999</v>
      </c>
      <c r="D146" s="71">
        <v>48000</v>
      </c>
      <c r="E146" s="72">
        <v>48000</v>
      </c>
      <c r="F146" s="73">
        <v>1230000</v>
      </c>
    </row>
    <row r="147" spans="1:6" s="21" customFormat="1" ht="11.25" customHeight="1" x14ac:dyDescent="0.2">
      <c r="A147" s="57" t="s">
        <v>1593</v>
      </c>
      <c r="B147" s="69">
        <v>250000</v>
      </c>
      <c r="C147" s="70">
        <v>3.3</v>
      </c>
      <c r="D147" s="71">
        <v>46357</v>
      </c>
      <c r="E147" s="72">
        <v>46357</v>
      </c>
      <c r="F147" s="73">
        <v>249537.6966</v>
      </c>
    </row>
    <row r="148" spans="1:6" s="21" customFormat="1" ht="11.25" customHeight="1" x14ac:dyDescent="0.2">
      <c r="A148" s="57" t="s">
        <v>1594</v>
      </c>
      <c r="B148" s="69">
        <v>525000</v>
      </c>
      <c r="C148" s="70">
        <v>5</v>
      </c>
      <c r="D148" s="71">
        <v>48670</v>
      </c>
      <c r="E148" s="72">
        <v>48670</v>
      </c>
      <c r="F148" s="73">
        <v>578732.95929999999</v>
      </c>
    </row>
    <row r="149" spans="1:6" s="21" customFormat="1" ht="11.25" customHeight="1" x14ac:dyDescent="0.2">
      <c r="A149" s="57" t="s">
        <v>1594</v>
      </c>
      <c r="B149" s="69">
        <v>1000000</v>
      </c>
      <c r="C149" s="70">
        <v>5</v>
      </c>
      <c r="D149" s="71">
        <v>49400</v>
      </c>
      <c r="E149" s="72">
        <v>49400</v>
      </c>
      <c r="F149" s="73">
        <v>1097007.1854000001</v>
      </c>
    </row>
    <row r="150" spans="1:6" s="21" customFormat="1" ht="11.25" customHeight="1" x14ac:dyDescent="0.2">
      <c r="A150" s="57" t="s">
        <v>1595</v>
      </c>
      <c r="B150" s="69">
        <v>1700000</v>
      </c>
      <c r="C150" s="70">
        <v>5</v>
      </c>
      <c r="D150" s="71">
        <v>49400</v>
      </c>
      <c r="E150" s="72">
        <v>49400</v>
      </c>
      <c r="F150" s="73">
        <v>1850853.7853999999</v>
      </c>
    </row>
    <row r="151" spans="1:6" s="21" customFormat="1" ht="11.25" customHeight="1" x14ac:dyDescent="0.2">
      <c r="A151" s="57" t="s">
        <v>2474</v>
      </c>
      <c r="B151" s="69">
        <v>350000</v>
      </c>
      <c r="C151" s="70">
        <v>3</v>
      </c>
      <c r="D151" s="71">
        <v>50161</v>
      </c>
      <c r="E151" s="72">
        <v>50161</v>
      </c>
      <c r="F151" s="73">
        <v>354272.77299999999</v>
      </c>
    </row>
    <row r="152" spans="1:6" s="21" customFormat="1" ht="11.25" customHeight="1" x14ac:dyDescent="0.2">
      <c r="A152" s="57" t="s">
        <v>2405</v>
      </c>
      <c r="B152" s="69">
        <v>1000000</v>
      </c>
      <c r="C152" s="70">
        <v>4</v>
      </c>
      <c r="D152" s="71">
        <v>51044</v>
      </c>
      <c r="E152" s="72">
        <v>51044</v>
      </c>
      <c r="F152" s="73">
        <v>1096524.4968000001</v>
      </c>
    </row>
    <row r="153" spans="1:6" s="21" customFormat="1" ht="11.25" customHeight="1" x14ac:dyDescent="0.2">
      <c r="A153" s="57" t="s">
        <v>1062</v>
      </c>
      <c r="B153" s="69">
        <v>200000</v>
      </c>
      <c r="C153" s="70">
        <v>3</v>
      </c>
      <c r="D153" s="71">
        <v>46508</v>
      </c>
      <c r="E153" s="72">
        <v>46508</v>
      </c>
      <c r="F153" s="73">
        <v>198634.14540000001</v>
      </c>
    </row>
    <row r="154" spans="1:6" s="21" customFormat="1" ht="11.25" customHeight="1" x14ac:dyDescent="0.2">
      <c r="A154" s="57" t="s">
        <v>1062</v>
      </c>
      <c r="B154" s="69">
        <v>300000</v>
      </c>
      <c r="C154" s="70">
        <v>3</v>
      </c>
      <c r="D154" s="71">
        <v>46508</v>
      </c>
      <c r="E154" s="72">
        <v>46508</v>
      </c>
      <c r="F154" s="73">
        <v>297951.2181</v>
      </c>
    </row>
    <row r="155" spans="1:6" s="21" customFormat="1" ht="11.25" customHeight="1" x14ac:dyDescent="0.2">
      <c r="A155" s="57" t="s">
        <v>1596</v>
      </c>
      <c r="B155" s="69">
        <v>1855000</v>
      </c>
      <c r="C155" s="70">
        <v>3</v>
      </c>
      <c r="D155" s="71">
        <v>48030</v>
      </c>
      <c r="E155" s="72">
        <v>48030</v>
      </c>
      <c r="F155" s="73">
        <v>1844990.088</v>
      </c>
    </row>
    <row r="156" spans="1:6" s="21" customFormat="1" ht="11.25" customHeight="1" x14ac:dyDescent="0.2">
      <c r="A156" s="57" t="s">
        <v>1597</v>
      </c>
      <c r="B156" s="69">
        <v>500000</v>
      </c>
      <c r="C156" s="70">
        <v>4</v>
      </c>
      <c r="D156" s="71">
        <v>49933</v>
      </c>
      <c r="E156" s="72">
        <v>49933</v>
      </c>
      <c r="F156" s="73">
        <v>509379.29489999998</v>
      </c>
    </row>
    <row r="157" spans="1:6" s="21" customFormat="1" ht="11.25" customHeight="1" x14ac:dyDescent="0.2">
      <c r="A157" s="57" t="s">
        <v>2475</v>
      </c>
      <c r="B157" s="69">
        <v>680000</v>
      </c>
      <c r="C157" s="70">
        <v>3.0939999999999999</v>
      </c>
      <c r="D157" s="71">
        <v>47894</v>
      </c>
      <c r="E157" s="72">
        <v>47894</v>
      </c>
      <c r="F157" s="73">
        <v>680000</v>
      </c>
    </row>
    <row r="158" spans="1:6" s="21" customFormat="1" ht="11.25" customHeight="1" x14ac:dyDescent="0.2">
      <c r="A158" s="57" t="s">
        <v>1599</v>
      </c>
      <c r="B158" s="69">
        <v>330000</v>
      </c>
      <c r="C158" s="70">
        <v>5</v>
      </c>
      <c r="D158" s="71">
        <v>48030</v>
      </c>
      <c r="E158" s="72">
        <v>48030</v>
      </c>
      <c r="F158" s="73">
        <v>352232.00260000001</v>
      </c>
    </row>
    <row r="159" spans="1:6" s="21" customFormat="1" ht="11.25" customHeight="1" x14ac:dyDescent="0.2">
      <c r="A159" s="57" t="s">
        <v>1600</v>
      </c>
      <c r="B159" s="69">
        <v>1585000</v>
      </c>
      <c r="C159" s="70">
        <v>3.375</v>
      </c>
      <c r="D159" s="71">
        <v>49400</v>
      </c>
      <c r="E159" s="72">
        <v>49400</v>
      </c>
      <c r="F159" s="73">
        <v>1562889.4779999999</v>
      </c>
    </row>
    <row r="160" spans="1:6" s="21" customFormat="1" ht="11.25" customHeight="1" x14ac:dyDescent="0.2">
      <c r="A160" s="57" t="s">
        <v>2183</v>
      </c>
      <c r="B160" s="69">
        <v>1000000</v>
      </c>
      <c r="C160" s="70">
        <v>3</v>
      </c>
      <c r="D160" s="71">
        <v>48549</v>
      </c>
      <c r="E160" s="72">
        <v>48549</v>
      </c>
      <c r="F160" s="73">
        <v>990103.58990000002</v>
      </c>
    </row>
    <row r="161" spans="1:6" s="21" customFormat="1" ht="11.25" customHeight="1" x14ac:dyDescent="0.2">
      <c r="A161" s="57" t="s">
        <v>1601</v>
      </c>
      <c r="B161" s="69">
        <v>615000</v>
      </c>
      <c r="C161" s="70">
        <v>4</v>
      </c>
      <c r="D161" s="71">
        <v>50192</v>
      </c>
      <c r="E161" s="72">
        <v>50192</v>
      </c>
      <c r="F161" s="73">
        <v>649730.89520000003</v>
      </c>
    </row>
    <row r="162" spans="1:6" s="21" customFormat="1" ht="11.25" customHeight="1" x14ac:dyDescent="0.2">
      <c r="A162" s="57" t="s">
        <v>1133</v>
      </c>
      <c r="B162" s="69">
        <v>1265000</v>
      </c>
      <c r="C162" s="70">
        <v>3.25</v>
      </c>
      <c r="D162" s="71">
        <v>48806</v>
      </c>
      <c r="E162" s="72">
        <v>48806</v>
      </c>
      <c r="F162" s="73">
        <v>1300596.8001000001</v>
      </c>
    </row>
    <row r="163" spans="1:6" s="21" customFormat="1" ht="11.25" customHeight="1" x14ac:dyDescent="0.2">
      <c r="A163" s="57" t="s">
        <v>1146</v>
      </c>
      <c r="B163" s="69">
        <v>1190000</v>
      </c>
      <c r="C163" s="70">
        <v>4</v>
      </c>
      <c r="D163" s="71">
        <v>45658</v>
      </c>
      <c r="E163" s="72">
        <v>45658</v>
      </c>
      <c r="F163" s="73">
        <v>1209226.6191</v>
      </c>
    </row>
    <row r="164" spans="1:6" s="21" customFormat="1" ht="11.25" customHeight="1" x14ac:dyDescent="0.2">
      <c r="A164" s="57" t="s">
        <v>1602</v>
      </c>
      <c r="B164" s="69">
        <v>1245000</v>
      </c>
      <c r="C164" s="70">
        <v>4</v>
      </c>
      <c r="D164" s="71">
        <v>48488</v>
      </c>
      <c r="E164" s="72">
        <v>48488</v>
      </c>
      <c r="F164" s="73">
        <v>1309622.1355000001</v>
      </c>
    </row>
    <row r="165" spans="1:6" s="21" customFormat="1" ht="11.25" customHeight="1" x14ac:dyDescent="0.2">
      <c r="A165" s="57" t="s">
        <v>1148</v>
      </c>
      <c r="B165" s="69">
        <v>770000</v>
      </c>
      <c r="C165" s="70">
        <v>4</v>
      </c>
      <c r="D165" s="71">
        <v>49857</v>
      </c>
      <c r="E165" s="72">
        <v>49857</v>
      </c>
      <c r="F165" s="73">
        <v>793111.44310000003</v>
      </c>
    </row>
    <row r="166" spans="1:6" s="21" customFormat="1" ht="11.25" customHeight="1" x14ac:dyDescent="0.2">
      <c r="A166" s="57" t="s">
        <v>1148</v>
      </c>
      <c r="B166" s="69">
        <v>1005000</v>
      </c>
      <c r="C166" s="70">
        <v>4</v>
      </c>
      <c r="D166" s="71">
        <v>50952</v>
      </c>
      <c r="E166" s="72">
        <v>50952</v>
      </c>
      <c r="F166" s="73">
        <v>1090850.2058000001</v>
      </c>
    </row>
    <row r="167" spans="1:6" s="21" customFormat="1" ht="11.25" customHeight="1" x14ac:dyDescent="0.2">
      <c r="A167" s="57" t="s">
        <v>1148</v>
      </c>
      <c r="B167" s="69">
        <v>630000</v>
      </c>
      <c r="C167" s="70">
        <v>3</v>
      </c>
      <c r="D167" s="71">
        <v>50952</v>
      </c>
      <c r="E167" s="72">
        <v>50952</v>
      </c>
      <c r="F167" s="73">
        <v>635167.29650000005</v>
      </c>
    </row>
    <row r="168" spans="1:6" s="21" customFormat="1" ht="11.25" customHeight="1" x14ac:dyDescent="0.2">
      <c r="A168" s="57" t="s">
        <v>1148</v>
      </c>
      <c r="B168" s="69">
        <v>300000</v>
      </c>
      <c r="C168" s="70">
        <v>3</v>
      </c>
      <c r="D168" s="71">
        <v>51318</v>
      </c>
      <c r="E168" s="72">
        <v>51318</v>
      </c>
      <c r="F168" s="73">
        <v>301963.03619999997</v>
      </c>
    </row>
    <row r="169" spans="1:6" s="21" customFormat="1" ht="11.25" customHeight="1" x14ac:dyDescent="0.2">
      <c r="A169" s="57" t="s">
        <v>2079</v>
      </c>
      <c r="B169" s="69">
        <v>1100000</v>
      </c>
      <c r="C169" s="70">
        <v>4</v>
      </c>
      <c r="D169" s="71">
        <v>49249</v>
      </c>
      <c r="E169" s="72">
        <v>49249</v>
      </c>
      <c r="F169" s="73">
        <v>1136620.5626999999</v>
      </c>
    </row>
    <row r="170" spans="1:6" s="21" customFormat="1" ht="11.25" customHeight="1" x14ac:dyDescent="0.2">
      <c r="A170" s="57" t="s">
        <v>1152</v>
      </c>
      <c r="B170" s="69">
        <v>300000</v>
      </c>
      <c r="C170" s="70">
        <v>5</v>
      </c>
      <c r="D170" s="71">
        <v>50222</v>
      </c>
      <c r="E170" s="72">
        <v>50222</v>
      </c>
      <c r="F170" s="73">
        <v>334242.72409999999</v>
      </c>
    </row>
    <row r="171" spans="1:6" s="21" customFormat="1" ht="11.25" customHeight="1" x14ac:dyDescent="0.2">
      <c r="A171" s="57" t="s">
        <v>1603</v>
      </c>
      <c r="B171" s="69">
        <v>1525000</v>
      </c>
      <c r="C171" s="70">
        <v>3.25</v>
      </c>
      <c r="D171" s="71">
        <v>45992</v>
      </c>
      <c r="E171" s="72">
        <v>45992</v>
      </c>
      <c r="F171" s="73">
        <v>1518150.5658</v>
      </c>
    </row>
    <row r="172" spans="1:6" s="21" customFormat="1" ht="11.25" customHeight="1" x14ac:dyDescent="0.2">
      <c r="A172" s="57" t="s">
        <v>1604</v>
      </c>
      <c r="B172" s="69">
        <v>250000</v>
      </c>
      <c r="C172" s="70">
        <v>4</v>
      </c>
      <c r="D172" s="71">
        <v>49491</v>
      </c>
      <c r="E172" s="72">
        <v>49491</v>
      </c>
      <c r="F172" s="73">
        <v>257638.5056</v>
      </c>
    </row>
    <row r="173" spans="1:6" s="21" customFormat="1" ht="11.25" customHeight="1" x14ac:dyDescent="0.2">
      <c r="A173" s="57" t="s">
        <v>2951</v>
      </c>
      <c r="B173" s="69">
        <v>750000</v>
      </c>
      <c r="C173" s="70">
        <v>3</v>
      </c>
      <c r="D173" s="71">
        <v>50952</v>
      </c>
      <c r="E173" s="72">
        <v>50952</v>
      </c>
      <c r="F173" s="73">
        <v>779127.99789999996</v>
      </c>
    </row>
    <row r="174" spans="1:6" s="21" customFormat="1" ht="11.25" customHeight="1" x14ac:dyDescent="0.2">
      <c r="A174" s="57" t="s">
        <v>2041</v>
      </c>
      <c r="B174" s="69">
        <v>425000</v>
      </c>
      <c r="C174" s="70">
        <v>4</v>
      </c>
      <c r="D174" s="71">
        <v>49857</v>
      </c>
      <c r="E174" s="72">
        <v>49857</v>
      </c>
      <c r="F174" s="73">
        <v>498190.18589999998</v>
      </c>
    </row>
    <row r="175" spans="1:6" s="21" customFormat="1" ht="11.25" customHeight="1" x14ac:dyDescent="0.2">
      <c r="A175" s="57" t="s">
        <v>1605</v>
      </c>
      <c r="B175" s="69">
        <v>1475000</v>
      </c>
      <c r="C175" s="70">
        <v>5</v>
      </c>
      <c r="D175" s="71">
        <v>49110</v>
      </c>
      <c r="E175" s="72">
        <v>49110</v>
      </c>
      <c r="F175" s="73">
        <v>1655999.6436000001</v>
      </c>
    </row>
    <row r="176" spans="1:6" s="21" customFormat="1" ht="11.25" customHeight="1" x14ac:dyDescent="0.2">
      <c r="A176" s="57" t="s">
        <v>1605</v>
      </c>
      <c r="B176" s="69">
        <v>1635000</v>
      </c>
      <c r="C176" s="70">
        <v>5</v>
      </c>
      <c r="D176" s="71">
        <v>48745</v>
      </c>
      <c r="E176" s="72">
        <v>48745</v>
      </c>
      <c r="F176" s="73">
        <v>1840795.2061000001</v>
      </c>
    </row>
    <row r="177" spans="1:6" s="21" customFormat="1" ht="11.25" customHeight="1" x14ac:dyDescent="0.2">
      <c r="A177" s="57" t="s">
        <v>2634</v>
      </c>
      <c r="B177" s="69">
        <v>385000</v>
      </c>
      <c r="C177" s="70">
        <v>4</v>
      </c>
      <c r="D177" s="71">
        <v>49553</v>
      </c>
      <c r="E177" s="72">
        <v>49553</v>
      </c>
      <c r="F177" s="73">
        <v>415294.81849999999</v>
      </c>
    </row>
    <row r="178" spans="1:6" s="21" customFormat="1" ht="11.25" customHeight="1" x14ac:dyDescent="0.2">
      <c r="A178" s="57" t="s">
        <v>2476</v>
      </c>
      <c r="B178" s="69">
        <v>1265000</v>
      </c>
      <c r="C178" s="70">
        <v>3.1</v>
      </c>
      <c r="D178" s="71">
        <v>50802</v>
      </c>
      <c r="E178" s="72">
        <v>50802</v>
      </c>
      <c r="F178" s="73">
        <v>1265000</v>
      </c>
    </row>
    <row r="179" spans="1:6" s="21" customFormat="1" ht="11.25" customHeight="1" x14ac:dyDescent="0.2">
      <c r="A179" s="57" t="s">
        <v>628</v>
      </c>
      <c r="B179" s="69">
        <v>305000</v>
      </c>
      <c r="C179" s="70">
        <v>4</v>
      </c>
      <c r="D179" s="71">
        <v>51044</v>
      </c>
      <c r="E179" s="72">
        <v>51044</v>
      </c>
      <c r="F179" s="73">
        <v>357003.12089999998</v>
      </c>
    </row>
    <row r="180" spans="1:6" s="21" customFormat="1" ht="11.25" customHeight="1" x14ac:dyDescent="0.2">
      <c r="A180" s="57" t="s">
        <v>628</v>
      </c>
      <c r="B180" s="69">
        <v>250000</v>
      </c>
      <c r="C180" s="70">
        <v>4</v>
      </c>
      <c r="D180" s="71">
        <v>51410</v>
      </c>
      <c r="E180" s="72">
        <v>51410</v>
      </c>
      <c r="F180" s="73">
        <v>291663.72840000002</v>
      </c>
    </row>
    <row r="181" spans="1:6" s="21" customFormat="1" ht="11.25" customHeight="1" x14ac:dyDescent="0.2">
      <c r="A181" s="57" t="s">
        <v>2406</v>
      </c>
      <c r="B181" s="69">
        <v>750000</v>
      </c>
      <c r="C181" s="70">
        <v>3</v>
      </c>
      <c r="D181" s="71">
        <v>51105</v>
      </c>
      <c r="E181" s="72">
        <v>51105</v>
      </c>
      <c r="F181" s="73">
        <v>746398.4351</v>
      </c>
    </row>
    <row r="182" spans="1:6" s="21" customFormat="1" ht="11.25" customHeight="1" x14ac:dyDescent="0.2">
      <c r="A182" s="57" t="s">
        <v>2881</v>
      </c>
      <c r="B182" s="69">
        <v>600000</v>
      </c>
      <c r="C182" s="70">
        <v>2.665</v>
      </c>
      <c r="D182" s="71">
        <v>51441</v>
      </c>
      <c r="E182" s="72">
        <v>51441</v>
      </c>
      <c r="F182" s="73">
        <v>600000</v>
      </c>
    </row>
    <row r="183" spans="1:6" s="21" customFormat="1" ht="11.25" customHeight="1" x14ac:dyDescent="0.2">
      <c r="A183" s="57" t="s">
        <v>1185</v>
      </c>
      <c r="B183" s="69">
        <v>500000</v>
      </c>
      <c r="C183" s="70">
        <v>3</v>
      </c>
      <c r="D183" s="71">
        <v>50601</v>
      </c>
      <c r="E183" s="72">
        <v>50601</v>
      </c>
      <c r="F183" s="73">
        <v>516415.25880000001</v>
      </c>
    </row>
    <row r="184" spans="1:6" s="21" customFormat="1" ht="11.25" customHeight="1" x14ac:dyDescent="0.2">
      <c r="A184" s="57" t="s">
        <v>1606</v>
      </c>
      <c r="B184" s="69">
        <v>700000</v>
      </c>
      <c r="C184" s="70">
        <v>4</v>
      </c>
      <c r="D184" s="71">
        <v>48594</v>
      </c>
      <c r="E184" s="72">
        <v>48594</v>
      </c>
      <c r="F184" s="73">
        <v>712803.21340000001</v>
      </c>
    </row>
    <row r="185" spans="1:6" s="21" customFormat="1" ht="11.25" customHeight="1" x14ac:dyDescent="0.2">
      <c r="A185" s="57" t="s">
        <v>1204</v>
      </c>
      <c r="B185" s="69">
        <v>4000000</v>
      </c>
      <c r="C185" s="70">
        <v>4</v>
      </c>
      <c r="D185" s="71">
        <v>50161</v>
      </c>
      <c r="E185" s="72">
        <v>50161</v>
      </c>
      <c r="F185" s="73">
        <v>4188977.6875</v>
      </c>
    </row>
    <row r="186" spans="1:6" s="21" customFormat="1" ht="11.25" customHeight="1" x14ac:dyDescent="0.2">
      <c r="A186" s="57" t="s">
        <v>2062</v>
      </c>
      <c r="B186" s="69">
        <v>80000</v>
      </c>
      <c r="C186" s="70">
        <v>4.75</v>
      </c>
      <c r="D186" s="71">
        <v>45566</v>
      </c>
      <c r="E186" s="72">
        <v>45566</v>
      </c>
      <c r="F186" s="73">
        <v>79709.800600000002</v>
      </c>
    </row>
    <row r="187" spans="1:6" s="21" customFormat="1" ht="11.25" customHeight="1" x14ac:dyDescent="0.2">
      <c r="A187" s="57" t="s">
        <v>1607</v>
      </c>
      <c r="B187" s="69">
        <v>590000</v>
      </c>
      <c r="C187" s="70">
        <v>4</v>
      </c>
      <c r="D187" s="71">
        <v>48153</v>
      </c>
      <c r="E187" s="72">
        <v>48153</v>
      </c>
      <c r="F187" s="73">
        <v>596422.37199999997</v>
      </c>
    </row>
    <row r="188" spans="1:6" s="21" customFormat="1" ht="11.25" customHeight="1" x14ac:dyDescent="0.2">
      <c r="A188" s="57" t="s">
        <v>1213</v>
      </c>
      <c r="B188" s="69">
        <v>2000000</v>
      </c>
      <c r="C188" s="70">
        <v>3</v>
      </c>
      <c r="D188" s="71">
        <v>49263</v>
      </c>
      <c r="E188" s="72">
        <v>49263</v>
      </c>
      <c r="F188" s="73">
        <v>1986482.8569</v>
      </c>
    </row>
    <row r="189" spans="1:6" s="21" customFormat="1" ht="11.25" customHeight="1" x14ac:dyDescent="0.2">
      <c r="A189" s="57" t="s">
        <v>2477</v>
      </c>
      <c r="B189" s="69">
        <v>1000000</v>
      </c>
      <c r="C189" s="70">
        <v>3.0960000000000001</v>
      </c>
      <c r="D189" s="71">
        <v>51181</v>
      </c>
      <c r="E189" s="72">
        <v>51181</v>
      </c>
      <c r="F189" s="73">
        <v>1000000</v>
      </c>
    </row>
    <row r="190" spans="1:6" s="21" customFormat="1" ht="11.25" customHeight="1" x14ac:dyDescent="0.2">
      <c r="A190" s="57" t="s">
        <v>1608</v>
      </c>
      <c r="B190" s="69">
        <v>1900000</v>
      </c>
      <c r="C190" s="70">
        <v>3.625</v>
      </c>
      <c r="D190" s="71">
        <v>49827</v>
      </c>
      <c r="E190" s="72">
        <v>49827</v>
      </c>
      <c r="F190" s="73">
        <v>1887809.3979</v>
      </c>
    </row>
    <row r="191" spans="1:6" s="21" customFormat="1" ht="11.25" customHeight="1" x14ac:dyDescent="0.2">
      <c r="A191" s="57" t="s">
        <v>1609</v>
      </c>
      <c r="B191" s="69">
        <v>750000</v>
      </c>
      <c r="C191" s="70">
        <v>5</v>
      </c>
      <c r="D191" s="71">
        <v>49249</v>
      </c>
      <c r="E191" s="72">
        <v>49249</v>
      </c>
      <c r="F191" s="73">
        <v>836661.76049999997</v>
      </c>
    </row>
    <row r="192" spans="1:6" s="21" customFormat="1" ht="11.25" customHeight="1" x14ac:dyDescent="0.2">
      <c r="A192" s="57" t="s">
        <v>1610</v>
      </c>
      <c r="B192" s="69">
        <v>1000000</v>
      </c>
      <c r="C192" s="70">
        <v>5</v>
      </c>
      <c r="D192" s="71">
        <v>48122</v>
      </c>
      <c r="E192" s="72">
        <v>48122</v>
      </c>
      <c r="F192" s="73">
        <v>1073833.8145999999</v>
      </c>
    </row>
    <row r="193" spans="1:6" s="21" customFormat="1" ht="11.25" customHeight="1" x14ac:dyDescent="0.2">
      <c r="A193" s="57" t="s">
        <v>1610</v>
      </c>
      <c r="B193" s="69">
        <v>1000000</v>
      </c>
      <c r="C193" s="70">
        <v>5</v>
      </c>
      <c r="D193" s="71">
        <v>47757</v>
      </c>
      <c r="E193" s="72">
        <v>47757</v>
      </c>
      <c r="F193" s="73">
        <v>1076305.9697</v>
      </c>
    </row>
    <row r="194" spans="1:6" s="21" customFormat="1" ht="11.25" customHeight="1" x14ac:dyDescent="0.2">
      <c r="A194" s="57" t="s">
        <v>1611</v>
      </c>
      <c r="B194" s="69">
        <v>980000</v>
      </c>
      <c r="C194" s="70">
        <v>3</v>
      </c>
      <c r="D194" s="71">
        <v>49279</v>
      </c>
      <c r="E194" s="72">
        <v>49279</v>
      </c>
      <c r="F194" s="73">
        <v>979987.80559999996</v>
      </c>
    </row>
    <row r="195" spans="1:6" s="21" customFormat="1" ht="11.25" customHeight="1" x14ac:dyDescent="0.2">
      <c r="A195" s="57" t="s">
        <v>2407</v>
      </c>
      <c r="B195" s="69">
        <v>405000</v>
      </c>
      <c r="C195" s="70">
        <v>3.2829999999999999</v>
      </c>
      <c r="D195" s="71">
        <v>49279</v>
      </c>
      <c r="E195" s="72">
        <v>49279</v>
      </c>
      <c r="F195" s="73">
        <v>405000</v>
      </c>
    </row>
    <row r="196" spans="1:6" s="21" customFormat="1" ht="11.25" customHeight="1" x14ac:dyDescent="0.2">
      <c r="A196" s="57" t="s">
        <v>2407</v>
      </c>
      <c r="B196" s="69">
        <v>1310000</v>
      </c>
      <c r="C196" s="70">
        <v>3</v>
      </c>
      <c r="D196" s="71">
        <v>51105</v>
      </c>
      <c r="E196" s="72">
        <v>51105</v>
      </c>
      <c r="F196" s="73">
        <v>1296899.2893000001</v>
      </c>
    </row>
    <row r="197" spans="1:6" s="21" customFormat="1" ht="11.25" customHeight="1" x14ac:dyDescent="0.2">
      <c r="A197" s="57" t="s">
        <v>1612</v>
      </c>
      <c r="B197" s="69">
        <v>2500000</v>
      </c>
      <c r="C197" s="70">
        <v>4</v>
      </c>
      <c r="D197" s="71">
        <v>47300</v>
      </c>
      <c r="E197" s="72">
        <v>47300</v>
      </c>
      <c r="F197" s="73">
        <v>2579953.5660999999</v>
      </c>
    </row>
    <row r="198" spans="1:6" s="21" customFormat="1" ht="11.25" customHeight="1" x14ac:dyDescent="0.2">
      <c r="A198" s="57" t="s">
        <v>1613</v>
      </c>
      <c r="B198" s="69">
        <v>500000</v>
      </c>
      <c r="C198" s="70">
        <v>4.125</v>
      </c>
      <c r="D198" s="71">
        <v>45108</v>
      </c>
      <c r="E198" s="72">
        <v>45108</v>
      </c>
      <c r="F198" s="73">
        <v>500000</v>
      </c>
    </row>
    <row r="199" spans="1:6" s="21" customFormat="1" ht="11.25" customHeight="1" x14ac:dyDescent="0.2">
      <c r="A199" s="57" t="s">
        <v>1613</v>
      </c>
      <c r="B199" s="69">
        <v>300000</v>
      </c>
      <c r="C199" s="70">
        <v>5</v>
      </c>
      <c r="D199" s="71">
        <v>48761</v>
      </c>
      <c r="E199" s="72">
        <v>48761</v>
      </c>
      <c r="F199" s="73">
        <v>323280.48910000001</v>
      </c>
    </row>
    <row r="200" spans="1:6" s="21" customFormat="1" ht="11.25" customHeight="1" x14ac:dyDescent="0.2">
      <c r="A200" s="57" t="s">
        <v>1614</v>
      </c>
      <c r="B200" s="69">
        <v>500000</v>
      </c>
      <c r="C200" s="70">
        <v>4</v>
      </c>
      <c r="D200" s="71">
        <v>49126</v>
      </c>
      <c r="E200" s="72">
        <v>49126</v>
      </c>
      <c r="F200" s="73">
        <v>516435.83730000001</v>
      </c>
    </row>
    <row r="201" spans="1:6" s="21" customFormat="1" ht="11.25" customHeight="1" x14ac:dyDescent="0.2">
      <c r="A201" s="57" t="s">
        <v>1615</v>
      </c>
      <c r="B201" s="69">
        <v>1155000</v>
      </c>
      <c r="C201" s="70">
        <v>3.2</v>
      </c>
      <c r="D201" s="71">
        <v>47880</v>
      </c>
      <c r="E201" s="72">
        <v>47880</v>
      </c>
      <c r="F201" s="73">
        <v>1150028.4310999999</v>
      </c>
    </row>
    <row r="202" spans="1:6" s="21" customFormat="1" ht="11.25" customHeight="1" x14ac:dyDescent="0.2">
      <c r="A202" s="57" t="s">
        <v>1616</v>
      </c>
      <c r="B202" s="69">
        <v>1000000</v>
      </c>
      <c r="C202" s="70">
        <v>3.125</v>
      </c>
      <c r="D202" s="71">
        <v>48853</v>
      </c>
      <c r="E202" s="72">
        <v>48853</v>
      </c>
      <c r="F202" s="73">
        <v>993209.9976</v>
      </c>
    </row>
    <row r="203" spans="1:6" s="21" customFormat="1" ht="11.25" customHeight="1" x14ac:dyDescent="0.2">
      <c r="A203" s="57" t="s">
        <v>2408</v>
      </c>
      <c r="B203" s="69">
        <v>250000</v>
      </c>
      <c r="C203" s="70">
        <v>3</v>
      </c>
      <c r="D203" s="71">
        <v>50314</v>
      </c>
      <c r="E203" s="72">
        <v>50314</v>
      </c>
      <c r="F203" s="73">
        <v>250000</v>
      </c>
    </row>
    <row r="204" spans="1:6" s="21" customFormat="1" ht="11.25" customHeight="1" x14ac:dyDescent="0.2">
      <c r="A204" s="57" t="s">
        <v>1617</v>
      </c>
      <c r="B204" s="69">
        <v>1330000</v>
      </c>
      <c r="C204" s="70">
        <v>3</v>
      </c>
      <c r="D204" s="71">
        <v>48000</v>
      </c>
      <c r="E204" s="72">
        <v>48000</v>
      </c>
      <c r="F204" s="73">
        <v>1308887.6111999999</v>
      </c>
    </row>
    <row r="205" spans="1:6" s="21" customFormat="1" ht="11.25" customHeight="1" x14ac:dyDescent="0.2">
      <c r="A205" s="57" t="s">
        <v>1617</v>
      </c>
      <c r="B205" s="69">
        <v>530000</v>
      </c>
      <c r="C205" s="70">
        <v>4</v>
      </c>
      <c r="D205" s="71">
        <v>47635</v>
      </c>
      <c r="E205" s="72">
        <v>47635</v>
      </c>
      <c r="F205" s="73">
        <v>550193.23979999998</v>
      </c>
    </row>
    <row r="206" spans="1:6" s="21" customFormat="1" ht="11.25" customHeight="1" x14ac:dyDescent="0.2">
      <c r="A206" s="57" t="s">
        <v>1618</v>
      </c>
      <c r="B206" s="69">
        <v>500000</v>
      </c>
      <c r="C206" s="70">
        <v>5</v>
      </c>
      <c r="D206" s="71">
        <v>47696</v>
      </c>
      <c r="E206" s="72">
        <v>47696</v>
      </c>
      <c r="F206" s="73">
        <v>537429.52630000003</v>
      </c>
    </row>
    <row r="207" spans="1:6" s="21" customFormat="1" ht="11.25" customHeight="1" x14ac:dyDescent="0.2">
      <c r="A207" s="57" t="s">
        <v>1311</v>
      </c>
      <c r="B207" s="69">
        <v>925000</v>
      </c>
      <c r="C207" s="70">
        <v>4</v>
      </c>
      <c r="D207" s="71">
        <v>47679</v>
      </c>
      <c r="E207" s="72">
        <v>47679</v>
      </c>
      <c r="F207" s="73">
        <v>963144.71239999996</v>
      </c>
    </row>
    <row r="208" spans="1:6" s="21" customFormat="1" ht="11.25" customHeight="1" x14ac:dyDescent="0.2">
      <c r="A208" s="57" t="s">
        <v>1312</v>
      </c>
      <c r="B208" s="69">
        <v>1000000</v>
      </c>
      <c r="C208" s="70">
        <v>5</v>
      </c>
      <c r="D208" s="71">
        <v>48914</v>
      </c>
      <c r="E208" s="72">
        <v>48914</v>
      </c>
      <c r="F208" s="73">
        <v>1080777.4428999999</v>
      </c>
    </row>
    <row r="209" spans="1:6" s="21" customFormat="1" ht="11.25" customHeight="1" x14ac:dyDescent="0.2">
      <c r="A209" s="57" t="s">
        <v>1619</v>
      </c>
      <c r="B209" s="69">
        <v>555000</v>
      </c>
      <c r="C209" s="70">
        <v>4</v>
      </c>
      <c r="D209" s="71">
        <v>50314</v>
      </c>
      <c r="E209" s="72">
        <v>50314</v>
      </c>
      <c r="F209" s="73">
        <v>575910.81270000001</v>
      </c>
    </row>
    <row r="210" spans="1:6" s="21" customFormat="1" ht="11.25" customHeight="1" x14ac:dyDescent="0.2">
      <c r="A210" s="57" t="s">
        <v>2882</v>
      </c>
      <c r="B210" s="69">
        <v>1000000</v>
      </c>
      <c r="C210" s="70">
        <v>3</v>
      </c>
      <c r="D210" s="71">
        <v>50802</v>
      </c>
      <c r="E210" s="72">
        <v>50802</v>
      </c>
      <c r="F210" s="73">
        <v>1055481.1270000001</v>
      </c>
    </row>
    <row r="211" spans="1:6" s="21" customFormat="1" ht="11.25" customHeight="1" x14ac:dyDescent="0.2">
      <c r="A211" s="57" t="s">
        <v>1620</v>
      </c>
      <c r="B211" s="69">
        <v>1000000</v>
      </c>
      <c r="C211" s="70">
        <v>4</v>
      </c>
      <c r="D211" s="71">
        <v>44713</v>
      </c>
      <c r="E211" s="72">
        <v>44713</v>
      </c>
      <c r="F211" s="73">
        <v>1000000</v>
      </c>
    </row>
    <row r="212" spans="1:6" s="21" customFormat="1" ht="11.25" customHeight="1" x14ac:dyDescent="0.2">
      <c r="A212" s="57" t="s">
        <v>1328</v>
      </c>
      <c r="B212" s="69">
        <v>2555000</v>
      </c>
      <c r="C212" s="70">
        <v>3.25</v>
      </c>
      <c r="D212" s="71">
        <v>48625</v>
      </c>
      <c r="E212" s="72">
        <v>48625</v>
      </c>
      <c r="F212" s="73">
        <v>2583941.5173999998</v>
      </c>
    </row>
    <row r="213" spans="1:6" s="21" customFormat="1" ht="11.25" customHeight="1" x14ac:dyDescent="0.2">
      <c r="A213" s="57" t="s">
        <v>2184</v>
      </c>
      <c r="B213" s="69">
        <v>415000</v>
      </c>
      <c r="C213" s="70">
        <v>3</v>
      </c>
      <c r="D213" s="71">
        <v>50437</v>
      </c>
      <c r="E213" s="72">
        <v>50437</v>
      </c>
      <c r="F213" s="73">
        <v>411153.55200000003</v>
      </c>
    </row>
    <row r="214" spans="1:6" s="21" customFormat="1" ht="11.25" customHeight="1" x14ac:dyDescent="0.2">
      <c r="A214" s="57" t="s">
        <v>2635</v>
      </c>
      <c r="B214" s="69">
        <v>1000000</v>
      </c>
      <c r="C214" s="70">
        <v>5</v>
      </c>
      <c r="D214" s="71">
        <v>47665</v>
      </c>
      <c r="E214" s="72">
        <v>47665</v>
      </c>
      <c r="F214" s="73">
        <v>1114129.1105</v>
      </c>
    </row>
    <row r="215" spans="1:6" s="21" customFormat="1" ht="11.25" customHeight="1" x14ac:dyDescent="0.2">
      <c r="A215" s="57" t="s">
        <v>1621</v>
      </c>
      <c r="B215" s="69">
        <v>600000</v>
      </c>
      <c r="C215" s="70">
        <v>5</v>
      </c>
      <c r="D215" s="71">
        <v>49706</v>
      </c>
      <c r="E215" s="72">
        <v>49706</v>
      </c>
      <c r="F215" s="73">
        <v>663795.31810000003</v>
      </c>
    </row>
    <row r="216" spans="1:6" s="21" customFormat="1" ht="11.25" customHeight="1" x14ac:dyDescent="0.2">
      <c r="A216" s="57" t="s">
        <v>2478</v>
      </c>
      <c r="B216" s="69">
        <v>1500000</v>
      </c>
      <c r="C216" s="70">
        <v>3.4340000000000002</v>
      </c>
      <c r="D216" s="71">
        <v>51441</v>
      </c>
      <c r="E216" s="72">
        <v>51441</v>
      </c>
      <c r="F216" s="73">
        <v>1500000</v>
      </c>
    </row>
    <row r="217" spans="1:6" s="21" customFormat="1" ht="11.25" customHeight="1" x14ac:dyDescent="0.2">
      <c r="A217" s="57" t="s">
        <v>1622</v>
      </c>
      <c r="B217" s="69">
        <v>700000</v>
      </c>
      <c r="C217" s="70">
        <v>3.75</v>
      </c>
      <c r="D217" s="71">
        <v>50161</v>
      </c>
      <c r="E217" s="72">
        <v>50161</v>
      </c>
      <c r="F217" s="73">
        <v>692409.90590000001</v>
      </c>
    </row>
    <row r="218" spans="1:6" s="21" customFormat="1" ht="11.25" customHeight="1" x14ac:dyDescent="0.2">
      <c r="A218" s="57" t="s">
        <v>1364</v>
      </c>
      <c r="B218" s="69">
        <v>300000</v>
      </c>
      <c r="C218" s="70">
        <v>4</v>
      </c>
      <c r="D218" s="71">
        <v>49810</v>
      </c>
      <c r="E218" s="72">
        <v>49810</v>
      </c>
      <c r="F218" s="73">
        <v>314687.29060000001</v>
      </c>
    </row>
    <row r="219" spans="1:6" s="21" customFormat="1" ht="11.25" customHeight="1" x14ac:dyDescent="0.2">
      <c r="A219" s="57" t="s">
        <v>1379</v>
      </c>
      <c r="B219" s="69">
        <v>750000</v>
      </c>
      <c r="C219" s="70">
        <v>4</v>
      </c>
      <c r="D219" s="71">
        <v>47314</v>
      </c>
      <c r="E219" s="72">
        <v>47314</v>
      </c>
      <c r="F219" s="73">
        <v>782879.9804</v>
      </c>
    </row>
    <row r="220" spans="1:6" s="21" customFormat="1" ht="11.25" customHeight="1" x14ac:dyDescent="0.2">
      <c r="A220" s="57" t="s">
        <v>1623</v>
      </c>
      <c r="B220" s="69">
        <v>1000000</v>
      </c>
      <c r="C220" s="70">
        <v>4</v>
      </c>
      <c r="D220" s="71">
        <v>50267</v>
      </c>
      <c r="E220" s="72">
        <v>50267</v>
      </c>
      <c r="F220" s="73">
        <v>1040135.8571</v>
      </c>
    </row>
    <row r="221" spans="1:6" s="21" customFormat="1" ht="11.25" customHeight="1" x14ac:dyDescent="0.2">
      <c r="A221" s="57" t="s">
        <v>2080</v>
      </c>
      <c r="B221" s="69">
        <v>1500000</v>
      </c>
      <c r="C221" s="70">
        <v>4</v>
      </c>
      <c r="D221" s="71">
        <v>50724</v>
      </c>
      <c r="E221" s="72">
        <v>50724</v>
      </c>
      <c r="F221" s="73">
        <v>1565876.5887</v>
      </c>
    </row>
    <row r="222" spans="1:6" s="21" customFormat="1" ht="11.25" customHeight="1" x14ac:dyDescent="0.2">
      <c r="A222" s="57" t="s">
        <v>2479</v>
      </c>
      <c r="B222" s="69">
        <v>500000</v>
      </c>
      <c r="C222" s="70">
        <v>3.4</v>
      </c>
      <c r="D222" s="71">
        <v>50922</v>
      </c>
      <c r="E222" s="72">
        <v>50922</v>
      </c>
      <c r="F222" s="73">
        <v>500000</v>
      </c>
    </row>
    <row r="223" spans="1:6" s="21" customFormat="1" ht="11.25" customHeight="1" x14ac:dyDescent="0.2">
      <c r="A223" s="57" t="s">
        <v>2636</v>
      </c>
      <c r="B223" s="69">
        <v>2000000</v>
      </c>
      <c r="C223" s="70">
        <v>4</v>
      </c>
      <c r="D223" s="71">
        <v>50222</v>
      </c>
      <c r="E223" s="72">
        <v>50222</v>
      </c>
      <c r="F223" s="73">
        <v>2226825.9537</v>
      </c>
    </row>
    <row r="224" spans="1:6" s="21" customFormat="1" ht="11.25" customHeight="1" thickBot="1" x14ac:dyDescent="0.25">
      <c r="A224" s="57" t="s">
        <v>75</v>
      </c>
      <c r="B224" s="79">
        <v>93485000</v>
      </c>
      <c r="C224" s="80"/>
      <c r="D224" s="81"/>
      <c r="E224" s="82"/>
      <c r="F224" s="83">
        <v>96986536.797399998</v>
      </c>
    </row>
    <row r="225" spans="1:6" s="21" customFormat="1" ht="11.25" customHeight="1" x14ac:dyDescent="0.2">
      <c r="A225" s="58"/>
      <c r="B225" s="74"/>
      <c r="C225" s="74"/>
      <c r="D225" s="75"/>
      <c r="E225" s="76"/>
      <c r="F225" s="77"/>
    </row>
    <row r="226" spans="1:6" s="21" customFormat="1" ht="11.25" customHeight="1" x14ac:dyDescent="0.2">
      <c r="A226" s="57" t="s">
        <v>1624</v>
      </c>
      <c r="B226" s="69">
        <v>2000000</v>
      </c>
      <c r="C226" s="70">
        <v>4.3601299999999998</v>
      </c>
      <c r="D226" s="71">
        <v>46021</v>
      </c>
      <c r="E226" s="72">
        <v>46021</v>
      </c>
      <c r="F226" s="73">
        <v>2000000</v>
      </c>
    </row>
    <row r="227" spans="1:6" s="21" customFormat="1" ht="11.25" customHeight="1" x14ac:dyDescent="0.2">
      <c r="A227" s="57" t="s">
        <v>5</v>
      </c>
      <c r="B227" s="69">
        <v>1500000</v>
      </c>
      <c r="C227" s="70">
        <v>4.95</v>
      </c>
      <c r="D227" s="71">
        <v>44739</v>
      </c>
      <c r="E227" s="72">
        <v>44739</v>
      </c>
      <c r="F227" s="73">
        <v>1499726.6052000001</v>
      </c>
    </row>
    <row r="228" spans="1:6" s="21" customFormat="1" ht="11.25" customHeight="1" x14ac:dyDescent="0.2">
      <c r="A228" s="57" t="s">
        <v>245</v>
      </c>
      <c r="B228" s="69">
        <v>3000000</v>
      </c>
      <c r="C228" s="70">
        <v>5.2</v>
      </c>
      <c r="D228" s="71">
        <v>45994</v>
      </c>
      <c r="E228" s="72">
        <v>45994</v>
      </c>
      <c r="F228" s="73">
        <v>2997769.3464000002</v>
      </c>
    </row>
    <row r="229" spans="1:6" s="21" customFormat="1" ht="11.25" customHeight="1" x14ac:dyDescent="0.2">
      <c r="A229" s="57" t="s">
        <v>1401</v>
      </c>
      <c r="B229" s="69">
        <v>2000000</v>
      </c>
      <c r="C229" s="70">
        <v>4.875</v>
      </c>
      <c r="D229" s="71">
        <v>44713</v>
      </c>
      <c r="E229" s="72">
        <v>44713</v>
      </c>
      <c r="F229" s="73">
        <v>1996844.3091</v>
      </c>
    </row>
    <row r="230" spans="1:6" s="21" customFormat="1" ht="11.25" customHeight="1" x14ac:dyDescent="0.2">
      <c r="A230" s="57" t="s">
        <v>1403</v>
      </c>
      <c r="B230" s="69">
        <v>2500000</v>
      </c>
      <c r="C230" s="70">
        <v>4.5</v>
      </c>
      <c r="D230" s="71">
        <v>46827</v>
      </c>
      <c r="E230" s="72">
        <v>46827</v>
      </c>
      <c r="F230" s="73">
        <v>2491330.8720999998</v>
      </c>
    </row>
    <row r="231" spans="1:6" s="21" customFormat="1" ht="11.25" customHeight="1" x14ac:dyDescent="0.2">
      <c r="A231" s="57" t="s">
        <v>1404</v>
      </c>
      <c r="B231" s="69">
        <v>3000000</v>
      </c>
      <c r="C231" s="70">
        <v>4.75</v>
      </c>
      <c r="D231" s="71">
        <v>47141</v>
      </c>
      <c r="E231" s="72">
        <v>47141</v>
      </c>
      <c r="F231" s="73">
        <v>2992052.0628</v>
      </c>
    </row>
    <row r="232" spans="1:6" s="21" customFormat="1" ht="11.25" customHeight="1" x14ac:dyDescent="0.2">
      <c r="A232" s="57" t="s">
        <v>1405</v>
      </c>
      <c r="B232" s="69">
        <v>2000000</v>
      </c>
      <c r="C232" s="70">
        <v>4.4000000000000004</v>
      </c>
      <c r="D232" s="71">
        <v>46169</v>
      </c>
      <c r="E232" s="72">
        <v>46169</v>
      </c>
      <c r="F232" s="73">
        <v>1999005.0005000001</v>
      </c>
    </row>
    <row r="233" spans="1:6" s="21" customFormat="1" ht="11.25" customHeight="1" x14ac:dyDescent="0.2">
      <c r="A233" s="57" t="s">
        <v>1406</v>
      </c>
      <c r="B233" s="69">
        <v>3000000</v>
      </c>
      <c r="C233" s="70">
        <v>4.25</v>
      </c>
      <c r="D233" s="71">
        <v>47315</v>
      </c>
      <c r="E233" s="72">
        <v>47315</v>
      </c>
      <c r="F233" s="73">
        <v>2973718.1031999998</v>
      </c>
    </row>
    <row r="234" spans="1:6" s="21" customFormat="1" ht="11.25" customHeight="1" x14ac:dyDescent="0.2">
      <c r="A234" s="57" t="s">
        <v>163</v>
      </c>
      <c r="B234" s="69">
        <v>1000000</v>
      </c>
      <c r="C234" s="70">
        <v>4</v>
      </c>
      <c r="D234" s="71">
        <v>45573</v>
      </c>
      <c r="E234" s="72">
        <v>45573</v>
      </c>
      <c r="F234" s="73">
        <v>992651.20719999995</v>
      </c>
    </row>
    <row r="235" spans="1:6" s="21" customFormat="1" ht="11.25" customHeight="1" x14ac:dyDescent="0.2">
      <c r="A235" s="57" t="s">
        <v>2883</v>
      </c>
      <c r="B235" s="69">
        <v>2800000</v>
      </c>
      <c r="C235" s="70">
        <v>4.75</v>
      </c>
      <c r="D235" s="71">
        <v>45884</v>
      </c>
      <c r="E235" s="72">
        <v>45884</v>
      </c>
      <c r="F235" s="73">
        <v>2800000</v>
      </c>
    </row>
    <row r="236" spans="1:6" s="21" customFormat="1" ht="11.25" customHeight="1" x14ac:dyDescent="0.2">
      <c r="A236" s="57" t="s">
        <v>2540</v>
      </c>
      <c r="B236" s="69">
        <v>1000000</v>
      </c>
      <c r="C236" s="70">
        <v>5.5</v>
      </c>
      <c r="D236" s="71">
        <v>46204</v>
      </c>
      <c r="E236" s="72">
        <v>46204</v>
      </c>
      <c r="F236" s="73">
        <v>1000000</v>
      </c>
    </row>
    <row r="237" spans="1:6" s="21" customFormat="1" ht="11.25" customHeight="1" x14ac:dyDescent="0.2">
      <c r="A237" s="57" t="s">
        <v>17</v>
      </c>
      <c r="B237" s="69">
        <v>1000000</v>
      </c>
      <c r="C237" s="70">
        <v>5.5</v>
      </c>
      <c r="D237" s="71">
        <v>44866</v>
      </c>
      <c r="E237" s="72">
        <v>44866</v>
      </c>
      <c r="F237" s="73">
        <v>998765.11629999999</v>
      </c>
    </row>
    <row r="238" spans="1:6" s="21" customFormat="1" ht="11.25" customHeight="1" x14ac:dyDescent="0.2">
      <c r="A238" s="57" t="s">
        <v>1422</v>
      </c>
      <c r="B238" s="69">
        <v>2000000</v>
      </c>
      <c r="C238" s="70">
        <v>4.3499999999999996</v>
      </c>
      <c r="D238" s="71">
        <v>45366</v>
      </c>
      <c r="E238" s="72">
        <v>45366</v>
      </c>
      <c r="F238" s="73">
        <v>1998521.4528000001</v>
      </c>
    </row>
    <row r="239" spans="1:6" s="21" customFormat="1" ht="11.25" customHeight="1" x14ac:dyDescent="0.2">
      <c r="A239" s="57" t="s">
        <v>2637</v>
      </c>
      <c r="B239" s="69">
        <v>1000000</v>
      </c>
      <c r="C239" s="70">
        <v>9.125</v>
      </c>
      <c r="D239" s="71">
        <v>44470</v>
      </c>
      <c r="E239" s="72">
        <v>44470</v>
      </c>
      <c r="F239" s="73">
        <v>999659.31590000005</v>
      </c>
    </row>
    <row r="240" spans="1:6" s="21" customFormat="1" ht="11.25" customHeight="1" x14ac:dyDescent="0.2">
      <c r="A240" s="57" t="s">
        <v>2275</v>
      </c>
      <c r="B240" s="69">
        <v>2000000</v>
      </c>
      <c r="C240" s="70">
        <v>2.15</v>
      </c>
      <c r="D240" s="71">
        <v>44810</v>
      </c>
      <c r="E240" s="72">
        <v>44810</v>
      </c>
      <c r="F240" s="73">
        <v>1999478.6514000001</v>
      </c>
    </row>
    <row r="241" spans="1:6" s="21" customFormat="1" ht="11.25" customHeight="1" x14ac:dyDescent="0.2">
      <c r="A241" s="57" t="s">
        <v>184</v>
      </c>
      <c r="B241" s="69">
        <v>2000000</v>
      </c>
      <c r="C241" s="70">
        <v>4.875</v>
      </c>
      <c r="D241" s="71">
        <v>46082</v>
      </c>
      <c r="E241" s="72">
        <v>46082</v>
      </c>
      <c r="F241" s="73">
        <v>1991710.7922</v>
      </c>
    </row>
    <row r="242" spans="1:6" s="21" customFormat="1" ht="11.25" customHeight="1" x14ac:dyDescent="0.2">
      <c r="A242" s="57" t="s">
        <v>77</v>
      </c>
      <c r="B242" s="69">
        <v>900000</v>
      </c>
      <c r="C242" s="70">
        <v>7.65</v>
      </c>
      <c r="D242" s="71">
        <v>44986</v>
      </c>
      <c r="E242" s="72">
        <v>44986</v>
      </c>
      <c r="F242" s="73">
        <v>986547.36080000002</v>
      </c>
    </row>
    <row r="243" spans="1:6" s="21" customFormat="1" ht="11.25" customHeight="1" x14ac:dyDescent="0.2">
      <c r="A243" s="57" t="s">
        <v>77</v>
      </c>
      <c r="B243" s="69">
        <v>1000000</v>
      </c>
      <c r="C243" s="70">
        <v>4</v>
      </c>
      <c r="D243" s="71">
        <v>44607</v>
      </c>
      <c r="E243" s="72">
        <v>44607</v>
      </c>
      <c r="F243" s="73">
        <v>998795.07380000001</v>
      </c>
    </row>
    <row r="244" spans="1:6" s="21" customFormat="1" ht="11.25" customHeight="1" x14ac:dyDescent="0.2">
      <c r="A244" s="57" t="s">
        <v>1426</v>
      </c>
      <c r="B244" s="69">
        <v>1500000</v>
      </c>
      <c r="C244" s="70">
        <v>4.1500000000000004</v>
      </c>
      <c r="D244" s="71">
        <v>44832</v>
      </c>
      <c r="E244" s="72">
        <v>44832</v>
      </c>
      <c r="F244" s="73">
        <v>1503738.2751</v>
      </c>
    </row>
    <row r="245" spans="1:6" s="21" customFormat="1" ht="11.25" customHeight="1" x14ac:dyDescent="0.2">
      <c r="A245" s="57" t="s">
        <v>1428</v>
      </c>
      <c r="B245" s="69">
        <v>2000000</v>
      </c>
      <c r="C245" s="70">
        <v>7</v>
      </c>
      <c r="D245" s="71">
        <v>46386</v>
      </c>
      <c r="E245" s="72">
        <v>46386</v>
      </c>
      <c r="F245" s="73">
        <v>2000000</v>
      </c>
    </row>
    <row r="246" spans="1:6" s="21" customFormat="1" ht="11.25" customHeight="1" x14ac:dyDescent="0.2">
      <c r="A246" s="57" t="s">
        <v>89</v>
      </c>
      <c r="B246" s="69">
        <v>3000000</v>
      </c>
      <c r="C246" s="70">
        <v>2.65</v>
      </c>
      <c r="D246" s="71">
        <v>44872</v>
      </c>
      <c r="E246" s="72">
        <v>44872</v>
      </c>
      <c r="F246" s="73">
        <v>3026906.0066999998</v>
      </c>
    </row>
    <row r="247" spans="1:6" s="21" customFormat="1" ht="11.25" customHeight="1" x14ac:dyDescent="0.2">
      <c r="A247" s="57" t="s">
        <v>1431</v>
      </c>
      <c r="B247" s="69">
        <v>1000000</v>
      </c>
      <c r="C247" s="70">
        <v>5.25</v>
      </c>
      <c r="D247" s="71">
        <v>45337</v>
      </c>
      <c r="E247" s="72">
        <v>45337</v>
      </c>
      <c r="F247" s="73">
        <v>995639.90179999999</v>
      </c>
    </row>
    <row r="248" spans="1:6" s="21" customFormat="1" ht="11.25" customHeight="1" x14ac:dyDescent="0.2">
      <c r="A248" s="57" t="s">
        <v>116</v>
      </c>
      <c r="B248" s="69">
        <v>2000000</v>
      </c>
      <c r="C248" s="70">
        <v>4</v>
      </c>
      <c r="D248" s="71">
        <v>45976</v>
      </c>
      <c r="E248" s="72">
        <v>45976</v>
      </c>
      <c r="F248" s="73">
        <v>1997242.0262</v>
      </c>
    </row>
    <row r="249" spans="1:6" s="21" customFormat="1" ht="11.25" customHeight="1" x14ac:dyDescent="0.2">
      <c r="A249" s="57" t="s">
        <v>2185</v>
      </c>
      <c r="B249" s="69">
        <v>3000000</v>
      </c>
      <c r="C249" s="70">
        <v>4.375</v>
      </c>
      <c r="D249" s="71">
        <v>46862</v>
      </c>
      <c r="E249" s="72">
        <v>46862</v>
      </c>
      <c r="F249" s="73">
        <v>2960579.2560999999</v>
      </c>
    </row>
    <row r="250" spans="1:6" s="21" customFormat="1" ht="11.25" customHeight="1" x14ac:dyDescent="0.2">
      <c r="A250" s="57" t="s">
        <v>1438</v>
      </c>
      <c r="B250" s="69">
        <v>500000</v>
      </c>
      <c r="C250" s="70">
        <v>1.95</v>
      </c>
      <c r="D250" s="71">
        <v>44458</v>
      </c>
      <c r="E250" s="72">
        <v>44458</v>
      </c>
      <c r="F250" s="73">
        <v>499881.62849999999</v>
      </c>
    </row>
    <row r="251" spans="1:6" s="21" customFormat="1" ht="11.25" customHeight="1" x14ac:dyDescent="0.2">
      <c r="A251" s="57" t="s">
        <v>252</v>
      </c>
      <c r="B251" s="69">
        <v>2000000</v>
      </c>
      <c r="C251" s="70">
        <v>4.125</v>
      </c>
      <c r="D251" s="71">
        <v>46827</v>
      </c>
      <c r="E251" s="72">
        <v>46827</v>
      </c>
      <c r="F251" s="73">
        <v>1997648.5157000001</v>
      </c>
    </row>
    <row r="252" spans="1:6" s="21" customFormat="1" ht="11.25" customHeight="1" x14ac:dyDescent="0.2">
      <c r="A252" s="57" t="s">
        <v>252</v>
      </c>
      <c r="B252" s="69">
        <v>1000000</v>
      </c>
      <c r="C252" s="70">
        <v>5.75</v>
      </c>
      <c r="D252" s="71">
        <v>46553</v>
      </c>
      <c r="E252" s="72">
        <v>46553</v>
      </c>
      <c r="F252" s="73">
        <v>1081470.5734000001</v>
      </c>
    </row>
    <row r="253" spans="1:6" s="21" customFormat="1" ht="11.25" customHeight="1" x14ac:dyDescent="0.2">
      <c r="A253" s="57" t="s">
        <v>78</v>
      </c>
      <c r="B253" s="69">
        <v>2000000</v>
      </c>
      <c r="C253" s="70">
        <v>4.625</v>
      </c>
      <c r="D253" s="71">
        <v>44440</v>
      </c>
      <c r="E253" s="72">
        <v>44440</v>
      </c>
      <c r="F253" s="73">
        <v>2000010.2435000001</v>
      </c>
    </row>
    <row r="254" spans="1:6" s="21" customFormat="1" ht="11.25" customHeight="1" x14ac:dyDescent="0.2">
      <c r="A254" s="57" t="s">
        <v>79</v>
      </c>
      <c r="B254" s="69">
        <v>1000000</v>
      </c>
      <c r="C254" s="70">
        <v>4.875</v>
      </c>
      <c r="D254" s="71">
        <v>44515</v>
      </c>
      <c r="E254" s="72">
        <v>44515</v>
      </c>
      <c r="F254" s="73">
        <v>999031.27500000002</v>
      </c>
    </row>
    <row r="255" spans="1:6" s="21" customFormat="1" ht="11.25" customHeight="1" x14ac:dyDescent="0.2">
      <c r="A255" s="57" t="s">
        <v>1451</v>
      </c>
      <c r="B255" s="69">
        <v>2000000</v>
      </c>
      <c r="C255" s="70">
        <v>5</v>
      </c>
      <c r="D255" s="71">
        <v>45945</v>
      </c>
      <c r="E255" s="72">
        <v>45945</v>
      </c>
      <c r="F255" s="73">
        <v>2036527.6203000001</v>
      </c>
    </row>
    <row r="256" spans="1:6" s="21" customFormat="1" ht="11.25" customHeight="1" x14ac:dyDescent="0.2">
      <c r="A256" s="57" t="s">
        <v>1458</v>
      </c>
      <c r="B256" s="69">
        <v>1000000</v>
      </c>
      <c r="C256" s="70">
        <v>4.375</v>
      </c>
      <c r="D256" s="71">
        <v>46844</v>
      </c>
      <c r="E256" s="72">
        <v>46844</v>
      </c>
      <c r="F256" s="73">
        <v>1000000</v>
      </c>
    </row>
    <row r="257" spans="1:6" s="21" customFormat="1" ht="11.25" customHeight="1" x14ac:dyDescent="0.2">
      <c r="A257" s="57" t="s">
        <v>1462</v>
      </c>
      <c r="B257" s="69">
        <v>2000000</v>
      </c>
      <c r="C257" s="70">
        <v>5.1130000000000004</v>
      </c>
      <c r="D257" s="71">
        <v>47241</v>
      </c>
      <c r="E257" s="72">
        <v>47241</v>
      </c>
      <c r="F257" s="73">
        <v>2000000</v>
      </c>
    </row>
    <row r="258" spans="1:6" s="21" customFormat="1" ht="11.25" customHeight="1" x14ac:dyDescent="0.2">
      <c r="A258" s="57" t="s">
        <v>1625</v>
      </c>
      <c r="B258" s="69">
        <v>2000000</v>
      </c>
      <c r="C258" s="70">
        <v>4.95</v>
      </c>
      <c r="D258" s="71">
        <v>44515</v>
      </c>
      <c r="E258" s="72">
        <v>44515</v>
      </c>
      <c r="F258" s="73">
        <v>1999758.7420000001</v>
      </c>
    </row>
    <row r="259" spans="1:6" s="21" customFormat="1" ht="11.25" customHeight="1" x14ac:dyDescent="0.2">
      <c r="A259" s="57" t="s">
        <v>1472</v>
      </c>
      <c r="B259" s="69">
        <v>1000000</v>
      </c>
      <c r="C259" s="70">
        <v>2.25</v>
      </c>
      <c r="D259" s="71">
        <v>45017</v>
      </c>
      <c r="E259" s="72">
        <v>45017</v>
      </c>
      <c r="F259" s="73">
        <v>999869.5808</v>
      </c>
    </row>
    <row r="260" spans="1:6" s="21" customFormat="1" ht="11.25" customHeight="1" x14ac:dyDescent="0.2">
      <c r="A260" s="57" t="s">
        <v>179</v>
      </c>
      <c r="B260" s="69">
        <v>2000000</v>
      </c>
      <c r="C260" s="70">
        <v>3.875</v>
      </c>
      <c r="D260" s="71">
        <v>45383</v>
      </c>
      <c r="E260" s="72">
        <v>45383</v>
      </c>
      <c r="F260" s="73">
        <v>1995932.476</v>
      </c>
    </row>
    <row r="261" spans="1:6" s="21" customFormat="1" ht="11.25" customHeight="1" x14ac:dyDescent="0.2">
      <c r="A261" s="57" t="s">
        <v>52</v>
      </c>
      <c r="B261" s="69">
        <v>3000000</v>
      </c>
      <c r="C261" s="70">
        <v>3.45</v>
      </c>
      <c r="D261" s="71">
        <v>44267</v>
      </c>
      <c r="E261" s="72">
        <v>44267</v>
      </c>
      <c r="F261" s="73">
        <v>2999909.2034999998</v>
      </c>
    </row>
    <row r="262" spans="1:6" s="21" customFormat="1" ht="11.25" customHeight="1" x14ac:dyDescent="0.2">
      <c r="A262" s="57" t="s">
        <v>32</v>
      </c>
      <c r="B262" s="69">
        <v>2000000</v>
      </c>
      <c r="C262" s="70">
        <v>3.4</v>
      </c>
      <c r="D262" s="71">
        <v>44866</v>
      </c>
      <c r="E262" s="72">
        <v>44866</v>
      </c>
      <c r="F262" s="73">
        <v>1996161.2049</v>
      </c>
    </row>
    <row r="263" spans="1:6" s="21" customFormat="1" ht="11.25" customHeight="1" x14ac:dyDescent="0.2">
      <c r="A263" s="57" t="s">
        <v>109</v>
      </c>
      <c r="B263" s="69">
        <v>2000000</v>
      </c>
      <c r="C263" s="70">
        <v>5.125</v>
      </c>
      <c r="D263" s="71">
        <v>44440</v>
      </c>
      <c r="E263" s="72">
        <v>44440</v>
      </c>
      <c r="F263" s="73">
        <v>2003973.4542</v>
      </c>
    </row>
    <row r="264" spans="1:6" s="21" customFormat="1" ht="11.25" customHeight="1" x14ac:dyDescent="0.2">
      <c r="A264" s="57" t="s">
        <v>1626</v>
      </c>
      <c r="B264" s="69">
        <v>2175000</v>
      </c>
      <c r="C264" s="70">
        <v>4.625</v>
      </c>
      <c r="D264" s="71">
        <v>47148</v>
      </c>
      <c r="E264" s="72">
        <v>47148</v>
      </c>
      <c r="F264" s="73">
        <v>2164854.2318000002</v>
      </c>
    </row>
    <row r="265" spans="1:6" s="21" customFormat="1" ht="11.25" customHeight="1" x14ac:dyDescent="0.2">
      <c r="A265" s="57" t="s">
        <v>168</v>
      </c>
      <c r="B265" s="69">
        <v>2000000</v>
      </c>
      <c r="C265" s="70">
        <v>3.8</v>
      </c>
      <c r="D265" s="71">
        <v>45731</v>
      </c>
      <c r="E265" s="72">
        <v>45731</v>
      </c>
      <c r="F265" s="73">
        <v>1999664.8197000001</v>
      </c>
    </row>
    <row r="266" spans="1:6" s="21" customFormat="1" ht="11.25" customHeight="1" x14ac:dyDescent="0.2">
      <c r="A266" s="57" t="s">
        <v>151</v>
      </c>
      <c r="B266" s="69">
        <v>3000000</v>
      </c>
      <c r="C266" s="70">
        <v>5</v>
      </c>
      <c r="D266" s="71">
        <v>44348</v>
      </c>
      <c r="E266" s="72">
        <v>44348</v>
      </c>
      <c r="F266" s="73">
        <v>2998330.5824000002</v>
      </c>
    </row>
    <row r="267" spans="1:6" s="21" customFormat="1" ht="11.25" customHeight="1" x14ac:dyDescent="0.2">
      <c r="A267" s="57" t="s">
        <v>82</v>
      </c>
      <c r="B267" s="69">
        <v>3000000</v>
      </c>
      <c r="C267" s="70">
        <v>5.125</v>
      </c>
      <c r="D267" s="71">
        <v>44256</v>
      </c>
      <c r="E267" s="72">
        <v>44256</v>
      </c>
      <c r="F267" s="73">
        <v>3000332.8912</v>
      </c>
    </row>
    <row r="268" spans="1:6" s="21" customFormat="1" ht="11.25" customHeight="1" x14ac:dyDescent="0.2">
      <c r="A268" s="57" t="s">
        <v>2276</v>
      </c>
      <c r="B268" s="69">
        <v>500000</v>
      </c>
      <c r="C268" s="70">
        <v>2.125</v>
      </c>
      <c r="D268" s="71">
        <v>44823</v>
      </c>
      <c r="E268" s="72">
        <v>44823</v>
      </c>
      <c r="F268" s="73">
        <v>499924.79830000002</v>
      </c>
    </row>
    <row r="269" spans="1:6" s="21" customFormat="1" ht="11.25" customHeight="1" x14ac:dyDescent="0.2">
      <c r="A269" s="57" t="s">
        <v>1495</v>
      </c>
      <c r="B269" s="69">
        <v>3000000</v>
      </c>
      <c r="C269" s="70">
        <v>5.375</v>
      </c>
      <c r="D269" s="71">
        <v>44280</v>
      </c>
      <c r="E269" s="72">
        <v>44280</v>
      </c>
      <c r="F269" s="73">
        <v>3004195.0292000002</v>
      </c>
    </row>
    <row r="270" spans="1:6" s="21" customFormat="1" ht="11.25" customHeight="1" x14ac:dyDescent="0.2">
      <c r="A270" s="57" t="s">
        <v>2266</v>
      </c>
      <c r="B270" s="69">
        <v>875000</v>
      </c>
      <c r="C270" s="70">
        <v>4.8499999999999996</v>
      </c>
      <c r="D270" s="71">
        <v>44270</v>
      </c>
      <c r="E270" s="72">
        <v>44270</v>
      </c>
      <c r="F270" s="73">
        <v>873118.49010000005</v>
      </c>
    </row>
    <row r="271" spans="1:6" s="21" customFormat="1" ht="11.25" customHeight="1" x14ac:dyDescent="0.2">
      <c r="A271" s="57" t="s">
        <v>2601</v>
      </c>
      <c r="B271" s="69">
        <v>2000000</v>
      </c>
      <c r="C271" s="70">
        <v>4</v>
      </c>
      <c r="D271" s="71">
        <v>44757</v>
      </c>
      <c r="E271" s="72">
        <v>44757</v>
      </c>
      <c r="F271" s="73">
        <v>2046915.8959999999</v>
      </c>
    </row>
    <row r="272" spans="1:6" s="21" customFormat="1" ht="11.25" customHeight="1" x14ac:dyDescent="0.2">
      <c r="A272" s="57" t="s">
        <v>2909</v>
      </c>
      <c r="B272" s="69">
        <v>2000000</v>
      </c>
      <c r="C272" s="70">
        <v>5.75</v>
      </c>
      <c r="D272" s="71">
        <v>44591</v>
      </c>
      <c r="E272" s="72">
        <v>44591</v>
      </c>
      <c r="F272" s="73">
        <v>2073023.4595999999</v>
      </c>
    </row>
    <row r="273" spans="1:6" s="21" customFormat="1" ht="11.25" customHeight="1" x14ac:dyDescent="0.2">
      <c r="A273" s="57" t="s">
        <v>253</v>
      </c>
      <c r="B273" s="69">
        <v>2000000</v>
      </c>
      <c r="C273" s="70">
        <v>3.95</v>
      </c>
      <c r="D273" s="71">
        <v>46784</v>
      </c>
      <c r="E273" s="72">
        <v>46784</v>
      </c>
      <c r="F273" s="73">
        <v>1998961.1989</v>
      </c>
    </row>
    <row r="274" spans="1:6" s="21" customFormat="1" ht="11.25" customHeight="1" x14ac:dyDescent="0.2">
      <c r="A274" s="57" t="s">
        <v>1508</v>
      </c>
      <c r="B274" s="69">
        <v>500000</v>
      </c>
      <c r="C274" s="70">
        <v>4.875</v>
      </c>
      <c r="D274" s="71">
        <v>44753</v>
      </c>
      <c r="E274" s="72">
        <v>44753</v>
      </c>
      <c r="F274" s="73">
        <v>499421.85989999998</v>
      </c>
    </row>
    <row r="275" spans="1:6" s="21" customFormat="1" ht="11.25" customHeight="1" x14ac:dyDescent="0.2">
      <c r="A275" s="57" t="s">
        <v>36</v>
      </c>
      <c r="B275" s="69">
        <v>500000</v>
      </c>
      <c r="C275" s="70">
        <v>5.35</v>
      </c>
      <c r="D275" s="71">
        <v>46795</v>
      </c>
      <c r="E275" s="72">
        <v>46795</v>
      </c>
      <c r="F275" s="73">
        <v>349943.8223</v>
      </c>
    </row>
    <row r="276" spans="1:6" s="21" customFormat="1" ht="11.25" customHeight="1" x14ac:dyDescent="0.2">
      <c r="A276" s="57" t="s">
        <v>145</v>
      </c>
      <c r="B276" s="69">
        <v>1000000</v>
      </c>
      <c r="C276" s="70">
        <v>5.3</v>
      </c>
      <c r="D276" s="71">
        <v>45245</v>
      </c>
      <c r="E276" s="72">
        <v>45245</v>
      </c>
      <c r="F276" s="73">
        <v>1000000</v>
      </c>
    </row>
    <row r="277" spans="1:6" s="21" customFormat="1" ht="11.25" customHeight="1" x14ac:dyDescent="0.2">
      <c r="A277" s="57" t="s">
        <v>85</v>
      </c>
      <c r="B277" s="69">
        <v>1000000</v>
      </c>
      <c r="C277" s="70">
        <v>4.5</v>
      </c>
      <c r="D277" s="71">
        <v>44516</v>
      </c>
      <c r="E277" s="72">
        <v>44516</v>
      </c>
      <c r="F277" s="73">
        <v>999200.14150000003</v>
      </c>
    </row>
    <row r="278" spans="1:6" s="21" customFormat="1" ht="11.25" customHeight="1" x14ac:dyDescent="0.2">
      <c r="A278" s="57" t="s">
        <v>135</v>
      </c>
      <c r="B278" s="69">
        <v>1500000</v>
      </c>
      <c r="C278" s="70">
        <v>4.55</v>
      </c>
      <c r="D278" s="71">
        <v>47178</v>
      </c>
      <c r="E278" s="72">
        <v>47178</v>
      </c>
      <c r="F278" s="73">
        <v>1498176.4169999999</v>
      </c>
    </row>
    <row r="279" spans="1:6" s="21" customFormat="1" ht="11.25" customHeight="1" x14ac:dyDescent="0.2">
      <c r="A279" s="57" t="s">
        <v>2610</v>
      </c>
      <c r="B279" s="69">
        <v>2000000</v>
      </c>
      <c r="C279" s="70">
        <v>4.25</v>
      </c>
      <c r="D279" s="71">
        <v>45748</v>
      </c>
      <c r="E279" s="72">
        <v>45748</v>
      </c>
      <c r="F279" s="73">
        <v>1994848.6469000001</v>
      </c>
    </row>
    <row r="280" spans="1:6" s="21" customFormat="1" ht="11.25" customHeight="1" x14ac:dyDescent="0.2">
      <c r="A280" s="57" t="s">
        <v>100</v>
      </c>
      <c r="B280" s="69">
        <v>1500000</v>
      </c>
      <c r="C280" s="70">
        <v>4.5999999999999996</v>
      </c>
      <c r="D280" s="71">
        <v>45715</v>
      </c>
      <c r="E280" s="72">
        <v>45715</v>
      </c>
      <c r="F280" s="73">
        <v>1495628.7128999999</v>
      </c>
    </row>
    <row r="281" spans="1:6" s="21" customFormat="1" ht="11.25" customHeight="1" x14ac:dyDescent="0.2">
      <c r="A281" s="57" t="s">
        <v>2763</v>
      </c>
      <c r="B281" s="69">
        <v>1450000</v>
      </c>
      <c r="C281" s="70">
        <v>6.25</v>
      </c>
      <c r="D281" s="71">
        <v>51697</v>
      </c>
      <c r="E281" s="72">
        <v>51697</v>
      </c>
      <c r="F281" s="73">
        <v>1853430.2568000001</v>
      </c>
    </row>
    <row r="282" spans="1:6" s="21" customFormat="1" ht="11.25" customHeight="1" x14ac:dyDescent="0.2">
      <c r="A282" s="57" t="s">
        <v>1528</v>
      </c>
      <c r="B282" s="69">
        <v>2000000</v>
      </c>
      <c r="C282" s="70">
        <v>4.125</v>
      </c>
      <c r="D282" s="71">
        <v>44696</v>
      </c>
      <c r="E282" s="72">
        <v>44696</v>
      </c>
      <c r="F282" s="73">
        <v>1998682.5225</v>
      </c>
    </row>
    <row r="283" spans="1:6" s="21" customFormat="1" ht="11.25" customHeight="1" x14ac:dyDescent="0.2">
      <c r="A283" s="57" t="s">
        <v>183</v>
      </c>
      <c r="B283" s="69">
        <v>1000000</v>
      </c>
      <c r="C283" s="70">
        <v>5</v>
      </c>
      <c r="D283" s="71">
        <v>45456</v>
      </c>
      <c r="E283" s="72">
        <v>45456</v>
      </c>
      <c r="F283" s="73">
        <v>1011083.1745</v>
      </c>
    </row>
    <row r="284" spans="1:6" s="21" customFormat="1" ht="11.25" customHeight="1" thickBot="1" x14ac:dyDescent="0.25">
      <c r="A284" s="57" t="s">
        <v>86</v>
      </c>
      <c r="B284" s="79">
        <v>102700000</v>
      </c>
      <c r="C284" s="80"/>
      <c r="D284" s="81"/>
      <c r="E284" s="82"/>
      <c r="F284" s="83">
        <v>103170592.20489998</v>
      </c>
    </row>
    <row r="285" spans="1:6" s="21" customFormat="1" ht="6" customHeight="1" x14ac:dyDescent="0.2">
      <c r="A285" s="58"/>
      <c r="B285" s="69"/>
      <c r="C285" s="70"/>
      <c r="D285" s="71"/>
      <c r="E285" s="72"/>
      <c r="F285" s="73"/>
    </row>
    <row r="286" spans="1:6" s="21" customFormat="1" ht="11.25" customHeight="1" thickBot="1" x14ac:dyDescent="0.25">
      <c r="A286" s="58" t="s">
        <v>87</v>
      </c>
      <c r="B286" s="84">
        <f>B284+B224+B125+B17+B10</f>
        <v>317240000</v>
      </c>
      <c r="C286" s="84"/>
      <c r="D286" s="85"/>
      <c r="E286" s="85"/>
      <c r="F286" s="86">
        <f t="shared" ref="F286" si="0">F284+F224+F125+F17+F10</f>
        <v>323733802.06830001</v>
      </c>
    </row>
    <row r="287" spans="1:6" s="21" customFormat="1" ht="11.25" customHeight="1" thickBot="1" x14ac:dyDescent="0.25">
      <c r="A287" s="58" t="s">
        <v>88</v>
      </c>
      <c r="B287" s="87"/>
      <c r="C287" s="87"/>
      <c r="D287" s="88"/>
      <c r="E287" s="88"/>
      <c r="F287" s="89">
        <f>F288-F286</f>
        <v>26032371.221700013</v>
      </c>
    </row>
    <row r="288" spans="1:6" s="21" customFormat="1" ht="11.25" customHeight="1" thickBot="1" x14ac:dyDescent="0.25">
      <c r="A288" s="58" t="s">
        <v>1540</v>
      </c>
      <c r="B288" s="87"/>
      <c r="C288" s="87"/>
      <c r="D288" s="88"/>
      <c r="E288" s="88"/>
      <c r="F288" s="89">
        <f>499951+349266222.29</f>
        <v>349766173.29000002</v>
      </c>
    </row>
    <row r="289" spans="1:6" s="21" customFormat="1" ht="11.25" customHeight="1" x14ac:dyDescent="0.2">
      <c r="A289" s="58"/>
      <c r="B289" s="46"/>
      <c r="C289" s="48"/>
      <c r="D289" s="50"/>
      <c r="E289" s="51"/>
      <c r="F289" s="43"/>
    </row>
    <row r="290" spans="1:6" s="21" customFormat="1" ht="11.25" customHeight="1" x14ac:dyDescent="0.2">
      <c r="A290" s="58"/>
      <c r="B290" s="46"/>
      <c r="C290" s="48"/>
      <c r="D290" s="50"/>
      <c r="E290" s="51"/>
      <c r="F290" s="43"/>
    </row>
    <row r="291" spans="1:6" s="21" customFormat="1" ht="11.25" customHeight="1" x14ac:dyDescent="0.2">
      <c r="A291" s="58"/>
      <c r="B291" s="46"/>
      <c r="C291" s="48"/>
      <c r="D291" s="50"/>
      <c r="E291" s="51"/>
      <c r="F291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2"/>
  <sheetViews>
    <sheetView zoomScaleNormal="100" workbookViewId="0">
      <selection activeCell="D21" sqref="D21"/>
    </sheetView>
  </sheetViews>
  <sheetFormatPr defaultColWidth="11.44140625" defaultRowHeight="11.25" customHeight="1" x14ac:dyDescent="0.2"/>
  <cols>
    <col min="1" max="1" width="42.33203125" style="56" customWidth="1"/>
    <col min="2" max="2" width="16.88671875" style="45" customWidth="1"/>
    <col min="3" max="3" width="8.6640625" style="45" customWidth="1"/>
    <col min="4" max="5" width="8.6640625" style="49" customWidth="1"/>
    <col min="6" max="6" width="15.109375" style="55" customWidth="1"/>
    <col min="7" max="16384" width="11.44140625" style="44"/>
  </cols>
  <sheetData>
    <row r="1" spans="1:6" s="40" customFormat="1" ht="18.75" customHeight="1" x14ac:dyDescent="0.3">
      <c r="A1" s="121" t="s">
        <v>2986</v>
      </c>
      <c r="B1" s="121"/>
      <c r="C1" s="121"/>
      <c r="D1" s="121"/>
      <c r="E1" s="121"/>
      <c r="F1" s="121"/>
    </row>
    <row r="2" spans="1:6" ht="9" customHeight="1" x14ac:dyDescent="0.2"/>
    <row r="3" spans="1:6" s="41" customFormat="1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s="41" customFormat="1" ht="15" customHeight="1" x14ac:dyDescent="0.2">
      <c r="A4" s="124"/>
      <c r="B4" s="129"/>
      <c r="C4" s="130"/>
      <c r="D4" s="109" t="s">
        <v>70</v>
      </c>
      <c r="E4" s="109" t="s">
        <v>71</v>
      </c>
      <c r="F4" s="61" t="s">
        <v>72</v>
      </c>
    </row>
    <row r="5" spans="1:6" s="21" customFormat="1" ht="11.25" customHeight="1" x14ac:dyDescent="0.2">
      <c r="A5" s="57" t="s">
        <v>263</v>
      </c>
      <c r="B5" s="64">
        <v>125000</v>
      </c>
      <c r="C5" s="65">
        <v>2</v>
      </c>
      <c r="D5" s="66">
        <v>44607</v>
      </c>
      <c r="E5" s="67">
        <v>44607</v>
      </c>
      <c r="F5" s="68">
        <v>124966.7194</v>
      </c>
    </row>
    <row r="6" spans="1:6" s="21" customFormat="1" ht="11.25" customHeight="1" x14ac:dyDescent="0.2">
      <c r="A6" s="57" t="s">
        <v>263</v>
      </c>
      <c r="B6" s="69">
        <v>250000</v>
      </c>
      <c r="C6" s="70">
        <v>1.375</v>
      </c>
      <c r="D6" s="71">
        <v>45107</v>
      </c>
      <c r="E6" s="72">
        <v>45107</v>
      </c>
      <c r="F6" s="73">
        <v>251019.10389999999</v>
      </c>
    </row>
    <row r="7" spans="1:6" s="21" customFormat="1" ht="11.25" customHeight="1" x14ac:dyDescent="0.2">
      <c r="A7" s="57" t="s">
        <v>263</v>
      </c>
      <c r="B7" s="69">
        <v>600000</v>
      </c>
      <c r="C7" s="70">
        <v>2.875</v>
      </c>
      <c r="D7" s="71">
        <v>44515</v>
      </c>
      <c r="E7" s="72">
        <v>44515</v>
      </c>
      <c r="F7" s="73">
        <v>599343.00760000001</v>
      </c>
    </row>
    <row r="8" spans="1:6" s="21" customFormat="1" ht="11.25" customHeight="1" thickBot="1" x14ac:dyDescent="0.25">
      <c r="A8" s="95" t="s">
        <v>73</v>
      </c>
      <c r="B8" s="79">
        <v>975000</v>
      </c>
      <c r="C8" s="80"/>
      <c r="D8" s="81"/>
      <c r="E8" s="82"/>
      <c r="F8" s="83">
        <v>975328.83089999994</v>
      </c>
    </row>
    <row r="9" spans="1:6" s="21" customFormat="1" ht="11.25" customHeight="1" x14ac:dyDescent="0.2">
      <c r="A9" s="58"/>
      <c r="B9" s="74"/>
      <c r="C9" s="74"/>
      <c r="D9" s="75"/>
      <c r="E9" s="76"/>
      <c r="F9" s="77"/>
    </row>
    <row r="10" spans="1:6" s="21" customFormat="1" ht="11.25" customHeight="1" x14ac:dyDescent="0.2">
      <c r="A10" s="57" t="s">
        <v>1627</v>
      </c>
      <c r="B10" s="69">
        <v>500000</v>
      </c>
      <c r="C10" s="70">
        <v>4</v>
      </c>
      <c r="D10" s="71">
        <v>47515</v>
      </c>
      <c r="E10" s="72">
        <v>47515</v>
      </c>
      <c r="F10" s="73">
        <v>498107.22169999999</v>
      </c>
    </row>
    <row r="11" spans="1:6" s="21" customFormat="1" ht="11.25" customHeight="1" thickBot="1" x14ac:dyDescent="0.25">
      <c r="A11" s="95" t="s">
        <v>98</v>
      </c>
      <c r="B11" s="79">
        <v>500000</v>
      </c>
      <c r="C11" s="80"/>
      <c r="D11" s="81"/>
      <c r="E11" s="82"/>
      <c r="F11" s="83">
        <v>498107.22169999999</v>
      </c>
    </row>
    <row r="12" spans="1:6" s="21" customFormat="1" ht="11.25" customHeight="1" x14ac:dyDescent="0.2">
      <c r="A12" s="58"/>
      <c r="B12" s="74"/>
      <c r="C12" s="74"/>
      <c r="D12" s="75"/>
      <c r="E12" s="76"/>
      <c r="F12" s="77"/>
    </row>
    <row r="13" spans="1:6" s="21" customFormat="1" ht="11.25" customHeight="1" x14ac:dyDescent="0.2">
      <c r="A13" s="57" t="s">
        <v>1628</v>
      </c>
      <c r="B13" s="69">
        <v>640000</v>
      </c>
      <c r="C13" s="70">
        <v>5</v>
      </c>
      <c r="D13" s="71">
        <v>47741</v>
      </c>
      <c r="E13" s="72">
        <v>47741</v>
      </c>
      <c r="F13" s="73">
        <v>735015.11789999995</v>
      </c>
    </row>
    <row r="14" spans="1:6" s="21" customFormat="1" ht="11.25" customHeight="1" x14ac:dyDescent="0.2">
      <c r="A14" s="57" t="s">
        <v>1628</v>
      </c>
      <c r="B14" s="69">
        <v>360000</v>
      </c>
      <c r="C14" s="70">
        <v>5</v>
      </c>
      <c r="D14" s="71">
        <v>47741</v>
      </c>
      <c r="E14" s="72">
        <v>47741</v>
      </c>
      <c r="F14" s="73">
        <v>413449.6618</v>
      </c>
    </row>
    <row r="15" spans="1:6" s="21" customFormat="1" ht="11.25" customHeight="1" x14ac:dyDescent="0.2">
      <c r="A15" s="57" t="s">
        <v>1629</v>
      </c>
      <c r="B15" s="69">
        <v>250000</v>
      </c>
      <c r="C15" s="70">
        <v>4</v>
      </c>
      <c r="D15" s="71">
        <v>49583</v>
      </c>
      <c r="E15" s="72">
        <v>49583</v>
      </c>
      <c r="F15" s="73">
        <v>261732.52249999999</v>
      </c>
    </row>
    <row r="16" spans="1:6" s="21" customFormat="1" ht="11.25" customHeight="1" x14ac:dyDescent="0.2">
      <c r="A16" s="57" t="s">
        <v>1630</v>
      </c>
      <c r="B16" s="69">
        <v>400000</v>
      </c>
      <c r="C16" s="70">
        <v>4</v>
      </c>
      <c r="D16" s="71">
        <v>49675</v>
      </c>
      <c r="E16" s="72">
        <v>49675</v>
      </c>
      <c r="F16" s="73">
        <v>422028.55320000002</v>
      </c>
    </row>
    <row r="17" spans="1:6" s="21" customFormat="1" ht="11.25" customHeight="1" x14ac:dyDescent="0.2">
      <c r="A17" s="57" t="s">
        <v>1630</v>
      </c>
      <c r="B17" s="69">
        <v>100000</v>
      </c>
      <c r="C17" s="70">
        <v>4</v>
      </c>
      <c r="D17" s="71">
        <v>49675</v>
      </c>
      <c r="E17" s="72">
        <v>49675</v>
      </c>
      <c r="F17" s="73">
        <v>105507.9268</v>
      </c>
    </row>
    <row r="18" spans="1:6" s="21" customFormat="1" ht="11.25" customHeight="1" x14ac:dyDescent="0.2">
      <c r="A18" s="57" t="s">
        <v>1631</v>
      </c>
      <c r="B18" s="69">
        <v>500000</v>
      </c>
      <c r="C18" s="70">
        <v>3</v>
      </c>
      <c r="D18" s="71">
        <v>45153</v>
      </c>
      <c r="E18" s="72">
        <v>45153</v>
      </c>
      <c r="F18" s="73">
        <v>501994.29639999999</v>
      </c>
    </row>
    <row r="19" spans="1:6" s="21" customFormat="1" ht="11.25" customHeight="1" x14ac:dyDescent="0.2">
      <c r="A19" s="57" t="s">
        <v>425</v>
      </c>
      <c r="B19" s="69">
        <v>2800000</v>
      </c>
      <c r="C19" s="70">
        <v>3.125</v>
      </c>
      <c r="D19" s="71">
        <v>50206</v>
      </c>
      <c r="E19" s="72">
        <v>50206</v>
      </c>
      <c r="F19" s="73">
        <v>2773741.0134999999</v>
      </c>
    </row>
    <row r="20" spans="1:6" s="21" customFormat="1" ht="11.25" customHeight="1" x14ac:dyDescent="0.2">
      <c r="A20" s="57" t="s">
        <v>431</v>
      </c>
      <c r="B20" s="69">
        <v>1345000</v>
      </c>
      <c r="C20" s="70">
        <v>4</v>
      </c>
      <c r="D20" s="71">
        <v>47818</v>
      </c>
      <c r="E20" s="72">
        <v>47818</v>
      </c>
      <c r="F20" s="73">
        <v>1396088.2822</v>
      </c>
    </row>
    <row r="21" spans="1:6" s="21" customFormat="1" ht="11.25" customHeight="1" x14ac:dyDescent="0.2">
      <c r="A21" s="57" t="s">
        <v>1554</v>
      </c>
      <c r="B21" s="69">
        <v>1380000</v>
      </c>
      <c r="C21" s="70">
        <v>3</v>
      </c>
      <c r="D21" s="71">
        <v>46692</v>
      </c>
      <c r="E21" s="72">
        <v>46692</v>
      </c>
      <c r="F21" s="73">
        <v>1368238.7504</v>
      </c>
    </row>
    <row r="22" spans="1:6" s="21" customFormat="1" ht="11.25" customHeight="1" x14ac:dyDescent="0.2">
      <c r="A22" s="57" t="s">
        <v>1632</v>
      </c>
      <c r="B22" s="69">
        <v>450000</v>
      </c>
      <c r="C22" s="70">
        <v>4</v>
      </c>
      <c r="D22" s="71">
        <v>49491</v>
      </c>
      <c r="E22" s="72">
        <v>49491</v>
      </c>
      <c r="F22" s="73">
        <v>468566.94689999998</v>
      </c>
    </row>
    <row r="23" spans="1:6" s="21" customFormat="1" ht="11.25" customHeight="1" x14ac:dyDescent="0.2">
      <c r="A23" s="57" t="s">
        <v>477</v>
      </c>
      <c r="B23" s="69">
        <v>1600000</v>
      </c>
      <c r="C23" s="70">
        <v>3</v>
      </c>
      <c r="D23" s="71">
        <v>48806</v>
      </c>
      <c r="E23" s="72">
        <v>48806</v>
      </c>
      <c r="F23" s="73">
        <v>1596949.7475999999</v>
      </c>
    </row>
    <row r="24" spans="1:6" s="21" customFormat="1" ht="11.25" customHeight="1" x14ac:dyDescent="0.2">
      <c r="A24" s="57" t="s">
        <v>477</v>
      </c>
      <c r="B24" s="69">
        <v>400000</v>
      </c>
      <c r="C24" s="70">
        <v>3</v>
      </c>
      <c r="D24" s="71">
        <v>48806</v>
      </c>
      <c r="E24" s="72">
        <v>48806</v>
      </c>
      <c r="F24" s="73">
        <v>399237.43689999997</v>
      </c>
    </row>
    <row r="25" spans="1:6" s="21" customFormat="1" ht="11.25" customHeight="1" x14ac:dyDescent="0.2">
      <c r="A25" s="57" t="s">
        <v>491</v>
      </c>
      <c r="B25" s="69">
        <v>1095000</v>
      </c>
      <c r="C25" s="70">
        <v>3.5</v>
      </c>
      <c r="D25" s="71">
        <v>46082</v>
      </c>
      <c r="E25" s="72">
        <v>46082</v>
      </c>
      <c r="F25" s="73">
        <v>1106457.497</v>
      </c>
    </row>
    <row r="26" spans="1:6" s="21" customFormat="1" ht="11.25" customHeight="1" x14ac:dyDescent="0.2">
      <c r="A26" s="57" t="s">
        <v>497</v>
      </c>
      <c r="B26" s="69">
        <v>250000</v>
      </c>
      <c r="C26" s="70">
        <v>4</v>
      </c>
      <c r="D26" s="71">
        <v>50983</v>
      </c>
      <c r="E26" s="72">
        <v>50983</v>
      </c>
      <c r="F26" s="73">
        <v>274412.0772</v>
      </c>
    </row>
    <row r="27" spans="1:6" s="21" customFormat="1" ht="11.25" customHeight="1" x14ac:dyDescent="0.2">
      <c r="A27" s="57" t="s">
        <v>1633</v>
      </c>
      <c r="B27" s="69">
        <v>500000</v>
      </c>
      <c r="C27" s="70">
        <v>5</v>
      </c>
      <c r="D27" s="71">
        <v>44805</v>
      </c>
      <c r="E27" s="72">
        <v>44805</v>
      </c>
      <c r="F27" s="73">
        <v>514133.63069999998</v>
      </c>
    </row>
    <row r="28" spans="1:6" s="21" customFormat="1" ht="11.25" customHeight="1" x14ac:dyDescent="0.2">
      <c r="A28" s="57" t="s">
        <v>2480</v>
      </c>
      <c r="B28" s="69">
        <v>510000</v>
      </c>
      <c r="C28" s="70">
        <v>3</v>
      </c>
      <c r="D28" s="71">
        <v>50375</v>
      </c>
      <c r="E28" s="72">
        <v>50375</v>
      </c>
      <c r="F28" s="73">
        <v>528964.1202</v>
      </c>
    </row>
    <row r="29" spans="1:6" s="21" customFormat="1" ht="11.25" customHeight="1" x14ac:dyDescent="0.2">
      <c r="A29" s="57" t="s">
        <v>542</v>
      </c>
      <c r="B29" s="69">
        <v>350000</v>
      </c>
      <c r="C29" s="70">
        <v>3</v>
      </c>
      <c r="D29" s="71">
        <v>49888</v>
      </c>
      <c r="E29" s="72">
        <v>49888</v>
      </c>
      <c r="F29" s="73">
        <v>344829.99660000001</v>
      </c>
    </row>
    <row r="30" spans="1:6" s="21" customFormat="1" ht="11.25" customHeight="1" x14ac:dyDescent="0.2">
      <c r="A30" s="57" t="s">
        <v>543</v>
      </c>
      <c r="B30" s="69">
        <v>240000</v>
      </c>
      <c r="C30" s="70">
        <v>5</v>
      </c>
      <c r="D30" s="71">
        <v>45153</v>
      </c>
      <c r="E30" s="72">
        <v>45153</v>
      </c>
      <c r="F30" s="73">
        <v>258172.10440000001</v>
      </c>
    </row>
    <row r="31" spans="1:6" s="21" customFormat="1" ht="11.25" customHeight="1" x14ac:dyDescent="0.2">
      <c r="A31" s="57" t="s">
        <v>543</v>
      </c>
      <c r="B31" s="69">
        <v>150000</v>
      </c>
      <c r="C31" s="70">
        <v>5</v>
      </c>
      <c r="D31" s="71">
        <v>45153</v>
      </c>
      <c r="E31" s="72">
        <v>45153</v>
      </c>
      <c r="F31" s="73">
        <v>161357.56539999999</v>
      </c>
    </row>
    <row r="32" spans="1:6" s="21" customFormat="1" ht="11.25" customHeight="1" x14ac:dyDescent="0.2">
      <c r="A32" s="57" t="s">
        <v>543</v>
      </c>
      <c r="B32" s="69">
        <v>310000</v>
      </c>
      <c r="C32" s="70">
        <v>5</v>
      </c>
      <c r="D32" s="71">
        <v>45153</v>
      </c>
      <c r="E32" s="72">
        <v>45153</v>
      </c>
      <c r="F32" s="73">
        <v>333472.30200000003</v>
      </c>
    </row>
    <row r="33" spans="1:6" s="21" customFormat="1" ht="11.25" customHeight="1" x14ac:dyDescent="0.2">
      <c r="A33" s="57" t="s">
        <v>543</v>
      </c>
      <c r="B33" s="69">
        <v>300000</v>
      </c>
      <c r="C33" s="70">
        <v>5</v>
      </c>
      <c r="D33" s="71">
        <v>45153</v>
      </c>
      <c r="E33" s="72">
        <v>45153</v>
      </c>
      <c r="F33" s="73">
        <v>322715.13079999998</v>
      </c>
    </row>
    <row r="34" spans="1:6" s="21" customFormat="1" ht="11.25" customHeight="1" x14ac:dyDescent="0.2">
      <c r="A34" s="57" t="s">
        <v>1634</v>
      </c>
      <c r="B34" s="69">
        <v>630000</v>
      </c>
      <c r="C34" s="70">
        <v>5</v>
      </c>
      <c r="D34" s="71">
        <v>47331</v>
      </c>
      <c r="E34" s="72">
        <v>47331</v>
      </c>
      <c r="F34" s="73">
        <v>678274.38430000003</v>
      </c>
    </row>
    <row r="35" spans="1:6" s="21" customFormat="1" ht="11.25" customHeight="1" x14ac:dyDescent="0.2">
      <c r="A35" s="57" t="s">
        <v>1635</v>
      </c>
      <c r="B35" s="69">
        <v>3000000</v>
      </c>
      <c r="C35" s="70">
        <v>3.5</v>
      </c>
      <c r="D35" s="71">
        <v>48611</v>
      </c>
      <c r="E35" s="72">
        <v>48611</v>
      </c>
      <c r="F35" s="73">
        <v>2956294.5151999998</v>
      </c>
    </row>
    <row r="36" spans="1:6" s="21" customFormat="1" ht="11.25" customHeight="1" x14ac:dyDescent="0.2">
      <c r="A36" s="57" t="s">
        <v>1636</v>
      </c>
      <c r="B36" s="69">
        <v>500000</v>
      </c>
      <c r="C36" s="70">
        <v>4</v>
      </c>
      <c r="D36" s="71">
        <v>44972</v>
      </c>
      <c r="E36" s="72">
        <v>44972</v>
      </c>
      <c r="F36" s="73">
        <v>509417.53730000003</v>
      </c>
    </row>
    <row r="37" spans="1:6" s="21" customFormat="1" ht="11.25" customHeight="1" x14ac:dyDescent="0.2">
      <c r="A37" s="57" t="s">
        <v>2481</v>
      </c>
      <c r="B37" s="69">
        <v>500000</v>
      </c>
      <c r="C37" s="70">
        <v>3.1240000000000001</v>
      </c>
      <c r="D37" s="71">
        <v>49475</v>
      </c>
      <c r="E37" s="72">
        <v>49475</v>
      </c>
      <c r="F37" s="73">
        <v>500000</v>
      </c>
    </row>
    <row r="38" spans="1:6" s="21" customFormat="1" ht="11.25" customHeight="1" x14ac:dyDescent="0.2">
      <c r="A38" s="57" t="s">
        <v>669</v>
      </c>
      <c r="B38" s="69">
        <v>1110000</v>
      </c>
      <c r="C38" s="70">
        <v>3</v>
      </c>
      <c r="D38" s="71">
        <v>48611</v>
      </c>
      <c r="E38" s="72">
        <v>48611</v>
      </c>
      <c r="F38" s="73">
        <v>1098961.4801</v>
      </c>
    </row>
    <row r="39" spans="1:6" s="21" customFormat="1" ht="11.25" customHeight="1" x14ac:dyDescent="0.2">
      <c r="A39" s="57" t="s">
        <v>2639</v>
      </c>
      <c r="B39" s="69">
        <v>425000</v>
      </c>
      <c r="C39" s="70">
        <v>3</v>
      </c>
      <c r="D39" s="71">
        <v>50161</v>
      </c>
      <c r="E39" s="72">
        <v>50161</v>
      </c>
      <c r="F39" s="73">
        <v>423903.24</v>
      </c>
    </row>
    <row r="40" spans="1:6" s="21" customFormat="1" ht="11.25" customHeight="1" x14ac:dyDescent="0.2">
      <c r="A40" s="57" t="s">
        <v>1637</v>
      </c>
      <c r="B40" s="69">
        <v>420000</v>
      </c>
      <c r="C40" s="70">
        <v>3.125</v>
      </c>
      <c r="D40" s="71">
        <v>49706</v>
      </c>
      <c r="E40" s="72">
        <v>49706</v>
      </c>
      <c r="F40" s="73">
        <v>418723.783</v>
      </c>
    </row>
    <row r="41" spans="1:6" s="21" customFormat="1" ht="11.25" customHeight="1" x14ac:dyDescent="0.2">
      <c r="A41" s="57" t="s">
        <v>1637</v>
      </c>
      <c r="B41" s="69">
        <v>75000</v>
      </c>
      <c r="C41" s="70">
        <v>3.125</v>
      </c>
      <c r="D41" s="71">
        <v>49706</v>
      </c>
      <c r="E41" s="72">
        <v>49706</v>
      </c>
      <c r="F41" s="73">
        <v>74774.093399999998</v>
      </c>
    </row>
    <row r="42" spans="1:6" s="21" customFormat="1" ht="11.25" customHeight="1" x14ac:dyDescent="0.2">
      <c r="A42" s="57" t="s">
        <v>2186</v>
      </c>
      <c r="B42" s="69">
        <v>750000</v>
      </c>
      <c r="C42" s="70">
        <v>4</v>
      </c>
      <c r="D42" s="71">
        <v>50406</v>
      </c>
      <c r="E42" s="72">
        <v>50406</v>
      </c>
      <c r="F42" s="73">
        <v>768105.3798</v>
      </c>
    </row>
    <row r="43" spans="1:6" s="21" customFormat="1" ht="11.25" customHeight="1" x14ac:dyDescent="0.2">
      <c r="A43" s="57" t="s">
        <v>1638</v>
      </c>
      <c r="B43" s="69">
        <v>1010000</v>
      </c>
      <c r="C43" s="70">
        <v>3</v>
      </c>
      <c r="D43" s="71">
        <v>47209</v>
      </c>
      <c r="E43" s="72">
        <v>47209</v>
      </c>
      <c r="F43" s="73">
        <v>1010000</v>
      </c>
    </row>
    <row r="44" spans="1:6" s="21" customFormat="1" ht="11.25" customHeight="1" x14ac:dyDescent="0.2">
      <c r="A44" s="57" t="s">
        <v>2409</v>
      </c>
      <c r="B44" s="69">
        <v>500000</v>
      </c>
      <c r="C44" s="70">
        <v>3.5</v>
      </c>
      <c r="D44" s="71">
        <v>50406</v>
      </c>
      <c r="E44" s="72">
        <v>50406</v>
      </c>
      <c r="F44" s="73">
        <v>500000</v>
      </c>
    </row>
    <row r="45" spans="1:6" s="21" customFormat="1" ht="11.25" customHeight="1" x14ac:dyDescent="0.2">
      <c r="A45" s="57" t="s">
        <v>739</v>
      </c>
      <c r="B45" s="69">
        <v>1390000</v>
      </c>
      <c r="C45" s="70">
        <v>3.25</v>
      </c>
      <c r="D45" s="71">
        <v>44228</v>
      </c>
      <c r="E45" s="72">
        <v>44228</v>
      </c>
      <c r="F45" s="73">
        <v>1385090.7503</v>
      </c>
    </row>
    <row r="46" spans="1:6" s="21" customFormat="1" ht="11.25" customHeight="1" x14ac:dyDescent="0.2">
      <c r="A46" s="57" t="s">
        <v>2814</v>
      </c>
      <c r="B46" s="69">
        <v>360000</v>
      </c>
      <c r="C46" s="70">
        <v>4</v>
      </c>
      <c r="D46" s="71">
        <v>47832</v>
      </c>
      <c r="E46" s="72">
        <v>47832</v>
      </c>
      <c r="F46" s="73">
        <v>411546.2476</v>
      </c>
    </row>
    <row r="47" spans="1:6" s="21" customFormat="1" ht="11.25" customHeight="1" x14ac:dyDescent="0.2">
      <c r="A47" s="57" t="s">
        <v>2515</v>
      </c>
      <c r="B47" s="69">
        <v>340000</v>
      </c>
      <c r="C47" s="70">
        <v>4</v>
      </c>
      <c r="D47" s="71">
        <v>50375</v>
      </c>
      <c r="E47" s="72">
        <v>50375</v>
      </c>
      <c r="F47" s="73">
        <v>379356.79350000003</v>
      </c>
    </row>
    <row r="48" spans="1:6" s="21" customFormat="1" ht="11.25" customHeight="1" x14ac:dyDescent="0.2">
      <c r="A48" s="57" t="s">
        <v>2515</v>
      </c>
      <c r="B48" s="69">
        <v>375000</v>
      </c>
      <c r="C48" s="70">
        <v>4</v>
      </c>
      <c r="D48" s="71">
        <v>50740</v>
      </c>
      <c r="E48" s="72">
        <v>50740</v>
      </c>
      <c r="F48" s="73">
        <v>417140.84529999999</v>
      </c>
    </row>
    <row r="49" spans="1:6" s="21" customFormat="1" ht="11.25" customHeight="1" x14ac:dyDescent="0.2">
      <c r="A49" s="57" t="s">
        <v>1639</v>
      </c>
      <c r="B49" s="69">
        <v>250000</v>
      </c>
      <c r="C49" s="70">
        <v>3</v>
      </c>
      <c r="D49" s="71">
        <v>46433</v>
      </c>
      <c r="E49" s="72">
        <v>46433</v>
      </c>
      <c r="F49" s="73">
        <v>248619.0803</v>
      </c>
    </row>
    <row r="50" spans="1:6" s="21" customFormat="1" ht="11.25" customHeight="1" x14ac:dyDescent="0.2">
      <c r="A50" s="57" t="s">
        <v>1640</v>
      </c>
      <c r="B50" s="69">
        <v>1300000</v>
      </c>
      <c r="C50" s="70">
        <v>4</v>
      </c>
      <c r="D50" s="71">
        <v>47604</v>
      </c>
      <c r="E50" s="72">
        <v>47604</v>
      </c>
      <c r="F50" s="73">
        <v>1315968.8725999999</v>
      </c>
    </row>
    <row r="51" spans="1:6" s="21" customFormat="1" ht="11.25" customHeight="1" x14ac:dyDescent="0.2">
      <c r="A51" s="57" t="s">
        <v>2410</v>
      </c>
      <c r="B51" s="69">
        <v>395000</v>
      </c>
      <c r="C51" s="70">
        <v>3.44</v>
      </c>
      <c r="D51" s="71">
        <v>49735</v>
      </c>
      <c r="E51" s="72">
        <v>49735</v>
      </c>
      <c r="F51" s="73">
        <v>395000</v>
      </c>
    </row>
    <row r="52" spans="1:6" s="21" customFormat="1" ht="11.25" customHeight="1" x14ac:dyDescent="0.2">
      <c r="A52" s="57" t="s">
        <v>1641</v>
      </c>
      <c r="B52" s="69">
        <v>350000</v>
      </c>
      <c r="C52" s="70">
        <v>5</v>
      </c>
      <c r="D52" s="71">
        <v>48549</v>
      </c>
      <c r="E52" s="72">
        <v>48549</v>
      </c>
      <c r="F52" s="73">
        <v>388551.05969999998</v>
      </c>
    </row>
    <row r="53" spans="1:6" s="21" customFormat="1" ht="11.25" customHeight="1" x14ac:dyDescent="0.2">
      <c r="A53" s="57" t="s">
        <v>1642</v>
      </c>
      <c r="B53" s="69">
        <v>1000000</v>
      </c>
      <c r="C53" s="70">
        <v>3.25</v>
      </c>
      <c r="D53" s="71">
        <v>47088</v>
      </c>
      <c r="E53" s="72">
        <v>47088</v>
      </c>
      <c r="F53" s="73">
        <v>988276.84340000001</v>
      </c>
    </row>
    <row r="54" spans="1:6" s="21" customFormat="1" ht="11.25" customHeight="1" x14ac:dyDescent="0.2">
      <c r="A54" s="57" t="s">
        <v>899</v>
      </c>
      <c r="B54" s="69">
        <v>1000000</v>
      </c>
      <c r="C54" s="70">
        <v>4</v>
      </c>
      <c r="D54" s="71">
        <v>46935</v>
      </c>
      <c r="E54" s="72">
        <v>46935</v>
      </c>
      <c r="F54" s="73">
        <v>1023291.5671</v>
      </c>
    </row>
    <row r="55" spans="1:6" s="21" customFormat="1" ht="11.25" customHeight="1" thickBot="1" x14ac:dyDescent="0.25">
      <c r="A55" s="95" t="s">
        <v>74</v>
      </c>
      <c r="B55" s="79">
        <v>29610000</v>
      </c>
      <c r="C55" s="80"/>
      <c r="D55" s="81"/>
      <c r="E55" s="82"/>
      <c r="F55" s="83">
        <v>30178361.153300002</v>
      </c>
    </row>
    <row r="56" spans="1:6" s="21" customFormat="1" ht="11.25" customHeight="1" x14ac:dyDescent="0.2">
      <c r="A56" s="58"/>
      <c r="B56" s="74"/>
      <c r="C56" s="74"/>
      <c r="D56" s="75"/>
      <c r="E56" s="76"/>
      <c r="F56" s="77"/>
    </row>
    <row r="57" spans="1:6" s="21" customFormat="1" ht="11.25" customHeight="1" x14ac:dyDescent="0.2">
      <c r="A57" s="57" t="s">
        <v>906</v>
      </c>
      <c r="B57" s="69">
        <v>1740000</v>
      </c>
      <c r="C57" s="70">
        <v>4</v>
      </c>
      <c r="D57" s="71">
        <v>47757</v>
      </c>
      <c r="E57" s="72">
        <v>47757</v>
      </c>
      <c r="F57" s="73">
        <v>1778310.4251999999</v>
      </c>
    </row>
    <row r="58" spans="1:6" s="21" customFormat="1" ht="11.25" customHeight="1" x14ac:dyDescent="0.2">
      <c r="A58" s="57" t="s">
        <v>1585</v>
      </c>
      <c r="B58" s="69">
        <v>500000</v>
      </c>
      <c r="C58" s="70">
        <v>4</v>
      </c>
      <c r="D58" s="71">
        <v>45809</v>
      </c>
      <c r="E58" s="72">
        <v>45809</v>
      </c>
      <c r="F58" s="73">
        <v>513445.81</v>
      </c>
    </row>
    <row r="59" spans="1:6" s="21" customFormat="1" ht="11.25" customHeight="1" x14ac:dyDescent="0.2">
      <c r="A59" s="57" t="s">
        <v>981</v>
      </c>
      <c r="B59" s="69">
        <v>1000000</v>
      </c>
      <c r="C59" s="70">
        <v>5</v>
      </c>
      <c r="D59" s="71">
        <v>47345</v>
      </c>
      <c r="E59" s="72">
        <v>47345</v>
      </c>
      <c r="F59" s="73">
        <v>1078068.7775000001</v>
      </c>
    </row>
    <row r="60" spans="1:6" s="21" customFormat="1" ht="11.25" customHeight="1" x14ac:dyDescent="0.2">
      <c r="A60" s="57" t="s">
        <v>2482</v>
      </c>
      <c r="B60" s="69">
        <v>500000</v>
      </c>
      <c r="C60" s="70">
        <v>3.6070000000000002</v>
      </c>
      <c r="D60" s="71">
        <v>51363</v>
      </c>
      <c r="E60" s="72">
        <v>51363</v>
      </c>
      <c r="F60" s="73">
        <v>500000</v>
      </c>
    </row>
    <row r="61" spans="1:6" s="21" customFormat="1" ht="11.25" customHeight="1" x14ac:dyDescent="0.2">
      <c r="A61" s="57" t="s">
        <v>1593</v>
      </c>
      <c r="B61" s="69">
        <v>250000</v>
      </c>
      <c r="C61" s="70">
        <v>3.3</v>
      </c>
      <c r="D61" s="71">
        <v>46357</v>
      </c>
      <c r="E61" s="72">
        <v>46357</v>
      </c>
      <c r="F61" s="73">
        <v>249537.6966</v>
      </c>
    </row>
    <row r="62" spans="1:6" s="21" customFormat="1" ht="11.25" customHeight="1" x14ac:dyDescent="0.2">
      <c r="A62" s="57" t="s">
        <v>2815</v>
      </c>
      <c r="B62" s="69">
        <v>325000</v>
      </c>
      <c r="C62" s="70">
        <v>4</v>
      </c>
      <c r="D62" s="71">
        <v>51471</v>
      </c>
      <c r="E62" s="72">
        <v>51471</v>
      </c>
      <c r="F62" s="73">
        <v>382221.42570000002</v>
      </c>
    </row>
    <row r="63" spans="1:6" s="21" customFormat="1" ht="11.25" customHeight="1" x14ac:dyDescent="0.2">
      <c r="A63" s="57" t="s">
        <v>2816</v>
      </c>
      <c r="B63" s="69">
        <v>530000</v>
      </c>
      <c r="C63" s="70">
        <v>4</v>
      </c>
      <c r="D63" s="71">
        <v>50284</v>
      </c>
      <c r="E63" s="72">
        <v>50284</v>
      </c>
      <c r="F63" s="73">
        <v>598813.71620000002</v>
      </c>
    </row>
    <row r="64" spans="1:6" s="21" customFormat="1" ht="11.25" customHeight="1" x14ac:dyDescent="0.2">
      <c r="A64" s="57" t="s">
        <v>1073</v>
      </c>
      <c r="B64" s="69">
        <v>500000</v>
      </c>
      <c r="C64" s="70">
        <v>4</v>
      </c>
      <c r="D64" s="71">
        <v>49369</v>
      </c>
      <c r="E64" s="72">
        <v>49369</v>
      </c>
      <c r="F64" s="73">
        <v>502720.18160000001</v>
      </c>
    </row>
    <row r="65" spans="1:6" s="21" customFormat="1" ht="11.25" customHeight="1" x14ac:dyDescent="0.2">
      <c r="A65" s="57" t="s">
        <v>2081</v>
      </c>
      <c r="B65" s="69">
        <v>1410000</v>
      </c>
      <c r="C65" s="70">
        <v>5</v>
      </c>
      <c r="D65" s="71">
        <v>49188</v>
      </c>
      <c r="E65" s="72">
        <v>49188</v>
      </c>
      <c r="F65" s="73">
        <v>1546006.9583999999</v>
      </c>
    </row>
    <row r="66" spans="1:6" s="21" customFormat="1" ht="11.25" customHeight="1" x14ac:dyDescent="0.2">
      <c r="A66" s="57" t="s">
        <v>2817</v>
      </c>
      <c r="B66" s="69">
        <v>230000</v>
      </c>
      <c r="C66" s="70">
        <v>2.98</v>
      </c>
      <c r="D66" s="71">
        <v>51136</v>
      </c>
      <c r="E66" s="72">
        <v>51136</v>
      </c>
      <c r="F66" s="73">
        <v>230000</v>
      </c>
    </row>
    <row r="67" spans="1:6" s="21" customFormat="1" ht="11.25" customHeight="1" x14ac:dyDescent="0.2">
      <c r="A67" s="57" t="s">
        <v>1128</v>
      </c>
      <c r="B67" s="69">
        <v>500000</v>
      </c>
      <c r="C67" s="70">
        <v>3</v>
      </c>
      <c r="D67" s="71">
        <v>46327</v>
      </c>
      <c r="E67" s="72">
        <v>46327</v>
      </c>
      <c r="F67" s="73">
        <v>494722.8052</v>
      </c>
    </row>
    <row r="68" spans="1:6" s="21" customFormat="1" ht="11.25" customHeight="1" x14ac:dyDescent="0.2">
      <c r="A68" s="57" t="s">
        <v>1128</v>
      </c>
      <c r="B68" s="69">
        <v>300000</v>
      </c>
      <c r="C68" s="70">
        <v>5</v>
      </c>
      <c r="D68" s="71">
        <v>46692</v>
      </c>
      <c r="E68" s="72">
        <v>46692</v>
      </c>
      <c r="F68" s="73">
        <v>314089.40000000002</v>
      </c>
    </row>
    <row r="69" spans="1:6" s="21" customFormat="1" ht="11.25" customHeight="1" x14ac:dyDescent="0.2">
      <c r="A69" s="57" t="s">
        <v>1643</v>
      </c>
      <c r="B69" s="69">
        <v>400000</v>
      </c>
      <c r="C69" s="70">
        <v>5</v>
      </c>
      <c r="D69" s="71">
        <v>49796</v>
      </c>
      <c r="E69" s="72">
        <v>49796</v>
      </c>
      <c r="F69" s="73">
        <v>431668.2072</v>
      </c>
    </row>
    <row r="70" spans="1:6" s="21" customFormat="1" ht="11.25" customHeight="1" x14ac:dyDescent="0.2">
      <c r="A70" s="57" t="s">
        <v>1189</v>
      </c>
      <c r="B70" s="69">
        <v>500000</v>
      </c>
      <c r="C70" s="70">
        <v>4</v>
      </c>
      <c r="D70" s="71">
        <v>50055</v>
      </c>
      <c r="E70" s="72">
        <v>50055</v>
      </c>
      <c r="F70" s="73">
        <v>514495.63290000003</v>
      </c>
    </row>
    <row r="71" spans="1:6" s="21" customFormat="1" ht="11.25" customHeight="1" x14ac:dyDescent="0.2">
      <c r="A71" s="57" t="s">
        <v>1189</v>
      </c>
      <c r="B71" s="69">
        <v>1250000</v>
      </c>
      <c r="C71" s="70">
        <v>4</v>
      </c>
      <c r="D71" s="71">
        <v>49505</v>
      </c>
      <c r="E71" s="72">
        <v>49505</v>
      </c>
      <c r="F71" s="73">
        <v>1266337.7564999999</v>
      </c>
    </row>
    <row r="72" spans="1:6" s="21" customFormat="1" ht="11.25" customHeight="1" x14ac:dyDescent="0.2">
      <c r="A72" s="57" t="s">
        <v>1644</v>
      </c>
      <c r="B72" s="69">
        <v>350000</v>
      </c>
      <c r="C72" s="70">
        <v>5</v>
      </c>
      <c r="D72" s="71">
        <v>49475</v>
      </c>
      <c r="E72" s="72">
        <v>49475</v>
      </c>
      <c r="F72" s="73">
        <v>370383.85550000001</v>
      </c>
    </row>
    <row r="73" spans="1:6" s="21" customFormat="1" ht="11.25" customHeight="1" x14ac:dyDescent="0.2">
      <c r="A73" s="57" t="s">
        <v>1645</v>
      </c>
      <c r="B73" s="69">
        <v>500000</v>
      </c>
      <c r="C73" s="70">
        <v>4</v>
      </c>
      <c r="D73" s="71">
        <v>49279</v>
      </c>
      <c r="E73" s="72">
        <v>49279</v>
      </c>
      <c r="F73" s="73">
        <v>503148.12790000002</v>
      </c>
    </row>
    <row r="74" spans="1:6" s="21" customFormat="1" ht="11.25" customHeight="1" x14ac:dyDescent="0.2">
      <c r="A74" s="57" t="s">
        <v>1646</v>
      </c>
      <c r="B74" s="69">
        <v>1020000</v>
      </c>
      <c r="C74" s="70">
        <v>4</v>
      </c>
      <c r="D74" s="71">
        <v>48823</v>
      </c>
      <c r="E74" s="72">
        <v>48823</v>
      </c>
      <c r="F74" s="73">
        <v>1009609.9284</v>
      </c>
    </row>
    <row r="75" spans="1:6" s="21" customFormat="1" ht="11.25" customHeight="1" x14ac:dyDescent="0.2">
      <c r="A75" s="57" t="s">
        <v>1244</v>
      </c>
      <c r="B75" s="69">
        <v>745000</v>
      </c>
      <c r="C75" s="70">
        <v>4</v>
      </c>
      <c r="D75" s="71">
        <v>49902</v>
      </c>
      <c r="E75" s="72">
        <v>49902</v>
      </c>
      <c r="F75" s="73">
        <v>765469.43339999998</v>
      </c>
    </row>
    <row r="76" spans="1:6" s="21" customFormat="1" ht="11.25" customHeight="1" x14ac:dyDescent="0.2">
      <c r="A76" s="57" t="s">
        <v>1244</v>
      </c>
      <c r="B76" s="69">
        <v>255000</v>
      </c>
      <c r="C76" s="70">
        <v>4</v>
      </c>
      <c r="D76" s="71">
        <v>49902</v>
      </c>
      <c r="E76" s="72">
        <v>49902</v>
      </c>
      <c r="F76" s="73">
        <v>262016.3077</v>
      </c>
    </row>
    <row r="77" spans="1:6" s="21" customFormat="1" ht="11.25" customHeight="1" x14ac:dyDescent="0.2">
      <c r="A77" s="57" t="s">
        <v>1647</v>
      </c>
      <c r="B77" s="69">
        <v>250000</v>
      </c>
      <c r="C77" s="70">
        <v>4</v>
      </c>
      <c r="D77" s="71">
        <v>49857</v>
      </c>
      <c r="E77" s="72">
        <v>49857</v>
      </c>
      <c r="F77" s="73">
        <v>253569.163</v>
      </c>
    </row>
    <row r="78" spans="1:6" s="21" customFormat="1" ht="11.25" customHeight="1" x14ac:dyDescent="0.2">
      <c r="A78" s="57" t="s">
        <v>1647</v>
      </c>
      <c r="B78" s="69">
        <v>315000</v>
      </c>
      <c r="C78" s="70">
        <v>5</v>
      </c>
      <c r="D78" s="71">
        <v>49491</v>
      </c>
      <c r="E78" s="72">
        <v>49491</v>
      </c>
      <c r="F78" s="73">
        <v>341394.32880000002</v>
      </c>
    </row>
    <row r="79" spans="1:6" s="21" customFormat="1" ht="11.25" customHeight="1" x14ac:dyDescent="0.2">
      <c r="A79" s="57" t="s">
        <v>1648</v>
      </c>
      <c r="B79" s="69">
        <v>600000</v>
      </c>
      <c r="C79" s="70">
        <v>4</v>
      </c>
      <c r="D79" s="71">
        <v>46949</v>
      </c>
      <c r="E79" s="72">
        <v>46949</v>
      </c>
      <c r="F79" s="73">
        <v>613112.69720000005</v>
      </c>
    </row>
    <row r="80" spans="1:6" s="21" customFormat="1" ht="11.25" customHeight="1" x14ac:dyDescent="0.2">
      <c r="A80" s="57" t="s">
        <v>2132</v>
      </c>
      <c r="B80" s="69">
        <v>400000</v>
      </c>
      <c r="C80" s="70">
        <v>4</v>
      </c>
      <c r="D80" s="71">
        <v>49658</v>
      </c>
      <c r="E80" s="72">
        <v>49658</v>
      </c>
      <c r="F80" s="73">
        <v>419995.45130000002</v>
      </c>
    </row>
    <row r="81" spans="1:6" s="21" customFormat="1" ht="11.25" customHeight="1" x14ac:dyDescent="0.2">
      <c r="A81" s="57" t="s">
        <v>2132</v>
      </c>
      <c r="B81" s="69">
        <v>250000</v>
      </c>
      <c r="C81" s="70">
        <v>4</v>
      </c>
      <c r="D81" s="71">
        <v>50024</v>
      </c>
      <c r="E81" s="72">
        <v>50024</v>
      </c>
      <c r="F81" s="73">
        <v>261249.34460000001</v>
      </c>
    </row>
    <row r="82" spans="1:6" s="21" customFormat="1" ht="11.25" customHeight="1" x14ac:dyDescent="0.2">
      <c r="A82" s="57" t="s">
        <v>1649</v>
      </c>
      <c r="B82" s="69">
        <v>550000</v>
      </c>
      <c r="C82" s="70">
        <v>4</v>
      </c>
      <c r="D82" s="71">
        <v>49461</v>
      </c>
      <c r="E82" s="72">
        <v>49461</v>
      </c>
      <c r="F82" s="73">
        <v>555312.69209999999</v>
      </c>
    </row>
    <row r="83" spans="1:6" s="21" customFormat="1" ht="11.25" customHeight="1" x14ac:dyDescent="0.2">
      <c r="A83" s="57" t="s">
        <v>2483</v>
      </c>
      <c r="B83" s="69">
        <v>250000</v>
      </c>
      <c r="C83" s="70">
        <v>4</v>
      </c>
      <c r="D83" s="71">
        <v>50406</v>
      </c>
      <c r="E83" s="72">
        <v>50406</v>
      </c>
      <c r="F83" s="73">
        <v>281974.28399999999</v>
      </c>
    </row>
    <row r="84" spans="1:6" s="21" customFormat="1" ht="11.25" customHeight="1" x14ac:dyDescent="0.2">
      <c r="A84" s="57" t="s">
        <v>1357</v>
      </c>
      <c r="B84" s="69">
        <v>425000</v>
      </c>
      <c r="C84" s="70">
        <v>5</v>
      </c>
      <c r="D84" s="71">
        <v>48867</v>
      </c>
      <c r="E84" s="72">
        <v>48867</v>
      </c>
      <c r="F84" s="73">
        <v>465326.07189999998</v>
      </c>
    </row>
    <row r="85" spans="1:6" s="21" customFormat="1" ht="11.25" customHeight="1" x14ac:dyDescent="0.2">
      <c r="A85" s="57" t="s">
        <v>1359</v>
      </c>
      <c r="B85" s="69">
        <v>465000</v>
      </c>
      <c r="C85" s="70">
        <v>5</v>
      </c>
      <c r="D85" s="71">
        <v>45823</v>
      </c>
      <c r="E85" s="72">
        <v>45823</v>
      </c>
      <c r="F85" s="73">
        <v>503498.81390000001</v>
      </c>
    </row>
    <row r="86" spans="1:6" s="21" customFormat="1" ht="11.25" customHeight="1" x14ac:dyDescent="0.2">
      <c r="A86" s="57" t="s">
        <v>1359</v>
      </c>
      <c r="B86" s="69">
        <v>35000</v>
      </c>
      <c r="C86" s="70">
        <v>5</v>
      </c>
      <c r="D86" s="71">
        <v>45823</v>
      </c>
      <c r="E86" s="72">
        <v>45823</v>
      </c>
      <c r="F86" s="73">
        <v>37898.178699999997</v>
      </c>
    </row>
    <row r="87" spans="1:6" s="21" customFormat="1" ht="11.25" customHeight="1" x14ac:dyDescent="0.2">
      <c r="A87" s="57" t="s">
        <v>1359</v>
      </c>
      <c r="B87" s="69">
        <v>500000</v>
      </c>
      <c r="C87" s="70">
        <v>5</v>
      </c>
      <c r="D87" s="71">
        <v>45823</v>
      </c>
      <c r="E87" s="72">
        <v>45823</v>
      </c>
      <c r="F87" s="73">
        <v>541396.57429999998</v>
      </c>
    </row>
    <row r="88" spans="1:6" s="21" customFormat="1" ht="11.25" customHeight="1" x14ac:dyDescent="0.2">
      <c r="A88" s="57" t="s">
        <v>1650</v>
      </c>
      <c r="B88" s="69">
        <v>315000</v>
      </c>
      <c r="C88" s="70">
        <v>4</v>
      </c>
      <c r="D88" s="71">
        <v>48380</v>
      </c>
      <c r="E88" s="72">
        <v>48380</v>
      </c>
      <c r="F88" s="73">
        <v>315918.46130000002</v>
      </c>
    </row>
    <row r="89" spans="1:6" s="21" customFormat="1" ht="11.25" customHeight="1" thickBot="1" x14ac:dyDescent="0.25">
      <c r="A89" s="95" t="s">
        <v>75</v>
      </c>
      <c r="B89" s="79">
        <v>17160000</v>
      </c>
      <c r="C89" s="80"/>
      <c r="D89" s="81"/>
      <c r="E89" s="82"/>
      <c r="F89" s="83">
        <v>17901712.507000003</v>
      </c>
    </row>
    <row r="90" spans="1:6" s="21" customFormat="1" ht="11.25" customHeight="1" x14ac:dyDescent="0.2">
      <c r="A90" s="58"/>
      <c r="B90" s="74"/>
      <c r="C90" s="74"/>
      <c r="D90" s="75"/>
      <c r="E90" s="76"/>
      <c r="F90" s="77"/>
    </row>
    <row r="91" spans="1:6" s="21" customFormat="1" ht="11.25" customHeight="1" x14ac:dyDescent="0.2">
      <c r="A91" s="57" t="s">
        <v>104</v>
      </c>
      <c r="B91" s="69">
        <v>1500000</v>
      </c>
      <c r="C91" s="70">
        <v>3.875</v>
      </c>
      <c r="D91" s="71">
        <v>44845</v>
      </c>
      <c r="E91" s="72">
        <v>44845</v>
      </c>
      <c r="F91" s="73">
        <v>1497155.1065</v>
      </c>
    </row>
    <row r="92" spans="1:6" s="21" customFormat="1" ht="11.25" customHeight="1" x14ac:dyDescent="0.2">
      <c r="A92" s="57" t="s">
        <v>1406</v>
      </c>
      <c r="B92" s="69">
        <v>2000000</v>
      </c>
      <c r="C92" s="70">
        <v>4.25</v>
      </c>
      <c r="D92" s="71">
        <v>47315</v>
      </c>
      <c r="E92" s="72">
        <v>47315</v>
      </c>
      <c r="F92" s="73">
        <v>1982478.7355</v>
      </c>
    </row>
    <row r="93" spans="1:6" s="21" customFormat="1" ht="11.25" customHeight="1" x14ac:dyDescent="0.2">
      <c r="A93" s="57" t="s">
        <v>163</v>
      </c>
      <c r="B93" s="69">
        <v>2000000</v>
      </c>
      <c r="C93" s="70">
        <v>4</v>
      </c>
      <c r="D93" s="71">
        <v>45573</v>
      </c>
      <c r="E93" s="72">
        <v>45573</v>
      </c>
      <c r="F93" s="73">
        <v>1985302.4143999999</v>
      </c>
    </row>
    <row r="94" spans="1:6" s="21" customFormat="1" ht="11.25" customHeight="1" x14ac:dyDescent="0.2">
      <c r="A94" s="57" t="s">
        <v>12</v>
      </c>
      <c r="B94" s="69">
        <v>1000000</v>
      </c>
      <c r="C94" s="70">
        <v>4</v>
      </c>
      <c r="D94" s="71">
        <v>45748</v>
      </c>
      <c r="E94" s="72">
        <v>45748</v>
      </c>
      <c r="F94" s="73">
        <v>995479.64969999995</v>
      </c>
    </row>
    <row r="95" spans="1:6" s="21" customFormat="1" ht="11.25" customHeight="1" x14ac:dyDescent="0.2">
      <c r="A95" s="57" t="s">
        <v>1422</v>
      </c>
      <c r="B95" s="69">
        <v>1000000</v>
      </c>
      <c r="C95" s="70">
        <v>4.3499999999999996</v>
      </c>
      <c r="D95" s="71">
        <v>45366</v>
      </c>
      <c r="E95" s="72">
        <v>45366</v>
      </c>
      <c r="F95" s="73">
        <v>999260.72640000004</v>
      </c>
    </row>
    <row r="96" spans="1:6" s="21" customFormat="1" ht="11.25" customHeight="1" x14ac:dyDescent="0.2">
      <c r="A96" s="57" t="s">
        <v>2275</v>
      </c>
      <c r="B96" s="69">
        <v>1000000</v>
      </c>
      <c r="C96" s="70">
        <v>2.15</v>
      </c>
      <c r="D96" s="71">
        <v>44810</v>
      </c>
      <c r="E96" s="72">
        <v>44810</v>
      </c>
      <c r="F96" s="73">
        <v>999739.32570000004</v>
      </c>
    </row>
    <row r="97" spans="1:6" s="21" customFormat="1" ht="11.25" customHeight="1" x14ac:dyDescent="0.2">
      <c r="A97" s="57" t="s">
        <v>184</v>
      </c>
      <c r="B97" s="69">
        <v>1000000</v>
      </c>
      <c r="C97" s="70">
        <v>4.875</v>
      </c>
      <c r="D97" s="71">
        <v>46082</v>
      </c>
      <c r="E97" s="72">
        <v>46082</v>
      </c>
      <c r="F97" s="73">
        <v>995855.39610000001</v>
      </c>
    </row>
    <row r="98" spans="1:6" s="21" customFormat="1" ht="11.25" customHeight="1" x14ac:dyDescent="0.2">
      <c r="A98" s="57" t="s">
        <v>89</v>
      </c>
      <c r="B98" s="69">
        <v>1000000</v>
      </c>
      <c r="C98" s="70">
        <v>2.65</v>
      </c>
      <c r="D98" s="71">
        <v>44872</v>
      </c>
      <c r="E98" s="72">
        <v>44872</v>
      </c>
      <c r="F98" s="73">
        <v>1008968.6689</v>
      </c>
    </row>
    <row r="99" spans="1:6" s="21" customFormat="1" ht="11.25" customHeight="1" x14ac:dyDescent="0.2">
      <c r="A99" s="57" t="s">
        <v>1438</v>
      </c>
      <c r="B99" s="69">
        <v>500000</v>
      </c>
      <c r="C99" s="70">
        <v>1.95</v>
      </c>
      <c r="D99" s="71">
        <v>44458</v>
      </c>
      <c r="E99" s="72">
        <v>44458</v>
      </c>
      <c r="F99" s="73">
        <v>499881.62849999999</v>
      </c>
    </row>
    <row r="100" spans="1:6" s="21" customFormat="1" ht="11.25" customHeight="1" x14ac:dyDescent="0.2">
      <c r="A100" s="57" t="s">
        <v>252</v>
      </c>
      <c r="B100" s="69">
        <v>1000000</v>
      </c>
      <c r="C100" s="70">
        <v>5.75</v>
      </c>
      <c r="D100" s="71">
        <v>46553</v>
      </c>
      <c r="E100" s="72">
        <v>46553</v>
      </c>
      <c r="F100" s="73">
        <v>1081470.5734000001</v>
      </c>
    </row>
    <row r="101" spans="1:6" s="21" customFormat="1" ht="11.25" customHeight="1" x14ac:dyDescent="0.2">
      <c r="A101" s="57" t="s">
        <v>171</v>
      </c>
      <c r="B101" s="69">
        <v>1000000</v>
      </c>
      <c r="C101" s="70">
        <v>4.5</v>
      </c>
      <c r="D101" s="71">
        <v>45748</v>
      </c>
      <c r="E101" s="72">
        <v>45748</v>
      </c>
      <c r="F101" s="73">
        <v>998299.12780000002</v>
      </c>
    </row>
    <row r="102" spans="1:6" s="21" customFormat="1" ht="11.25" customHeight="1" x14ac:dyDescent="0.2">
      <c r="A102" s="57" t="s">
        <v>1451</v>
      </c>
      <c r="B102" s="69">
        <v>1000000</v>
      </c>
      <c r="C102" s="70">
        <v>5</v>
      </c>
      <c r="D102" s="71">
        <v>45945</v>
      </c>
      <c r="E102" s="72">
        <v>45945</v>
      </c>
      <c r="F102" s="73">
        <v>1018263.8101999999</v>
      </c>
    </row>
    <row r="103" spans="1:6" s="21" customFormat="1" ht="11.25" customHeight="1" x14ac:dyDescent="0.2">
      <c r="A103" s="57" t="s">
        <v>1458</v>
      </c>
      <c r="B103" s="69">
        <v>1000000</v>
      </c>
      <c r="C103" s="70">
        <v>4.375</v>
      </c>
      <c r="D103" s="71">
        <v>46844</v>
      </c>
      <c r="E103" s="72">
        <v>46844</v>
      </c>
      <c r="F103" s="73">
        <v>1000000</v>
      </c>
    </row>
    <row r="104" spans="1:6" s="21" customFormat="1" ht="11.25" customHeight="1" x14ac:dyDescent="0.2">
      <c r="A104" s="57" t="s">
        <v>2908</v>
      </c>
      <c r="B104" s="69">
        <v>1000000</v>
      </c>
      <c r="C104" s="70">
        <v>4.5999999999999996</v>
      </c>
      <c r="D104" s="71">
        <v>44874</v>
      </c>
      <c r="E104" s="72">
        <v>44874</v>
      </c>
      <c r="F104" s="73">
        <v>994425.54139999999</v>
      </c>
    </row>
    <row r="105" spans="1:6" s="21" customFormat="1" ht="11.25" customHeight="1" x14ac:dyDescent="0.2">
      <c r="A105" s="57" t="s">
        <v>81</v>
      </c>
      <c r="B105" s="69">
        <v>2000000</v>
      </c>
      <c r="C105" s="70">
        <v>4.25</v>
      </c>
      <c r="D105" s="71">
        <v>46661</v>
      </c>
      <c r="E105" s="72">
        <v>46661</v>
      </c>
      <c r="F105" s="73">
        <v>1997529.9447999999</v>
      </c>
    </row>
    <row r="106" spans="1:6" s="21" customFormat="1" ht="11.25" customHeight="1" x14ac:dyDescent="0.2">
      <c r="A106" s="57" t="s">
        <v>109</v>
      </c>
      <c r="B106" s="69">
        <v>2000000</v>
      </c>
      <c r="C106" s="70">
        <v>5.125</v>
      </c>
      <c r="D106" s="71">
        <v>44440</v>
      </c>
      <c r="E106" s="72">
        <v>44440</v>
      </c>
      <c r="F106" s="73">
        <v>2003973.4542</v>
      </c>
    </row>
    <row r="107" spans="1:6" s="21" customFormat="1" ht="11.25" customHeight="1" x14ac:dyDescent="0.2">
      <c r="A107" s="57" t="s">
        <v>2276</v>
      </c>
      <c r="B107" s="69">
        <v>500000</v>
      </c>
      <c r="C107" s="70">
        <v>2.125</v>
      </c>
      <c r="D107" s="71">
        <v>44823</v>
      </c>
      <c r="E107" s="72">
        <v>44823</v>
      </c>
      <c r="F107" s="73">
        <v>499924.79830000002</v>
      </c>
    </row>
    <row r="108" spans="1:6" s="21" customFormat="1" ht="11.25" customHeight="1" x14ac:dyDescent="0.2">
      <c r="A108" s="57" t="s">
        <v>253</v>
      </c>
      <c r="B108" s="69">
        <v>2000000</v>
      </c>
      <c r="C108" s="70">
        <v>3.95</v>
      </c>
      <c r="D108" s="71">
        <v>46784</v>
      </c>
      <c r="E108" s="72">
        <v>46784</v>
      </c>
      <c r="F108" s="73">
        <v>1998957.2191000001</v>
      </c>
    </row>
    <row r="109" spans="1:6" s="21" customFormat="1" ht="11.25" customHeight="1" x14ac:dyDescent="0.2">
      <c r="A109" s="57" t="s">
        <v>1508</v>
      </c>
      <c r="B109" s="69">
        <v>1000000</v>
      </c>
      <c r="C109" s="70">
        <v>4.875</v>
      </c>
      <c r="D109" s="71">
        <v>44753</v>
      </c>
      <c r="E109" s="72">
        <v>44753</v>
      </c>
      <c r="F109" s="73">
        <v>998843.71609999996</v>
      </c>
    </row>
    <row r="110" spans="1:6" s="21" customFormat="1" ht="11.25" customHeight="1" x14ac:dyDescent="0.2">
      <c r="A110" s="57" t="s">
        <v>99</v>
      </c>
      <c r="B110" s="69">
        <v>1000000</v>
      </c>
      <c r="C110" s="70">
        <v>4.75</v>
      </c>
      <c r="D110" s="71">
        <v>44757</v>
      </c>
      <c r="E110" s="72">
        <v>44757</v>
      </c>
      <c r="F110" s="73">
        <v>999714.94099999999</v>
      </c>
    </row>
    <row r="111" spans="1:6" s="21" customFormat="1" ht="11.25" customHeight="1" x14ac:dyDescent="0.2">
      <c r="A111" s="57" t="s">
        <v>145</v>
      </c>
      <c r="B111" s="69">
        <v>1000000</v>
      </c>
      <c r="C111" s="70">
        <v>5.3</v>
      </c>
      <c r="D111" s="71">
        <v>45245</v>
      </c>
      <c r="E111" s="72">
        <v>45245</v>
      </c>
      <c r="F111" s="73">
        <v>1000000</v>
      </c>
    </row>
    <row r="112" spans="1:6" s="21" customFormat="1" ht="11.25" customHeight="1" x14ac:dyDescent="0.2">
      <c r="A112" s="57" t="s">
        <v>135</v>
      </c>
      <c r="B112" s="69">
        <v>2000000</v>
      </c>
      <c r="C112" s="70">
        <v>4.55</v>
      </c>
      <c r="D112" s="71">
        <v>47178</v>
      </c>
      <c r="E112" s="72">
        <v>47178</v>
      </c>
      <c r="F112" s="73">
        <v>1997568.5560000001</v>
      </c>
    </row>
    <row r="113" spans="1:6" s="21" customFormat="1" ht="11.25" customHeight="1" x14ac:dyDescent="0.2">
      <c r="A113" s="57" t="s">
        <v>2606</v>
      </c>
      <c r="B113" s="69">
        <v>2000000</v>
      </c>
      <c r="C113" s="70">
        <v>5.25</v>
      </c>
      <c r="D113" s="71">
        <v>46068</v>
      </c>
      <c r="E113" s="72">
        <v>46068</v>
      </c>
      <c r="F113" s="73">
        <v>1432487.6</v>
      </c>
    </row>
    <row r="114" spans="1:6" s="21" customFormat="1" ht="11.25" customHeight="1" x14ac:dyDescent="0.2">
      <c r="A114" s="57" t="s">
        <v>2610</v>
      </c>
      <c r="B114" s="69">
        <v>1000000</v>
      </c>
      <c r="C114" s="70">
        <v>4.25</v>
      </c>
      <c r="D114" s="71">
        <v>45748</v>
      </c>
      <c r="E114" s="72">
        <v>45748</v>
      </c>
      <c r="F114" s="73">
        <v>997424.32350000006</v>
      </c>
    </row>
    <row r="115" spans="1:6" s="21" customFormat="1" ht="11.25" customHeight="1" thickBot="1" x14ac:dyDescent="0.25">
      <c r="A115" s="95" t="s">
        <v>86</v>
      </c>
      <c r="B115" s="79">
        <v>30500000</v>
      </c>
      <c r="C115" s="80"/>
      <c r="D115" s="81"/>
      <c r="E115" s="82"/>
      <c r="F115" s="83">
        <v>29983005.257500004</v>
      </c>
    </row>
    <row r="116" spans="1:6" s="21" customFormat="1" ht="6" customHeight="1" x14ac:dyDescent="0.2">
      <c r="A116" s="58"/>
      <c r="B116" s="69"/>
      <c r="C116" s="70"/>
      <c r="D116" s="71"/>
      <c r="E116" s="72"/>
      <c r="F116" s="73"/>
    </row>
    <row r="117" spans="1:6" s="21" customFormat="1" ht="11.25" customHeight="1" thickBot="1" x14ac:dyDescent="0.25">
      <c r="A117" s="95" t="s">
        <v>87</v>
      </c>
      <c r="B117" s="84">
        <f>B115+B89+B55+B11+B8</f>
        <v>78745000</v>
      </c>
      <c r="C117" s="84"/>
      <c r="D117" s="85"/>
      <c r="E117" s="85"/>
      <c r="F117" s="86">
        <f t="shared" ref="F117" si="0">F115+F89+F55+F11+F8</f>
        <v>79536514.970400006</v>
      </c>
    </row>
    <row r="118" spans="1:6" s="21" customFormat="1" ht="11.25" customHeight="1" thickBot="1" x14ac:dyDescent="0.25">
      <c r="A118" s="95" t="s">
        <v>88</v>
      </c>
      <c r="B118" s="87"/>
      <c r="C118" s="87"/>
      <c r="D118" s="88"/>
      <c r="E118" s="88"/>
      <c r="F118" s="89">
        <f>F119-F117</f>
        <v>6848857.6595999897</v>
      </c>
    </row>
    <row r="119" spans="1:6" s="21" customFormat="1" ht="11.25" customHeight="1" thickBot="1" x14ac:dyDescent="0.25">
      <c r="A119" s="95" t="s">
        <v>1540</v>
      </c>
      <c r="B119" s="87"/>
      <c r="C119" s="87"/>
      <c r="D119" s="88"/>
      <c r="E119" s="88"/>
      <c r="F119" s="89">
        <v>86385372.629999995</v>
      </c>
    </row>
    <row r="120" spans="1:6" s="21" customFormat="1" ht="11.25" customHeight="1" x14ac:dyDescent="0.2">
      <c r="A120" s="58"/>
      <c r="B120" s="46"/>
      <c r="C120" s="48"/>
      <c r="D120" s="50"/>
      <c r="E120" s="51"/>
      <c r="F120" s="43"/>
    </row>
    <row r="121" spans="1:6" s="21" customFormat="1" ht="11.25" customHeight="1" x14ac:dyDescent="0.2">
      <c r="A121" s="58"/>
      <c r="B121" s="46"/>
      <c r="C121" s="48"/>
      <c r="D121" s="50"/>
      <c r="E121" s="51"/>
      <c r="F121" s="43"/>
    </row>
    <row r="122" spans="1:6" s="21" customFormat="1" ht="11.25" customHeight="1" x14ac:dyDescent="0.2">
      <c r="A122" s="58"/>
      <c r="B122" s="47"/>
      <c r="C122" s="47"/>
      <c r="D122" s="96"/>
      <c r="E122" s="96"/>
      <c r="F122" s="2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7"/>
  <sheetViews>
    <sheetView zoomScaleNormal="100" workbookViewId="0">
      <selection activeCell="A3" sqref="A3:F4"/>
    </sheetView>
  </sheetViews>
  <sheetFormatPr defaultColWidth="9.109375" defaultRowHeight="11.25" customHeight="1" x14ac:dyDescent="0.2"/>
  <cols>
    <col min="1" max="1" width="42.33203125" style="57" customWidth="1"/>
    <col min="2" max="2" width="16.88671875" style="98" customWidth="1"/>
    <col min="3" max="3" width="8.6640625" style="98" customWidth="1"/>
    <col min="4" max="5" width="8.6640625" style="99" customWidth="1"/>
    <col min="6" max="6" width="15.109375" style="97" customWidth="1"/>
    <col min="7" max="16384" width="9.109375" style="42"/>
  </cols>
  <sheetData>
    <row r="1" spans="1:6" s="40" customFormat="1" ht="18.75" customHeight="1" x14ac:dyDescent="0.3">
      <c r="A1" s="121" t="s">
        <v>2987</v>
      </c>
      <c r="B1" s="121"/>
      <c r="C1" s="121"/>
      <c r="D1" s="121"/>
      <c r="E1" s="121"/>
      <c r="F1" s="121"/>
    </row>
    <row r="2" spans="1:6" ht="9" customHeight="1" x14ac:dyDescent="0.2">
      <c r="A2" s="56"/>
      <c r="B2" s="45"/>
      <c r="C2" s="45"/>
      <c r="D2" s="49"/>
      <c r="E2" s="49"/>
      <c r="F2" s="55"/>
    </row>
    <row r="3" spans="1:6" ht="15" customHeight="1" x14ac:dyDescent="0.25">
      <c r="A3" s="123" t="s">
        <v>68</v>
      </c>
      <c r="B3" s="125" t="s">
        <v>69</v>
      </c>
      <c r="C3" s="127" t="s">
        <v>2982</v>
      </c>
      <c r="D3" s="122" t="s">
        <v>66</v>
      </c>
      <c r="E3" s="122"/>
      <c r="F3" s="59" t="s">
        <v>67</v>
      </c>
    </row>
    <row r="4" spans="1:6" ht="15" customHeight="1" x14ac:dyDescent="0.2">
      <c r="A4" s="124"/>
      <c r="B4" s="129"/>
      <c r="C4" s="130"/>
      <c r="D4" s="108" t="s">
        <v>70</v>
      </c>
      <c r="E4" s="108" t="s">
        <v>71</v>
      </c>
      <c r="F4" s="61" t="s">
        <v>72</v>
      </c>
    </row>
    <row r="5" spans="1:6" s="21" customFormat="1" ht="11.25" customHeight="1" x14ac:dyDescent="0.2">
      <c r="A5" s="57" t="s">
        <v>267</v>
      </c>
      <c r="B5" s="64">
        <v>1500000</v>
      </c>
      <c r="C5" s="65">
        <v>3</v>
      </c>
      <c r="D5" s="66">
        <v>47027</v>
      </c>
      <c r="E5" s="67">
        <v>47027</v>
      </c>
      <c r="F5" s="68">
        <v>1484662.5438999999</v>
      </c>
    </row>
    <row r="6" spans="1:6" s="21" customFormat="1" ht="11.25" customHeight="1" x14ac:dyDescent="0.2">
      <c r="A6" s="57" t="s">
        <v>267</v>
      </c>
      <c r="B6" s="69">
        <v>1000000</v>
      </c>
      <c r="C6" s="70">
        <v>3.5</v>
      </c>
      <c r="D6" s="71">
        <v>47818</v>
      </c>
      <c r="E6" s="72">
        <v>47818</v>
      </c>
      <c r="F6" s="73">
        <v>994213.74919999996</v>
      </c>
    </row>
    <row r="7" spans="1:6" s="21" customFormat="1" ht="11.25" customHeight="1" x14ac:dyDescent="0.2">
      <c r="A7" s="57" t="s">
        <v>267</v>
      </c>
      <c r="B7" s="69">
        <v>2500000</v>
      </c>
      <c r="C7" s="70">
        <v>4</v>
      </c>
      <c r="D7" s="71">
        <v>48458</v>
      </c>
      <c r="E7" s="72">
        <v>48458</v>
      </c>
      <c r="F7" s="73">
        <v>2620000.8668</v>
      </c>
    </row>
    <row r="8" spans="1:6" s="21" customFormat="1" ht="11.25" customHeight="1" x14ac:dyDescent="0.2">
      <c r="A8" s="57" t="s">
        <v>267</v>
      </c>
      <c r="B8" s="69">
        <v>500000</v>
      </c>
      <c r="C8" s="70">
        <v>3</v>
      </c>
      <c r="D8" s="71">
        <v>51441</v>
      </c>
      <c r="E8" s="72">
        <v>51441</v>
      </c>
      <c r="F8" s="73">
        <v>537010.12419999996</v>
      </c>
    </row>
    <row r="9" spans="1:6" s="21" customFormat="1" ht="11.25" customHeight="1" x14ac:dyDescent="0.2">
      <c r="A9" s="57" t="s">
        <v>268</v>
      </c>
      <c r="B9" s="69">
        <v>1000000</v>
      </c>
      <c r="C9" s="70">
        <v>3.9</v>
      </c>
      <c r="D9" s="71">
        <v>47011</v>
      </c>
      <c r="E9" s="72">
        <v>47011</v>
      </c>
      <c r="F9" s="73">
        <v>1000000</v>
      </c>
    </row>
    <row r="10" spans="1:6" s="21" customFormat="1" ht="11.25" customHeight="1" x14ac:dyDescent="0.2">
      <c r="A10" s="57" t="s">
        <v>272</v>
      </c>
      <c r="B10" s="69">
        <v>2000000</v>
      </c>
      <c r="C10" s="70">
        <v>5</v>
      </c>
      <c r="D10" s="71">
        <v>46419</v>
      </c>
      <c r="E10" s="72">
        <v>46419</v>
      </c>
      <c r="F10" s="73">
        <v>2109121.4188999999</v>
      </c>
    </row>
    <row r="11" spans="1:6" s="21" customFormat="1" ht="11.25" customHeight="1" x14ac:dyDescent="0.2">
      <c r="A11" s="57" t="s">
        <v>273</v>
      </c>
      <c r="B11" s="69">
        <v>2000000</v>
      </c>
      <c r="C11" s="70">
        <v>3</v>
      </c>
      <c r="D11" s="71">
        <v>46966</v>
      </c>
      <c r="E11" s="72">
        <v>46966</v>
      </c>
      <c r="F11" s="73">
        <v>2000000</v>
      </c>
    </row>
    <row r="12" spans="1:6" s="21" customFormat="1" ht="11.25" customHeight="1" x14ac:dyDescent="0.2">
      <c r="A12" s="57" t="s">
        <v>2502</v>
      </c>
      <c r="B12" s="69">
        <v>1000000</v>
      </c>
      <c r="C12" s="70">
        <v>5</v>
      </c>
      <c r="D12" s="71">
        <v>44409</v>
      </c>
      <c r="E12" s="72">
        <v>44409</v>
      </c>
      <c r="F12" s="73">
        <v>1009114.0052</v>
      </c>
    </row>
    <row r="13" spans="1:6" s="21" customFormat="1" ht="11.25" customHeight="1" x14ac:dyDescent="0.2">
      <c r="A13" s="57" t="s">
        <v>274</v>
      </c>
      <c r="B13" s="69">
        <v>45000</v>
      </c>
      <c r="C13" s="70">
        <v>3.125</v>
      </c>
      <c r="D13" s="71">
        <v>45200</v>
      </c>
      <c r="E13" s="72">
        <v>45200</v>
      </c>
      <c r="F13" s="73">
        <v>44853.457000000002</v>
      </c>
    </row>
    <row r="14" spans="1:6" s="21" customFormat="1" ht="11.25" customHeight="1" x14ac:dyDescent="0.2">
      <c r="A14" s="57" t="s">
        <v>274</v>
      </c>
      <c r="B14" s="69">
        <v>955000</v>
      </c>
      <c r="C14" s="70">
        <v>3.125</v>
      </c>
      <c r="D14" s="71">
        <v>46296</v>
      </c>
      <c r="E14" s="72">
        <v>46296</v>
      </c>
      <c r="F14" s="73">
        <v>950797.48340000003</v>
      </c>
    </row>
    <row r="15" spans="1:6" s="21" customFormat="1" ht="11.25" customHeight="1" x14ac:dyDescent="0.2">
      <c r="A15" s="57" t="s">
        <v>283</v>
      </c>
      <c r="B15" s="69">
        <v>2000000</v>
      </c>
      <c r="C15" s="70">
        <v>5</v>
      </c>
      <c r="D15" s="71">
        <v>44197</v>
      </c>
      <c r="E15" s="72">
        <v>44197</v>
      </c>
      <c r="F15" s="73">
        <v>2000000</v>
      </c>
    </row>
    <row r="16" spans="1:6" s="21" customFormat="1" ht="11.25" customHeight="1" thickBot="1" x14ac:dyDescent="0.25">
      <c r="A16" s="58" t="s">
        <v>98</v>
      </c>
      <c r="B16" s="79">
        <v>14500000</v>
      </c>
      <c r="C16" s="80"/>
      <c r="D16" s="81"/>
      <c r="E16" s="82"/>
      <c r="F16" s="83">
        <v>14749773.648600001</v>
      </c>
    </row>
    <row r="17" spans="1:6" s="21" customFormat="1" ht="11.25" customHeight="1" x14ac:dyDescent="0.2">
      <c r="A17" s="58"/>
      <c r="B17" s="74"/>
      <c r="C17" s="74"/>
      <c r="D17" s="75"/>
      <c r="E17" s="76"/>
      <c r="F17" s="77"/>
    </row>
    <row r="18" spans="1:6" s="21" customFormat="1" ht="11.25" customHeight="1" x14ac:dyDescent="0.2">
      <c r="A18" s="57" t="s">
        <v>2082</v>
      </c>
      <c r="B18" s="69">
        <v>1505000</v>
      </c>
      <c r="C18" s="70">
        <v>4.66</v>
      </c>
      <c r="D18" s="71">
        <v>48122</v>
      </c>
      <c r="E18" s="72">
        <v>48122</v>
      </c>
      <c r="F18" s="73">
        <v>1505000</v>
      </c>
    </row>
    <row r="19" spans="1:6" s="21" customFormat="1" ht="11.25" customHeight="1" x14ac:dyDescent="0.2">
      <c r="A19" s="57" t="s">
        <v>2082</v>
      </c>
      <c r="B19" s="69">
        <v>500000</v>
      </c>
      <c r="C19" s="70">
        <v>4.0599999999999996</v>
      </c>
      <c r="D19" s="71">
        <v>49218</v>
      </c>
      <c r="E19" s="72">
        <v>49218</v>
      </c>
      <c r="F19" s="73">
        <v>500000</v>
      </c>
    </row>
    <row r="20" spans="1:6" s="21" customFormat="1" ht="11.25" customHeight="1" x14ac:dyDescent="0.2">
      <c r="A20" s="57" t="s">
        <v>2082</v>
      </c>
      <c r="B20" s="69">
        <v>550000</v>
      </c>
      <c r="C20" s="70">
        <v>3.96</v>
      </c>
      <c r="D20" s="71">
        <v>48488</v>
      </c>
      <c r="E20" s="72">
        <v>48488</v>
      </c>
      <c r="F20" s="73">
        <v>550000</v>
      </c>
    </row>
    <row r="21" spans="1:6" s="21" customFormat="1" ht="11.25" customHeight="1" x14ac:dyDescent="0.2">
      <c r="A21" s="57" t="s">
        <v>2082</v>
      </c>
      <c r="B21" s="69">
        <v>600000</v>
      </c>
      <c r="C21" s="70">
        <v>4.01</v>
      </c>
      <c r="D21" s="71">
        <v>48853</v>
      </c>
      <c r="E21" s="72">
        <v>48853</v>
      </c>
      <c r="F21" s="73">
        <v>600000</v>
      </c>
    </row>
    <row r="22" spans="1:6" s="21" customFormat="1" ht="11.25" customHeight="1" x14ac:dyDescent="0.2">
      <c r="A22" s="57" t="s">
        <v>2187</v>
      </c>
      <c r="B22" s="69">
        <v>750000</v>
      </c>
      <c r="C22" s="70">
        <v>4</v>
      </c>
      <c r="D22" s="71">
        <v>49706</v>
      </c>
      <c r="E22" s="72">
        <v>49706</v>
      </c>
      <c r="F22" s="73">
        <v>810472.50730000006</v>
      </c>
    </row>
    <row r="23" spans="1:6" s="21" customFormat="1" ht="11.25" customHeight="1" x14ac:dyDescent="0.2">
      <c r="A23" s="57" t="s">
        <v>298</v>
      </c>
      <c r="B23" s="69">
        <v>500000</v>
      </c>
      <c r="C23" s="70">
        <v>3</v>
      </c>
      <c r="D23" s="71">
        <v>49888</v>
      </c>
      <c r="E23" s="72">
        <v>49888</v>
      </c>
      <c r="F23" s="73">
        <v>504376.26669999998</v>
      </c>
    </row>
    <row r="24" spans="1:6" s="21" customFormat="1" ht="11.25" customHeight="1" x14ac:dyDescent="0.2">
      <c r="A24" s="57" t="s">
        <v>1652</v>
      </c>
      <c r="B24" s="69">
        <v>1030000</v>
      </c>
      <c r="C24" s="70">
        <v>3</v>
      </c>
      <c r="D24" s="71">
        <v>45352</v>
      </c>
      <c r="E24" s="72">
        <v>45352</v>
      </c>
      <c r="F24" s="73">
        <v>1030000</v>
      </c>
    </row>
    <row r="25" spans="1:6" s="21" customFormat="1" ht="11.25" customHeight="1" x14ac:dyDescent="0.2">
      <c r="A25" s="57" t="s">
        <v>1653</v>
      </c>
      <c r="B25" s="69">
        <v>750000</v>
      </c>
      <c r="C25" s="70">
        <v>4</v>
      </c>
      <c r="D25" s="71">
        <v>49355</v>
      </c>
      <c r="E25" s="72">
        <v>49355</v>
      </c>
      <c r="F25" s="73">
        <v>777670.90670000005</v>
      </c>
    </row>
    <row r="26" spans="1:6" s="21" customFormat="1" ht="11.25" customHeight="1" x14ac:dyDescent="0.2">
      <c r="A26" s="57" t="s">
        <v>314</v>
      </c>
      <c r="B26" s="69">
        <v>1000000</v>
      </c>
      <c r="C26" s="70">
        <v>3</v>
      </c>
      <c r="D26" s="71">
        <v>45853</v>
      </c>
      <c r="E26" s="72">
        <v>45853</v>
      </c>
      <c r="F26" s="73">
        <v>994111.28269999998</v>
      </c>
    </row>
    <row r="27" spans="1:6" s="21" customFormat="1" ht="11.25" customHeight="1" x14ac:dyDescent="0.2">
      <c r="A27" s="57" t="s">
        <v>1654</v>
      </c>
      <c r="B27" s="69">
        <v>1000000</v>
      </c>
      <c r="C27" s="70">
        <v>5</v>
      </c>
      <c r="D27" s="71">
        <v>45261</v>
      </c>
      <c r="E27" s="72">
        <v>45261</v>
      </c>
      <c r="F27" s="73">
        <v>1063306.0759000001</v>
      </c>
    </row>
    <row r="28" spans="1:6" s="21" customFormat="1" ht="11.25" customHeight="1" x14ac:dyDescent="0.2">
      <c r="A28" s="57" t="s">
        <v>2794</v>
      </c>
      <c r="B28" s="69">
        <v>710000</v>
      </c>
      <c r="C28" s="70">
        <v>3</v>
      </c>
      <c r="D28" s="71">
        <v>48533</v>
      </c>
      <c r="E28" s="72">
        <v>48533</v>
      </c>
      <c r="F28" s="73">
        <v>777281.44770000002</v>
      </c>
    </row>
    <row r="29" spans="1:6" s="21" customFormat="1" ht="11.25" customHeight="1" x14ac:dyDescent="0.2">
      <c r="A29" s="57" t="s">
        <v>2794</v>
      </c>
      <c r="B29" s="69">
        <v>760000</v>
      </c>
      <c r="C29" s="70">
        <v>3</v>
      </c>
      <c r="D29" s="71">
        <v>48898</v>
      </c>
      <c r="E29" s="72">
        <v>48898</v>
      </c>
      <c r="F29" s="73">
        <v>822777.87789999996</v>
      </c>
    </row>
    <row r="30" spans="1:6" s="21" customFormat="1" ht="11.25" customHeight="1" x14ac:dyDescent="0.2">
      <c r="A30" s="57" t="s">
        <v>330</v>
      </c>
      <c r="B30" s="69">
        <v>1000000</v>
      </c>
      <c r="C30" s="70">
        <v>3</v>
      </c>
      <c r="D30" s="71">
        <v>46447</v>
      </c>
      <c r="E30" s="72">
        <v>46447</v>
      </c>
      <c r="F30" s="73">
        <v>986159.69409999996</v>
      </c>
    </row>
    <row r="31" spans="1:6" s="21" customFormat="1" ht="11.25" customHeight="1" x14ac:dyDescent="0.2">
      <c r="A31" s="57" t="s">
        <v>334</v>
      </c>
      <c r="B31" s="69">
        <v>1170000</v>
      </c>
      <c r="C31" s="70">
        <v>3.25</v>
      </c>
      <c r="D31" s="71">
        <v>44713</v>
      </c>
      <c r="E31" s="72">
        <v>44713</v>
      </c>
      <c r="F31" s="73">
        <v>1160656.294</v>
      </c>
    </row>
    <row r="32" spans="1:6" s="21" customFormat="1" ht="11.25" customHeight="1" x14ac:dyDescent="0.2">
      <c r="A32" s="57" t="s">
        <v>336</v>
      </c>
      <c r="B32" s="69">
        <v>375000</v>
      </c>
      <c r="C32" s="70">
        <v>4</v>
      </c>
      <c r="D32" s="71">
        <v>48914</v>
      </c>
      <c r="E32" s="72">
        <v>48914</v>
      </c>
      <c r="F32" s="73">
        <v>388363.79210000002</v>
      </c>
    </row>
    <row r="33" spans="1:6" s="21" customFormat="1" ht="11.25" customHeight="1" x14ac:dyDescent="0.2">
      <c r="A33" s="57" t="s">
        <v>336</v>
      </c>
      <c r="B33" s="69">
        <v>510000</v>
      </c>
      <c r="C33" s="70">
        <v>4</v>
      </c>
      <c r="D33" s="71">
        <v>49279</v>
      </c>
      <c r="E33" s="72">
        <v>49279</v>
      </c>
      <c r="F33" s="73">
        <v>526487.88500000001</v>
      </c>
    </row>
    <row r="34" spans="1:6" s="21" customFormat="1" ht="11.25" customHeight="1" x14ac:dyDescent="0.2">
      <c r="A34" s="57" t="s">
        <v>1655</v>
      </c>
      <c r="B34" s="69">
        <v>500000</v>
      </c>
      <c r="C34" s="70">
        <v>5</v>
      </c>
      <c r="D34" s="71">
        <v>49888</v>
      </c>
      <c r="E34" s="72">
        <v>49888</v>
      </c>
      <c r="F34" s="73">
        <v>555259.53839999996</v>
      </c>
    </row>
    <row r="35" spans="1:6" s="21" customFormat="1" ht="11.25" customHeight="1" x14ac:dyDescent="0.2">
      <c r="A35" s="57" t="s">
        <v>344</v>
      </c>
      <c r="B35" s="69">
        <v>2000000</v>
      </c>
      <c r="C35" s="70">
        <v>3</v>
      </c>
      <c r="D35" s="71">
        <v>48928</v>
      </c>
      <c r="E35" s="72">
        <v>48928</v>
      </c>
      <c r="F35" s="73">
        <v>1964021.6488000001</v>
      </c>
    </row>
    <row r="36" spans="1:6" s="21" customFormat="1" ht="11.25" customHeight="1" x14ac:dyDescent="0.2">
      <c r="A36" s="57" t="s">
        <v>2188</v>
      </c>
      <c r="B36" s="69">
        <v>1920000</v>
      </c>
      <c r="C36" s="70">
        <v>3</v>
      </c>
      <c r="D36" s="71">
        <v>50557</v>
      </c>
      <c r="E36" s="72">
        <v>50557</v>
      </c>
      <c r="F36" s="73">
        <v>1926316.4373999999</v>
      </c>
    </row>
    <row r="37" spans="1:6" s="21" customFormat="1" ht="11.25" customHeight="1" x14ac:dyDescent="0.2">
      <c r="A37" s="57" t="s">
        <v>2188</v>
      </c>
      <c r="B37" s="69">
        <v>1275000</v>
      </c>
      <c r="C37" s="70">
        <v>3</v>
      </c>
      <c r="D37" s="71">
        <v>50922</v>
      </c>
      <c r="E37" s="72">
        <v>50922</v>
      </c>
      <c r="F37" s="73">
        <v>1275000</v>
      </c>
    </row>
    <row r="38" spans="1:6" s="21" customFormat="1" ht="11.25" customHeight="1" x14ac:dyDescent="0.2">
      <c r="A38" s="57" t="s">
        <v>1656</v>
      </c>
      <c r="B38" s="69">
        <v>500000</v>
      </c>
      <c r="C38" s="70">
        <v>5</v>
      </c>
      <c r="D38" s="71">
        <v>44440</v>
      </c>
      <c r="E38" s="72">
        <v>44440</v>
      </c>
      <c r="F38" s="73">
        <v>508659.2083</v>
      </c>
    </row>
    <row r="39" spans="1:6" s="21" customFormat="1" ht="11.25" customHeight="1" x14ac:dyDescent="0.2">
      <c r="A39" s="57" t="s">
        <v>348</v>
      </c>
      <c r="B39" s="69">
        <v>1000000</v>
      </c>
      <c r="C39" s="70">
        <v>2</v>
      </c>
      <c r="D39" s="71">
        <v>44941</v>
      </c>
      <c r="E39" s="72">
        <v>44941</v>
      </c>
      <c r="F39" s="73">
        <v>999027.07109999994</v>
      </c>
    </row>
    <row r="40" spans="1:6" s="21" customFormat="1" ht="11.25" customHeight="1" x14ac:dyDescent="0.2">
      <c r="A40" s="57" t="s">
        <v>1657</v>
      </c>
      <c r="B40" s="69">
        <v>1115000</v>
      </c>
      <c r="C40" s="70">
        <v>3.25</v>
      </c>
      <c r="D40" s="71">
        <v>48611</v>
      </c>
      <c r="E40" s="72">
        <v>48611</v>
      </c>
      <c r="F40" s="73">
        <v>1098529.5928</v>
      </c>
    </row>
    <row r="41" spans="1:6" s="21" customFormat="1" ht="11.25" customHeight="1" x14ac:dyDescent="0.2">
      <c r="A41" s="57" t="s">
        <v>2189</v>
      </c>
      <c r="B41" s="69">
        <v>1885000</v>
      </c>
      <c r="C41" s="70">
        <v>3</v>
      </c>
      <c r="D41" s="71">
        <v>50267</v>
      </c>
      <c r="E41" s="72">
        <v>50267</v>
      </c>
      <c r="F41" s="73">
        <v>1885000</v>
      </c>
    </row>
    <row r="42" spans="1:6" s="21" customFormat="1" ht="11.25" customHeight="1" x14ac:dyDescent="0.2">
      <c r="A42" s="57" t="s">
        <v>1658</v>
      </c>
      <c r="B42" s="69">
        <v>1250000</v>
      </c>
      <c r="C42" s="70">
        <v>5</v>
      </c>
      <c r="D42" s="71">
        <v>45184</v>
      </c>
      <c r="E42" s="72">
        <v>45184</v>
      </c>
      <c r="F42" s="73">
        <v>1286234.0734999999</v>
      </c>
    </row>
    <row r="43" spans="1:6" s="21" customFormat="1" ht="11.25" customHeight="1" x14ac:dyDescent="0.2">
      <c r="A43" s="57" t="s">
        <v>1549</v>
      </c>
      <c r="B43" s="69">
        <v>1160000</v>
      </c>
      <c r="C43" s="70">
        <v>3.5</v>
      </c>
      <c r="D43" s="71">
        <v>49171</v>
      </c>
      <c r="E43" s="72">
        <v>49171</v>
      </c>
      <c r="F43" s="73">
        <v>1157462.9974</v>
      </c>
    </row>
    <row r="44" spans="1:6" s="21" customFormat="1" ht="11.25" customHeight="1" x14ac:dyDescent="0.2">
      <c r="A44" s="57" t="s">
        <v>1549</v>
      </c>
      <c r="B44" s="69">
        <v>1125000</v>
      </c>
      <c r="C44" s="70">
        <v>3.5</v>
      </c>
      <c r="D44" s="71">
        <v>48806</v>
      </c>
      <c r="E44" s="72">
        <v>48806</v>
      </c>
      <c r="F44" s="73">
        <v>1125930.5963999999</v>
      </c>
    </row>
    <row r="45" spans="1:6" s="21" customFormat="1" ht="11.25" customHeight="1" x14ac:dyDescent="0.2">
      <c r="A45" s="57" t="s">
        <v>1659</v>
      </c>
      <c r="B45" s="69">
        <v>1500000</v>
      </c>
      <c r="C45" s="70">
        <v>4</v>
      </c>
      <c r="D45" s="71">
        <v>47969</v>
      </c>
      <c r="E45" s="72">
        <v>47969</v>
      </c>
      <c r="F45" s="73">
        <v>1510781.6673000001</v>
      </c>
    </row>
    <row r="46" spans="1:6" s="21" customFormat="1" ht="11.25" customHeight="1" x14ac:dyDescent="0.2">
      <c r="A46" s="57" t="s">
        <v>2795</v>
      </c>
      <c r="B46" s="69">
        <v>615000</v>
      </c>
      <c r="C46" s="70">
        <v>4</v>
      </c>
      <c r="D46" s="71">
        <v>51471</v>
      </c>
      <c r="E46" s="72">
        <v>51471</v>
      </c>
      <c r="F46" s="73">
        <v>709537.07339999999</v>
      </c>
    </row>
    <row r="47" spans="1:6" s="21" customFormat="1" ht="11.25" customHeight="1" x14ac:dyDescent="0.2">
      <c r="A47" s="57" t="s">
        <v>1660</v>
      </c>
      <c r="B47" s="69">
        <v>1550000</v>
      </c>
      <c r="C47" s="70">
        <v>3</v>
      </c>
      <c r="D47" s="71">
        <v>49597</v>
      </c>
      <c r="E47" s="72">
        <v>49597</v>
      </c>
      <c r="F47" s="73">
        <v>1536690.0992999999</v>
      </c>
    </row>
    <row r="48" spans="1:6" s="21" customFormat="1" ht="11.25" customHeight="1" x14ac:dyDescent="0.2">
      <c r="A48" s="57" t="s">
        <v>1660</v>
      </c>
      <c r="B48" s="69">
        <v>1550000</v>
      </c>
      <c r="C48" s="70">
        <v>3</v>
      </c>
      <c r="D48" s="71">
        <v>49963</v>
      </c>
      <c r="E48" s="72">
        <v>49963</v>
      </c>
      <c r="F48" s="73">
        <v>1529793.2852</v>
      </c>
    </row>
    <row r="49" spans="1:6" s="21" customFormat="1" ht="11.25" customHeight="1" x14ac:dyDescent="0.2">
      <c r="A49" s="57" t="s">
        <v>2640</v>
      </c>
      <c r="B49" s="69">
        <v>1000000</v>
      </c>
      <c r="C49" s="70">
        <v>4</v>
      </c>
      <c r="D49" s="71">
        <v>49310</v>
      </c>
      <c r="E49" s="72">
        <v>49310</v>
      </c>
      <c r="F49" s="73">
        <v>1048561.6310000001</v>
      </c>
    </row>
    <row r="50" spans="1:6" s="21" customFormat="1" ht="11.25" customHeight="1" x14ac:dyDescent="0.2">
      <c r="A50" s="57" t="s">
        <v>384</v>
      </c>
      <c r="B50" s="69">
        <v>1000000</v>
      </c>
      <c r="C50" s="70">
        <v>5</v>
      </c>
      <c r="D50" s="71">
        <v>47331</v>
      </c>
      <c r="E50" s="72">
        <v>47331</v>
      </c>
      <c r="F50" s="73">
        <v>1062931.2762</v>
      </c>
    </row>
    <row r="51" spans="1:6" s="21" customFormat="1" ht="11.25" customHeight="1" x14ac:dyDescent="0.2">
      <c r="A51" s="57" t="s">
        <v>387</v>
      </c>
      <c r="B51" s="69">
        <v>1250000</v>
      </c>
      <c r="C51" s="70">
        <v>5</v>
      </c>
      <c r="D51" s="71">
        <v>49110</v>
      </c>
      <c r="E51" s="72">
        <v>49110</v>
      </c>
      <c r="F51" s="73">
        <v>1384963.0733</v>
      </c>
    </row>
    <row r="52" spans="1:6" s="21" customFormat="1" ht="11.25" customHeight="1" x14ac:dyDescent="0.2">
      <c r="A52" s="57" t="s">
        <v>387</v>
      </c>
      <c r="B52" s="69">
        <v>1000000</v>
      </c>
      <c r="C52" s="70">
        <v>5</v>
      </c>
      <c r="D52" s="71">
        <v>49110</v>
      </c>
      <c r="E52" s="72">
        <v>49110</v>
      </c>
      <c r="F52" s="73">
        <v>1107969.9809000001</v>
      </c>
    </row>
    <row r="53" spans="1:6" s="21" customFormat="1" ht="11.25" customHeight="1" x14ac:dyDescent="0.2">
      <c r="A53" s="57" t="s">
        <v>389</v>
      </c>
      <c r="B53" s="69">
        <v>200000</v>
      </c>
      <c r="C53" s="70">
        <v>4</v>
      </c>
      <c r="D53" s="71">
        <v>50936</v>
      </c>
      <c r="E53" s="72">
        <v>50936</v>
      </c>
      <c r="F53" s="73">
        <v>228189.44399999999</v>
      </c>
    </row>
    <row r="54" spans="1:6" s="21" customFormat="1" ht="11.25" customHeight="1" x14ac:dyDescent="0.2">
      <c r="A54" s="57" t="s">
        <v>391</v>
      </c>
      <c r="B54" s="69">
        <v>1000000</v>
      </c>
      <c r="C54" s="70">
        <v>3</v>
      </c>
      <c r="D54" s="71">
        <v>44531</v>
      </c>
      <c r="E54" s="72">
        <v>44531</v>
      </c>
      <c r="F54" s="73">
        <v>1007567.012</v>
      </c>
    </row>
    <row r="55" spans="1:6" s="21" customFormat="1" ht="11.25" customHeight="1" x14ac:dyDescent="0.2">
      <c r="A55" s="57" t="s">
        <v>1661</v>
      </c>
      <c r="B55" s="69">
        <v>1430000</v>
      </c>
      <c r="C55" s="70">
        <v>4</v>
      </c>
      <c r="D55" s="71">
        <v>46614</v>
      </c>
      <c r="E55" s="72">
        <v>46614</v>
      </c>
      <c r="F55" s="73">
        <v>1475259.9419</v>
      </c>
    </row>
    <row r="56" spans="1:6" s="21" customFormat="1" ht="11.25" customHeight="1" x14ac:dyDescent="0.2">
      <c r="A56" s="57" t="s">
        <v>2277</v>
      </c>
      <c r="B56" s="69">
        <v>750000</v>
      </c>
      <c r="C56" s="70">
        <v>3</v>
      </c>
      <c r="D56" s="71">
        <v>50437</v>
      </c>
      <c r="E56" s="72">
        <v>50437</v>
      </c>
      <c r="F56" s="73">
        <v>755346.35430000001</v>
      </c>
    </row>
    <row r="57" spans="1:6" s="21" customFormat="1" ht="11.25" customHeight="1" x14ac:dyDescent="0.2">
      <c r="A57" s="57" t="s">
        <v>2190</v>
      </c>
      <c r="B57" s="69">
        <v>2135000</v>
      </c>
      <c r="C57" s="70">
        <v>3</v>
      </c>
      <c r="D57" s="71">
        <v>48823</v>
      </c>
      <c r="E57" s="72">
        <v>48823</v>
      </c>
      <c r="F57" s="73">
        <v>2132645.0452000001</v>
      </c>
    </row>
    <row r="58" spans="1:6" s="21" customFormat="1" ht="11.25" customHeight="1" x14ac:dyDescent="0.2">
      <c r="A58" s="57" t="s">
        <v>2796</v>
      </c>
      <c r="B58" s="69">
        <v>905000</v>
      </c>
      <c r="C58" s="70">
        <v>4</v>
      </c>
      <c r="D58" s="71">
        <v>51105</v>
      </c>
      <c r="E58" s="72">
        <v>51105</v>
      </c>
      <c r="F58" s="73">
        <v>997135.82169999997</v>
      </c>
    </row>
    <row r="59" spans="1:6" s="21" customFormat="1" ht="11.25" customHeight="1" x14ac:dyDescent="0.2">
      <c r="A59" s="57" t="s">
        <v>2796</v>
      </c>
      <c r="B59" s="69">
        <v>675000</v>
      </c>
      <c r="C59" s="70">
        <v>4</v>
      </c>
      <c r="D59" s="71">
        <v>50740</v>
      </c>
      <c r="E59" s="72">
        <v>50740</v>
      </c>
      <c r="F59" s="73">
        <v>744739.96459999995</v>
      </c>
    </row>
    <row r="60" spans="1:6" s="21" customFormat="1" ht="11.25" customHeight="1" x14ac:dyDescent="0.2">
      <c r="A60" s="57" t="s">
        <v>412</v>
      </c>
      <c r="B60" s="69">
        <v>1015000</v>
      </c>
      <c r="C60" s="70">
        <v>2.9220000000000002</v>
      </c>
      <c r="D60" s="71">
        <v>50571</v>
      </c>
      <c r="E60" s="72">
        <v>50571</v>
      </c>
      <c r="F60" s="73">
        <v>1015000</v>
      </c>
    </row>
    <row r="61" spans="1:6" s="21" customFormat="1" ht="11.25" customHeight="1" x14ac:dyDescent="0.2">
      <c r="A61" s="57" t="s">
        <v>1748</v>
      </c>
      <c r="B61" s="69">
        <v>1205000</v>
      </c>
      <c r="C61" s="70">
        <v>3</v>
      </c>
      <c r="D61" s="71">
        <v>47119</v>
      </c>
      <c r="E61" s="72">
        <v>47119</v>
      </c>
      <c r="F61" s="73">
        <v>1196520.3263999999</v>
      </c>
    </row>
    <row r="62" spans="1:6" s="21" customFormat="1" ht="11.25" customHeight="1" x14ac:dyDescent="0.2">
      <c r="A62" s="57" t="s">
        <v>417</v>
      </c>
      <c r="B62" s="69">
        <v>1610000</v>
      </c>
      <c r="C62" s="70">
        <v>3.25</v>
      </c>
      <c r="D62" s="71">
        <v>46174</v>
      </c>
      <c r="E62" s="72">
        <v>46174</v>
      </c>
      <c r="F62" s="73">
        <v>1603727.7864999999</v>
      </c>
    </row>
    <row r="63" spans="1:6" s="21" customFormat="1" ht="11.25" customHeight="1" x14ac:dyDescent="0.2">
      <c r="A63" s="57" t="s">
        <v>2037</v>
      </c>
      <c r="B63" s="69">
        <v>1000000</v>
      </c>
      <c r="C63" s="70">
        <v>4.13</v>
      </c>
      <c r="D63" s="71">
        <v>49430</v>
      </c>
      <c r="E63" s="72">
        <v>49430</v>
      </c>
      <c r="F63" s="73">
        <v>1000000</v>
      </c>
    </row>
    <row r="64" spans="1:6" s="21" customFormat="1" ht="11.25" customHeight="1" x14ac:dyDescent="0.2">
      <c r="A64" s="57" t="s">
        <v>1662</v>
      </c>
      <c r="B64" s="69">
        <v>1110000</v>
      </c>
      <c r="C64" s="70">
        <v>3.375</v>
      </c>
      <c r="D64" s="71">
        <v>49689</v>
      </c>
      <c r="E64" s="72">
        <v>49689</v>
      </c>
      <c r="F64" s="73">
        <v>1100306.0930999999</v>
      </c>
    </row>
    <row r="65" spans="1:6" s="21" customFormat="1" ht="11.25" customHeight="1" x14ac:dyDescent="0.2">
      <c r="A65" s="57" t="s">
        <v>1662</v>
      </c>
      <c r="B65" s="69">
        <v>1075000</v>
      </c>
      <c r="C65" s="70">
        <v>3.375</v>
      </c>
      <c r="D65" s="71">
        <v>49324</v>
      </c>
      <c r="E65" s="72">
        <v>49324</v>
      </c>
      <c r="F65" s="73">
        <v>1072020.8104000001</v>
      </c>
    </row>
    <row r="66" spans="1:6" s="21" customFormat="1" ht="11.25" customHeight="1" x14ac:dyDescent="0.2">
      <c r="A66" s="57" t="s">
        <v>423</v>
      </c>
      <c r="B66" s="69">
        <v>1155000</v>
      </c>
      <c r="C66" s="70">
        <v>5.5</v>
      </c>
      <c r="D66" s="71">
        <v>46722</v>
      </c>
      <c r="E66" s="72">
        <v>46722</v>
      </c>
      <c r="F66" s="73">
        <v>1236365.2507</v>
      </c>
    </row>
    <row r="67" spans="1:6" s="21" customFormat="1" ht="11.25" customHeight="1" x14ac:dyDescent="0.2">
      <c r="A67" s="57" t="s">
        <v>2797</v>
      </c>
      <c r="B67" s="69">
        <v>1100000</v>
      </c>
      <c r="C67" s="70">
        <v>2.125</v>
      </c>
      <c r="D67" s="71">
        <v>51349</v>
      </c>
      <c r="E67" s="72">
        <v>51349</v>
      </c>
      <c r="F67" s="73">
        <v>1101410.1139</v>
      </c>
    </row>
    <row r="68" spans="1:6" s="21" customFormat="1" ht="11.25" customHeight="1" x14ac:dyDescent="0.2">
      <c r="A68" s="57" t="s">
        <v>426</v>
      </c>
      <c r="B68" s="69">
        <v>1000000</v>
      </c>
      <c r="C68" s="70">
        <v>3</v>
      </c>
      <c r="D68" s="71">
        <v>44317</v>
      </c>
      <c r="E68" s="72">
        <v>44317</v>
      </c>
      <c r="F68" s="73">
        <v>1000000</v>
      </c>
    </row>
    <row r="69" spans="1:6" s="21" customFormat="1" ht="11.25" customHeight="1" x14ac:dyDescent="0.2">
      <c r="A69" s="57" t="s">
        <v>1663</v>
      </c>
      <c r="B69" s="69">
        <v>1215000</v>
      </c>
      <c r="C69" s="70">
        <v>3</v>
      </c>
      <c r="D69" s="71">
        <v>49004</v>
      </c>
      <c r="E69" s="72">
        <v>49004</v>
      </c>
      <c r="F69" s="73">
        <v>1215000</v>
      </c>
    </row>
    <row r="70" spans="1:6" s="21" customFormat="1" ht="11.25" customHeight="1" x14ac:dyDescent="0.2">
      <c r="A70" s="57" t="s">
        <v>429</v>
      </c>
      <c r="B70" s="69">
        <v>2000000</v>
      </c>
      <c r="C70" s="70">
        <v>6</v>
      </c>
      <c r="D70" s="71">
        <v>47088</v>
      </c>
      <c r="E70" s="72">
        <v>47088</v>
      </c>
      <c r="F70" s="73">
        <v>2000000</v>
      </c>
    </row>
    <row r="71" spans="1:6" s="21" customFormat="1" ht="11.25" customHeight="1" x14ac:dyDescent="0.2">
      <c r="A71" s="57" t="s">
        <v>1664</v>
      </c>
      <c r="B71" s="69">
        <v>1000000</v>
      </c>
      <c r="C71" s="70">
        <v>3.125</v>
      </c>
      <c r="D71" s="71">
        <v>48928</v>
      </c>
      <c r="E71" s="72">
        <v>48928</v>
      </c>
      <c r="F71" s="73">
        <v>981833.42559999996</v>
      </c>
    </row>
    <row r="72" spans="1:6" s="21" customFormat="1" ht="11.25" customHeight="1" x14ac:dyDescent="0.2">
      <c r="A72" s="57" t="s">
        <v>2191</v>
      </c>
      <c r="B72" s="69">
        <v>820000</v>
      </c>
      <c r="C72" s="70">
        <v>4</v>
      </c>
      <c r="D72" s="71">
        <v>50649</v>
      </c>
      <c r="E72" s="72">
        <v>50649</v>
      </c>
      <c r="F72" s="73">
        <v>879378.75009999995</v>
      </c>
    </row>
    <row r="73" spans="1:6" s="21" customFormat="1" ht="11.25" customHeight="1" x14ac:dyDescent="0.2">
      <c r="A73" s="57" t="s">
        <v>440</v>
      </c>
      <c r="B73" s="69">
        <v>1775000</v>
      </c>
      <c r="C73" s="70">
        <v>5</v>
      </c>
      <c r="D73" s="71">
        <v>49658</v>
      </c>
      <c r="E73" s="72">
        <v>49658</v>
      </c>
      <c r="F73" s="73">
        <v>1971245.8975</v>
      </c>
    </row>
    <row r="74" spans="1:6" s="21" customFormat="1" ht="11.25" customHeight="1" x14ac:dyDescent="0.2">
      <c r="A74" s="57" t="s">
        <v>1665</v>
      </c>
      <c r="B74" s="69">
        <v>1005000</v>
      </c>
      <c r="C74" s="70">
        <v>3</v>
      </c>
      <c r="D74" s="71">
        <v>45383</v>
      </c>
      <c r="E74" s="72">
        <v>45383</v>
      </c>
      <c r="F74" s="73">
        <v>1005000</v>
      </c>
    </row>
    <row r="75" spans="1:6" s="21" customFormat="1" ht="11.25" customHeight="1" x14ac:dyDescent="0.2">
      <c r="A75" s="57" t="s">
        <v>2192</v>
      </c>
      <c r="B75" s="69">
        <v>750000</v>
      </c>
      <c r="C75" s="70">
        <v>4</v>
      </c>
      <c r="D75" s="71">
        <v>50375</v>
      </c>
      <c r="E75" s="72">
        <v>50375</v>
      </c>
      <c r="F75" s="73">
        <v>794314.33499999996</v>
      </c>
    </row>
    <row r="76" spans="1:6" s="21" customFormat="1" ht="11.25" customHeight="1" x14ac:dyDescent="0.2">
      <c r="A76" s="57" t="s">
        <v>1666</v>
      </c>
      <c r="B76" s="69">
        <v>1000000</v>
      </c>
      <c r="C76" s="70">
        <v>5</v>
      </c>
      <c r="D76" s="71">
        <v>47727</v>
      </c>
      <c r="E76" s="72">
        <v>47727</v>
      </c>
      <c r="F76" s="73">
        <v>1074303.3866999999</v>
      </c>
    </row>
    <row r="77" spans="1:6" s="21" customFormat="1" ht="11.25" customHeight="1" x14ac:dyDescent="0.2">
      <c r="A77" s="57" t="s">
        <v>1632</v>
      </c>
      <c r="B77" s="69">
        <v>1080000</v>
      </c>
      <c r="C77" s="70">
        <v>4</v>
      </c>
      <c r="D77" s="71">
        <v>49857</v>
      </c>
      <c r="E77" s="72">
        <v>49857</v>
      </c>
      <c r="F77" s="73">
        <v>1121995.7616999999</v>
      </c>
    </row>
    <row r="78" spans="1:6" s="21" customFormat="1" ht="11.25" customHeight="1" x14ac:dyDescent="0.2">
      <c r="A78" s="57" t="s">
        <v>2278</v>
      </c>
      <c r="B78" s="69">
        <v>620000</v>
      </c>
      <c r="C78" s="70">
        <v>3</v>
      </c>
      <c r="D78" s="71">
        <v>50465</v>
      </c>
      <c r="E78" s="72">
        <v>50465</v>
      </c>
      <c r="F78" s="73">
        <v>625593.27</v>
      </c>
    </row>
    <row r="79" spans="1:6" s="21" customFormat="1" ht="11.25" customHeight="1" x14ac:dyDescent="0.2">
      <c r="A79" s="57" t="s">
        <v>2193</v>
      </c>
      <c r="B79" s="69">
        <v>1000000</v>
      </c>
      <c r="C79" s="70">
        <v>3</v>
      </c>
      <c r="D79" s="71">
        <v>49553</v>
      </c>
      <c r="E79" s="72">
        <v>49553</v>
      </c>
      <c r="F79" s="73">
        <v>982436.25879999995</v>
      </c>
    </row>
    <row r="80" spans="1:6" s="21" customFormat="1" ht="11.25" customHeight="1" x14ac:dyDescent="0.2">
      <c r="A80" s="57" t="s">
        <v>2193</v>
      </c>
      <c r="B80" s="69">
        <v>1345000</v>
      </c>
      <c r="C80" s="70">
        <v>3</v>
      </c>
      <c r="D80" s="71">
        <v>49188</v>
      </c>
      <c r="E80" s="72">
        <v>49188</v>
      </c>
      <c r="F80" s="73">
        <v>1334487.7154999999</v>
      </c>
    </row>
    <row r="81" spans="1:6" s="21" customFormat="1" ht="11.25" customHeight="1" x14ac:dyDescent="0.2">
      <c r="A81" s="57" t="s">
        <v>2193</v>
      </c>
      <c r="B81" s="69">
        <v>1370000</v>
      </c>
      <c r="C81" s="70">
        <v>3</v>
      </c>
      <c r="D81" s="71">
        <v>48823</v>
      </c>
      <c r="E81" s="72">
        <v>48823</v>
      </c>
      <c r="F81" s="73">
        <v>1367066.3670999999</v>
      </c>
    </row>
    <row r="82" spans="1:6" s="21" customFormat="1" ht="11.25" customHeight="1" x14ac:dyDescent="0.2">
      <c r="A82" s="57" t="s">
        <v>2194</v>
      </c>
      <c r="B82" s="69">
        <v>900000</v>
      </c>
      <c r="C82" s="70">
        <v>3</v>
      </c>
      <c r="D82" s="71">
        <v>49188</v>
      </c>
      <c r="E82" s="72">
        <v>49188</v>
      </c>
      <c r="F82" s="73">
        <v>889997.35889999999</v>
      </c>
    </row>
    <row r="83" spans="1:6" s="21" customFormat="1" ht="11.25" customHeight="1" x14ac:dyDescent="0.2">
      <c r="A83" s="57" t="s">
        <v>467</v>
      </c>
      <c r="B83" s="69">
        <v>1000000</v>
      </c>
      <c r="C83" s="70">
        <v>5</v>
      </c>
      <c r="D83" s="71">
        <v>44621</v>
      </c>
      <c r="E83" s="72">
        <v>44621</v>
      </c>
      <c r="F83" s="73">
        <v>1033840.4068</v>
      </c>
    </row>
    <row r="84" spans="1:6" s="21" customFormat="1" ht="11.25" customHeight="1" x14ac:dyDescent="0.2">
      <c r="A84" s="57" t="s">
        <v>469</v>
      </c>
      <c r="B84" s="69">
        <v>750000</v>
      </c>
      <c r="C84" s="70">
        <v>4</v>
      </c>
      <c r="D84" s="71">
        <v>44986</v>
      </c>
      <c r="E84" s="72">
        <v>44986</v>
      </c>
      <c r="F84" s="73">
        <v>765933.80180000002</v>
      </c>
    </row>
    <row r="85" spans="1:6" s="21" customFormat="1" ht="11.25" customHeight="1" x14ac:dyDescent="0.2">
      <c r="A85" s="57" t="s">
        <v>2641</v>
      </c>
      <c r="B85" s="69">
        <v>1500000</v>
      </c>
      <c r="C85" s="70">
        <v>3.25</v>
      </c>
      <c r="D85" s="71">
        <v>50983</v>
      </c>
      <c r="E85" s="72">
        <v>50983</v>
      </c>
      <c r="F85" s="73">
        <v>1477228.2290000001</v>
      </c>
    </row>
    <row r="86" spans="1:6" s="21" customFormat="1" ht="11.25" customHeight="1" x14ac:dyDescent="0.2">
      <c r="A86" s="57" t="s">
        <v>471</v>
      </c>
      <c r="B86" s="69">
        <v>1000000</v>
      </c>
      <c r="C86" s="70">
        <v>4</v>
      </c>
      <c r="D86" s="71">
        <v>46539</v>
      </c>
      <c r="E86" s="72">
        <v>46539</v>
      </c>
      <c r="F86" s="73">
        <v>1017886.4848</v>
      </c>
    </row>
    <row r="87" spans="1:6" s="21" customFormat="1" ht="11.25" customHeight="1" x14ac:dyDescent="0.2">
      <c r="A87" s="57" t="s">
        <v>2402</v>
      </c>
      <c r="B87" s="69">
        <v>1000000</v>
      </c>
      <c r="C87" s="70">
        <v>3.4</v>
      </c>
      <c r="D87" s="71">
        <v>50785</v>
      </c>
      <c r="E87" s="72">
        <v>50785</v>
      </c>
      <c r="F87" s="73">
        <v>1000000</v>
      </c>
    </row>
    <row r="88" spans="1:6" s="21" customFormat="1" ht="11.25" customHeight="1" x14ac:dyDescent="0.2">
      <c r="A88" s="57" t="s">
        <v>477</v>
      </c>
      <c r="B88" s="69">
        <v>2000000</v>
      </c>
      <c r="C88" s="70">
        <v>3</v>
      </c>
      <c r="D88" s="71">
        <v>48806</v>
      </c>
      <c r="E88" s="72">
        <v>48806</v>
      </c>
      <c r="F88" s="73">
        <v>1996187.1845</v>
      </c>
    </row>
    <row r="89" spans="1:6" s="21" customFormat="1" ht="11.25" customHeight="1" x14ac:dyDescent="0.2">
      <c r="A89" s="57" t="s">
        <v>1667</v>
      </c>
      <c r="B89" s="69">
        <v>1445000</v>
      </c>
      <c r="C89" s="70">
        <v>4</v>
      </c>
      <c r="D89" s="71">
        <v>49796</v>
      </c>
      <c r="E89" s="72">
        <v>49796</v>
      </c>
      <c r="F89" s="73">
        <v>1513256.8500999999</v>
      </c>
    </row>
    <row r="90" spans="1:6" s="21" customFormat="1" ht="11.25" customHeight="1" x14ac:dyDescent="0.2">
      <c r="A90" s="57" t="s">
        <v>1668</v>
      </c>
      <c r="B90" s="69">
        <v>1000000</v>
      </c>
      <c r="C90" s="70">
        <v>3</v>
      </c>
      <c r="D90" s="71">
        <v>44531</v>
      </c>
      <c r="E90" s="72">
        <v>44531</v>
      </c>
      <c r="F90" s="73">
        <v>1000000</v>
      </c>
    </row>
    <row r="91" spans="1:6" s="21" customFormat="1" ht="11.25" customHeight="1" x14ac:dyDescent="0.2">
      <c r="A91" s="57" t="s">
        <v>487</v>
      </c>
      <c r="B91" s="69">
        <v>700000</v>
      </c>
      <c r="C91" s="70">
        <v>4</v>
      </c>
      <c r="D91" s="71">
        <v>48410</v>
      </c>
      <c r="E91" s="72">
        <v>48410</v>
      </c>
      <c r="F91" s="73">
        <v>741688.18440000003</v>
      </c>
    </row>
    <row r="92" spans="1:6" s="21" customFormat="1" ht="11.25" customHeight="1" x14ac:dyDescent="0.2">
      <c r="A92" s="57" t="s">
        <v>1669</v>
      </c>
      <c r="B92" s="69">
        <v>1000000</v>
      </c>
      <c r="C92" s="70">
        <v>5.25</v>
      </c>
      <c r="D92" s="71">
        <v>50375</v>
      </c>
      <c r="E92" s="72">
        <v>50375</v>
      </c>
      <c r="F92" s="73">
        <v>1145270.3034999999</v>
      </c>
    </row>
    <row r="93" spans="1:6" s="21" customFormat="1" ht="11.25" customHeight="1" x14ac:dyDescent="0.2">
      <c r="A93" s="57" t="s">
        <v>491</v>
      </c>
      <c r="B93" s="69">
        <v>125000</v>
      </c>
      <c r="C93" s="70">
        <v>4</v>
      </c>
      <c r="D93" s="71">
        <v>46447</v>
      </c>
      <c r="E93" s="72">
        <v>46447</v>
      </c>
      <c r="F93" s="73">
        <v>127607.75229999999</v>
      </c>
    </row>
    <row r="94" spans="1:6" s="21" customFormat="1" ht="11.25" customHeight="1" x14ac:dyDescent="0.2">
      <c r="A94" s="57" t="s">
        <v>491</v>
      </c>
      <c r="B94" s="69">
        <v>1000000</v>
      </c>
      <c r="C94" s="70">
        <v>4</v>
      </c>
      <c r="D94" s="71">
        <v>46447</v>
      </c>
      <c r="E94" s="72">
        <v>46447</v>
      </c>
      <c r="F94" s="73">
        <v>1020849.1427</v>
      </c>
    </row>
    <row r="95" spans="1:6" s="21" customFormat="1" ht="11.25" customHeight="1" x14ac:dyDescent="0.2">
      <c r="A95" s="57" t="s">
        <v>497</v>
      </c>
      <c r="B95" s="69">
        <v>500000</v>
      </c>
      <c r="C95" s="70">
        <v>5</v>
      </c>
      <c r="D95" s="71">
        <v>48806</v>
      </c>
      <c r="E95" s="72">
        <v>48806</v>
      </c>
      <c r="F95" s="73">
        <v>540577.54449999996</v>
      </c>
    </row>
    <row r="96" spans="1:6" s="21" customFormat="1" ht="11.25" customHeight="1" x14ac:dyDescent="0.2">
      <c r="A96" s="57" t="s">
        <v>497</v>
      </c>
      <c r="B96" s="69">
        <v>450000</v>
      </c>
      <c r="C96" s="70">
        <v>5</v>
      </c>
      <c r="D96" s="71">
        <v>46614</v>
      </c>
      <c r="E96" s="72">
        <v>46614</v>
      </c>
      <c r="F96" s="73">
        <v>510918.93890000001</v>
      </c>
    </row>
    <row r="97" spans="1:6" s="21" customFormat="1" ht="11.25" customHeight="1" x14ac:dyDescent="0.2">
      <c r="A97" s="57" t="s">
        <v>2195</v>
      </c>
      <c r="B97" s="69">
        <v>1000000</v>
      </c>
      <c r="C97" s="70">
        <v>3.125</v>
      </c>
      <c r="D97" s="71">
        <v>50649</v>
      </c>
      <c r="E97" s="72">
        <v>50649</v>
      </c>
      <c r="F97" s="73">
        <v>979293.03729999997</v>
      </c>
    </row>
    <row r="98" spans="1:6" s="21" customFormat="1" ht="11.25" customHeight="1" x14ac:dyDescent="0.2">
      <c r="A98" s="57" t="s">
        <v>2196</v>
      </c>
      <c r="B98" s="69">
        <v>2250000</v>
      </c>
      <c r="C98" s="70">
        <v>3</v>
      </c>
      <c r="D98" s="71">
        <v>49919</v>
      </c>
      <c r="E98" s="72">
        <v>49919</v>
      </c>
      <c r="F98" s="73">
        <v>2235982.1754999999</v>
      </c>
    </row>
    <row r="99" spans="1:6" s="21" customFormat="1" ht="11.25" customHeight="1" x14ac:dyDescent="0.2">
      <c r="A99" s="57" t="s">
        <v>2196</v>
      </c>
      <c r="B99" s="69">
        <v>500000</v>
      </c>
      <c r="C99" s="70">
        <v>3</v>
      </c>
      <c r="D99" s="71">
        <v>50649</v>
      </c>
      <c r="E99" s="72">
        <v>50649</v>
      </c>
      <c r="F99" s="73">
        <v>491878.90700000001</v>
      </c>
    </row>
    <row r="100" spans="1:6" s="21" customFormat="1" ht="11.25" customHeight="1" x14ac:dyDescent="0.2">
      <c r="A100" s="57" t="s">
        <v>1670</v>
      </c>
      <c r="B100" s="69">
        <v>2810000</v>
      </c>
      <c r="C100" s="70">
        <v>5</v>
      </c>
      <c r="D100" s="71">
        <v>49188</v>
      </c>
      <c r="E100" s="72">
        <v>49188</v>
      </c>
      <c r="F100" s="73">
        <v>3056281.5553000001</v>
      </c>
    </row>
    <row r="101" spans="1:6" s="21" customFormat="1" ht="11.25" customHeight="1" x14ac:dyDescent="0.2">
      <c r="A101" s="57" t="s">
        <v>507</v>
      </c>
      <c r="B101" s="69">
        <v>1065000</v>
      </c>
      <c r="C101" s="70">
        <v>4</v>
      </c>
      <c r="D101" s="71">
        <v>49919</v>
      </c>
      <c r="E101" s="72">
        <v>49919</v>
      </c>
      <c r="F101" s="73">
        <v>1118639.1226999999</v>
      </c>
    </row>
    <row r="102" spans="1:6" s="21" customFormat="1" ht="11.25" customHeight="1" x14ac:dyDescent="0.2">
      <c r="A102" s="57" t="s">
        <v>507</v>
      </c>
      <c r="B102" s="69">
        <v>1600000</v>
      </c>
      <c r="C102" s="70">
        <v>3.944</v>
      </c>
      <c r="D102" s="71">
        <v>49188</v>
      </c>
      <c r="E102" s="72">
        <v>49188</v>
      </c>
      <c r="F102" s="73">
        <v>1600000</v>
      </c>
    </row>
    <row r="103" spans="1:6" s="21" customFormat="1" ht="11.25" customHeight="1" x14ac:dyDescent="0.2">
      <c r="A103" s="57" t="s">
        <v>1671</v>
      </c>
      <c r="B103" s="69">
        <v>1000000</v>
      </c>
      <c r="C103" s="70">
        <v>3</v>
      </c>
      <c r="D103" s="71">
        <v>48000</v>
      </c>
      <c r="E103" s="72">
        <v>48000</v>
      </c>
      <c r="F103" s="73">
        <v>1000000</v>
      </c>
    </row>
    <row r="104" spans="1:6" s="21" customFormat="1" ht="11.25" customHeight="1" x14ac:dyDescent="0.2">
      <c r="A104" s="57" t="s">
        <v>2197</v>
      </c>
      <c r="B104" s="69">
        <v>1675000</v>
      </c>
      <c r="C104" s="70">
        <v>4</v>
      </c>
      <c r="D104" s="71">
        <v>49706</v>
      </c>
      <c r="E104" s="72">
        <v>49706</v>
      </c>
      <c r="F104" s="73">
        <v>1792486.2427999999</v>
      </c>
    </row>
    <row r="105" spans="1:6" s="21" customFormat="1" ht="11.25" customHeight="1" x14ac:dyDescent="0.2">
      <c r="A105" s="57" t="s">
        <v>514</v>
      </c>
      <c r="B105" s="69">
        <v>2705000</v>
      </c>
      <c r="C105" s="70">
        <v>3</v>
      </c>
      <c r="D105" s="71">
        <v>47239</v>
      </c>
      <c r="E105" s="72">
        <v>47239</v>
      </c>
      <c r="F105" s="73">
        <v>2765332.5617</v>
      </c>
    </row>
    <row r="106" spans="1:6" s="21" customFormat="1" ht="11.25" customHeight="1" x14ac:dyDescent="0.2">
      <c r="A106" s="57" t="s">
        <v>514</v>
      </c>
      <c r="B106" s="69">
        <v>2230000</v>
      </c>
      <c r="C106" s="70">
        <v>4</v>
      </c>
      <c r="D106" s="71">
        <v>47331</v>
      </c>
      <c r="E106" s="72">
        <v>47331</v>
      </c>
      <c r="F106" s="73">
        <v>2296792.0576999998</v>
      </c>
    </row>
    <row r="107" spans="1:6" s="21" customFormat="1" ht="11.25" customHeight="1" x14ac:dyDescent="0.2">
      <c r="A107" s="57" t="s">
        <v>514</v>
      </c>
      <c r="B107" s="69">
        <v>155000</v>
      </c>
      <c r="C107" s="70">
        <v>3</v>
      </c>
      <c r="D107" s="71">
        <v>47239</v>
      </c>
      <c r="E107" s="72">
        <v>47239</v>
      </c>
      <c r="F107" s="73">
        <v>158457.1341</v>
      </c>
    </row>
    <row r="108" spans="1:6" s="21" customFormat="1" ht="11.25" customHeight="1" x14ac:dyDescent="0.2">
      <c r="A108" s="57" t="s">
        <v>515</v>
      </c>
      <c r="B108" s="69">
        <v>1490000</v>
      </c>
      <c r="C108" s="70">
        <v>3.85</v>
      </c>
      <c r="D108" s="71">
        <v>49157</v>
      </c>
      <c r="E108" s="72">
        <v>49157</v>
      </c>
      <c r="F108" s="73">
        <v>1490000</v>
      </c>
    </row>
    <row r="109" spans="1:6" s="21" customFormat="1" ht="11.25" customHeight="1" x14ac:dyDescent="0.2">
      <c r="A109" s="57" t="s">
        <v>1672</v>
      </c>
      <c r="B109" s="69">
        <v>1490000</v>
      </c>
      <c r="C109" s="70">
        <v>5</v>
      </c>
      <c r="D109" s="71">
        <v>48700</v>
      </c>
      <c r="E109" s="72">
        <v>48700</v>
      </c>
      <c r="F109" s="73">
        <v>1587694.7450000001</v>
      </c>
    </row>
    <row r="110" spans="1:6" s="21" customFormat="1" ht="11.25" customHeight="1" x14ac:dyDescent="0.2">
      <c r="A110" s="57" t="s">
        <v>1673</v>
      </c>
      <c r="B110" s="69">
        <v>1000000</v>
      </c>
      <c r="C110" s="70">
        <v>4</v>
      </c>
      <c r="D110" s="71">
        <v>44910</v>
      </c>
      <c r="E110" s="72">
        <v>44910</v>
      </c>
      <c r="F110" s="73">
        <v>1015940.7948</v>
      </c>
    </row>
    <row r="111" spans="1:6" s="21" customFormat="1" ht="11.25" customHeight="1" x14ac:dyDescent="0.2">
      <c r="A111" s="57" t="s">
        <v>2642</v>
      </c>
      <c r="B111" s="69">
        <v>600000</v>
      </c>
      <c r="C111" s="70">
        <v>3</v>
      </c>
      <c r="D111" s="71">
        <v>49355</v>
      </c>
      <c r="E111" s="72">
        <v>49355</v>
      </c>
      <c r="F111" s="73">
        <v>600000</v>
      </c>
    </row>
    <row r="112" spans="1:6" s="21" customFormat="1" ht="11.25" customHeight="1" x14ac:dyDescent="0.2">
      <c r="A112" s="57" t="s">
        <v>549</v>
      </c>
      <c r="B112" s="69">
        <v>1565000</v>
      </c>
      <c r="C112" s="70">
        <v>4</v>
      </c>
      <c r="D112" s="71">
        <v>45139</v>
      </c>
      <c r="E112" s="72">
        <v>45139</v>
      </c>
      <c r="F112" s="73">
        <v>1590765.8552999999</v>
      </c>
    </row>
    <row r="113" spans="1:6" s="21" customFormat="1" ht="11.25" customHeight="1" x14ac:dyDescent="0.2">
      <c r="A113" s="57" t="s">
        <v>550</v>
      </c>
      <c r="B113" s="69">
        <v>1000000</v>
      </c>
      <c r="C113" s="70">
        <v>5</v>
      </c>
      <c r="D113" s="71">
        <v>44896</v>
      </c>
      <c r="E113" s="72">
        <v>44896</v>
      </c>
      <c r="F113" s="73">
        <v>1054332.8185000001</v>
      </c>
    </row>
    <row r="114" spans="1:6" s="21" customFormat="1" ht="11.25" customHeight="1" x14ac:dyDescent="0.2">
      <c r="A114" s="57" t="s">
        <v>1674</v>
      </c>
      <c r="B114" s="69">
        <v>3000000</v>
      </c>
      <c r="C114" s="70">
        <v>5</v>
      </c>
      <c r="D114" s="71">
        <v>44348</v>
      </c>
      <c r="E114" s="72">
        <v>44348</v>
      </c>
      <c r="F114" s="73">
        <v>3016892.0079000001</v>
      </c>
    </row>
    <row r="115" spans="1:6" s="21" customFormat="1" ht="11.25" customHeight="1" x14ac:dyDescent="0.2">
      <c r="A115" s="57" t="s">
        <v>1675</v>
      </c>
      <c r="B115" s="69">
        <v>500000</v>
      </c>
      <c r="C115" s="70">
        <v>4</v>
      </c>
      <c r="D115" s="71">
        <v>48427</v>
      </c>
      <c r="E115" s="72">
        <v>48427</v>
      </c>
      <c r="F115" s="73">
        <v>504475.72009999998</v>
      </c>
    </row>
    <row r="116" spans="1:6" s="21" customFormat="1" ht="11.25" customHeight="1" x14ac:dyDescent="0.2">
      <c r="A116" s="57" t="s">
        <v>1676</v>
      </c>
      <c r="B116" s="69">
        <v>1000000</v>
      </c>
      <c r="C116" s="70">
        <v>3.375</v>
      </c>
      <c r="D116" s="71">
        <v>47894</v>
      </c>
      <c r="E116" s="72">
        <v>47894</v>
      </c>
      <c r="F116" s="73">
        <v>997868.08920000005</v>
      </c>
    </row>
    <row r="117" spans="1:6" s="21" customFormat="1" ht="11.25" customHeight="1" x14ac:dyDescent="0.2">
      <c r="A117" s="57" t="s">
        <v>2279</v>
      </c>
      <c r="B117" s="69">
        <v>470000</v>
      </c>
      <c r="C117" s="70">
        <v>4</v>
      </c>
      <c r="D117" s="71">
        <v>50891</v>
      </c>
      <c r="E117" s="72">
        <v>50891</v>
      </c>
      <c r="F117" s="73">
        <v>512031.32380000001</v>
      </c>
    </row>
    <row r="118" spans="1:6" s="21" customFormat="1" ht="11.25" customHeight="1" x14ac:dyDescent="0.2">
      <c r="A118" s="57" t="s">
        <v>1677</v>
      </c>
      <c r="B118" s="69">
        <v>1250000</v>
      </c>
      <c r="C118" s="70">
        <v>5</v>
      </c>
      <c r="D118" s="71">
        <v>47665</v>
      </c>
      <c r="E118" s="72">
        <v>47665</v>
      </c>
      <c r="F118" s="73">
        <v>1344630.1858000001</v>
      </c>
    </row>
    <row r="119" spans="1:6" s="21" customFormat="1" ht="11.25" customHeight="1" x14ac:dyDescent="0.2">
      <c r="A119" s="57" t="s">
        <v>1678</v>
      </c>
      <c r="B119" s="69">
        <v>375000</v>
      </c>
      <c r="C119" s="70">
        <v>4</v>
      </c>
      <c r="D119" s="71">
        <v>50345</v>
      </c>
      <c r="E119" s="72">
        <v>50345</v>
      </c>
      <c r="F119" s="73">
        <v>397511.23690000002</v>
      </c>
    </row>
    <row r="120" spans="1:6" s="21" customFormat="1" ht="11.25" customHeight="1" x14ac:dyDescent="0.2">
      <c r="A120" s="57" t="s">
        <v>1678</v>
      </c>
      <c r="B120" s="69">
        <v>955000</v>
      </c>
      <c r="C120" s="70">
        <v>4</v>
      </c>
      <c r="D120" s="71">
        <v>49980</v>
      </c>
      <c r="E120" s="72">
        <v>49980</v>
      </c>
      <c r="F120" s="73">
        <v>1014152.165</v>
      </c>
    </row>
    <row r="121" spans="1:6" s="21" customFormat="1" ht="11.25" customHeight="1" x14ac:dyDescent="0.2">
      <c r="A121" s="57" t="s">
        <v>2411</v>
      </c>
      <c r="B121" s="69">
        <v>2335000</v>
      </c>
      <c r="C121" s="70">
        <v>3.2320000000000002</v>
      </c>
      <c r="D121" s="71">
        <v>50679</v>
      </c>
      <c r="E121" s="72">
        <v>50679</v>
      </c>
      <c r="F121" s="73">
        <v>2335000</v>
      </c>
    </row>
    <row r="122" spans="1:6" s="21" customFormat="1" ht="11.25" customHeight="1" x14ac:dyDescent="0.2">
      <c r="A122" s="57" t="s">
        <v>1679</v>
      </c>
      <c r="B122" s="69">
        <v>1000000</v>
      </c>
      <c r="C122" s="70">
        <v>5</v>
      </c>
      <c r="D122" s="71">
        <v>48625</v>
      </c>
      <c r="E122" s="72">
        <v>48625</v>
      </c>
      <c r="F122" s="73">
        <v>1072965.0656000001</v>
      </c>
    </row>
    <row r="123" spans="1:6" s="21" customFormat="1" ht="11.25" customHeight="1" x14ac:dyDescent="0.2">
      <c r="A123" s="57" t="s">
        <v>569</v>
      </c>
      <c r="B123" s="69">
        <v>500000</v>
      </c>
      <c r="C123" s="70">
        <v>3.028</v>
      </c>
      <c r="D123" s="71">
        <v>49110</v>
      </c>
      <c r="E123" s="72">
        <v>49110</v>
      </c>
      <c r="F123" s="73">
        <v>500000</v>
      </c>
    </row>
    <row r="124" spans="1:6" s="21" customFormat="1" ht="11.25" customHeight="1" x14ac:dyDescent="0.2">
      <c r="A124" s="57" t="s">
        <v>2198</v>
      </c>
      <c r="B124" s="69">
        <v>2390000</v>
      </c>
      <c r="C124" s="70">
        <v>3</v>
      </c>
      <c r="D124" s="71">
        <v>49827</v>
      </c>
      <c r="E124" s="72">
        <v>49827</v>
      </c>
      <c r="F124" s="73">
        <v>2390000</v>
      </c>
    </row>
    <row r="125" spans="1:6" s="21" customFormat="1" ht="11.25" customHeight="1" x14ac:dyDescent="0.2">
      <c r="A125" s="57" t="s">
        <v>571</v>
      </c>
      <c r="B125" s="69">
        <v>1000000</v>
      </c>
      <c r="C125" s="70">
        <v>3.5</v>
      </c>
      <c r="D125" s="71">
        <v>47119</v>
      </c>
      <c r="E125" s="72">
        <v>47119</v>
      </c>
      <c r="F125" s="73">
        <v>988984.23060000001</v>
      </c>
    </row>
    <row r="126" spans="1:6" s="21" customFormat="1" ht="11.25" customHeight="1" x14ac:dyDescent="0.2">
      <c r="A126" s="57" t="s">
        <v>1680</v>
      </c>
      <c r="B126" s="69">
        <v>2250000</v>
      </c>
      <c r="C126" s="70">
        <v>4</v>
      </c>
      <c r="D126" s="71">
        <v>45170</v>
      </c>
      <c r="E126" s="72">
        <v>45170</v>
      </c>
      <c r="F126" s="73">
        <v>2281316.6625000001</v>
      </c>
    </row>
    <row r="127" spans="1:6" s="21" customFormat="1" ht="11.25" customHeight="1" x14ac:dyDescent="0.2">
      <c r="A127" s="57" t="s">
        <v>1681</v>
      </c>
      <c r="B127" s="69">
        <v>1000000</v>
      </c>
      <c r="C127" s="70">
        <v>4</v>
      </c>
      <c r="D127" s="71">
        <v>49857</v>
      </c>
      <c r="E127" s="72">
        <v>49857</v>
      </c>
      <c r="F127" s="73">
        <v>1052556.0007</v>
      </c>
    </row>
    <row r="128" spans="1:6" s="21" customFormat="1" ht="11.25" customHeight="1" x14ac:dyDescent="0.2">
      <c r="A128" s="57" t="s">
        <v>1682</v>
      </c>
      <c r="B128" s="69">
        <v>1330000</v>
      </c>
      <c r="C128" s="70">
        <v>2</v>
      </c>
      <c r="D128" s="71">
        <v>44788</v>
      </c>
      <c r="E128" s="72">
        <v>44788</v>
      </c>
      <c r="F128" s="73">
        <v>1330000</v>
      </c>
    </row>
    <row r="129" spans="1:6" s="21" customFormat="1" ht="11.25" customHeight="1" x14ac:dyDescent="0.2">
      <c r="A129" s="57" t="s">
        <v>1682</v>
      </c>
      <c r="B129" s="69">
        <v>1000000</v>
      </c>
      <c r="C129" s="70">
        <v>3</v>
      </c>
      <c r="D129" s="71">
        <v>50997</v>
      </c>
      <c r="E129" s="72">
        <v>50997</v>
      </c>
      <c r="F129" s="73">
        <v>1004075.4855</v>
      </c>
    </row>
    <row r="130" spans="1:6" s="21" customFormat="1" ht="11.25" customHeight="1" x14ac:dyDescent="0.2">
      <c r="A130" s="57" t="s">
        <v>2083</v>
      </c>
      <c r="B130" s="69">
        <v>1375000</v>
      </c>
      <c r="C130" s="70">
        <v>4.22</v>
      </c>
      <c r="D130" s="71">
        <v>49065</v>
      </c>
      <c r="E130" s="72">
        <v>49065</v>
      </c>
      <c r="F130" s="73">
        <v>1375000</v>
      </c>
    </row>
    <row r="131" spans="1:6" s="21" customFormat="1" ht="11.25" customHeight="1" x14ac:dyDescent="0.2">
      <c r="A131" s="57" t="s">
        <v>2083</v>
      </c>
      <c r="B131" s="69">
        <v>1425000</v>
      </c>
      <c r="C131" s="70">
        <v>4.2699999999999996</v>
      </c>
      <c r="D131" s="71">
        <v>49430</v>
      </c>
      <c r="E131" s="72">
        <v>49430</v>
      </c>
      <c r="F131" s="73">
        <v>1425000</v>
      </c>
    </row>
    <row r="132" spans="1:6" s="21" customFormat="1" ht="11.25" customHeight="1" x14ac:dyDescent="0.2">
      <c r="A132" s="57" t="s">
        <v>1635</v>
      </c>
      <c r="B132" s="69">
        <v>5000000</v>
      </c>
      <c r="C132" s="70">
        <v>3.5</v>
      </c>
      <c r="D132" s="71">
        <v>48245</v>
      </c>
      <c r="E132" s="72">
        <v>48245</v>
      </c>
      <c r="F132" s="73">
        <v>5000206.4858999997</v>
      </c>
    </row>
    <row r="133" spans="1:6" s="21" customFormat="1" ht="11.25" customHeight="1" x14ac:dyDescent="0.2">
      <c r="A133" s="57" t="s">
        <v>1683</v>
      </c>
      <c r="B133" s="69">
        <v>1725000</v>
      </c>
      <c r="C133" s="70">
        <v>3.25</v>
      </c>
      <c r="D133" s="71">
        <v>47239</v>
      </c>
      <c r="E133" s="72">
        <v>47239</v>
      </c>
      <c r="F133" s="73">
        <v>1712515.872</v>
      </c>
    </row>
    <row r="134" spans="1:6" s="21" customFormat="1" ht="11.25" customHeight="1" x14ac:dyDescent="0.2">
      <c r="A134" s="57" t="s">
        <v>1683</v>
      </c>
      <c r="B134" s="69">
        <v>1900000</v>
      </c>
      <c r="C134" s="70">
        <v>3.125</v>
      </c>
      <c r="D134" s="71">
        <v>46874</v>
      </c>
      <c r="E134" s="72">
        <v>46874</v>
      </c>
      <c r="F134" s="73">
        <v>1884594.0096</v>
      </c>
    </row>
    <row r="135" spans="1:6" s="21" customFormat="1" ht="11.25" customHeight="1" x14ac:dyDescent="0.2">
      <c r="A135" s="57" t="s">
        <v>1684</v>
      </c>
      <c r="B135" s="69">
        <v>1975000</v>
      </c>
      <c r="C135" s="70">
        <v>4</v>
      </c>
      <c r="D135" s="71">
        <v>45139</v>
      </c>
      <c r="E135" s="72">
        <v>45139</v>
      </c>
      <c r="F135" s="73">
        <v>2016337.2139999999</v>
      </c>
    </row>
    <row r="136" spans="1:6" s="21" customFormat="1" ht="11.25" customHeight="1" x14ac:dyDescent="0.2">
      <c r="A136" s="57" t="s">
        <v>581</v>
      </c>
      <c r="B136" s="69">
        <v>1000000</v>
      </c>
      <c r="C136" s="70">
        <v>4</v>
      </c>
      <c r="D136" s="71">
        <v>45031</v>
      </c>
      <c r="E136" s="72">
        <v>45031</v>
      </c>
      <c r="F136" s="73">
        <v>1020131.6365</v>
      </c>
    </row>
    <row r="137" spans="1:6" s="21" customFormat="1" ht="11.25" customHeight="1" x14ac:dyDescent="0.2">
      <c r="A137" s="57" t="s">
        <v>2087</v>
      </c>
      <c r="B137" s="69">
        <v>640000</v>
      </c>
      <c r="C137" s="70">
        <v>4</v>
      </c>
      <c r="D137" s="71">
        <v>49341</v>
      </c>
      <c r="E137" s="72">
        <v>49341</v>
      </c>
      <c r="F137" s="73">
        <v>641517.91339999996</v>
      </c>
    </row>
    <row r="138" spans="1:6" s="21" customFormat="1" ht="11.25" customHeight="1" x14ac:dyDescent="0.2">
      <c r="A138" s="57" t="s">
        <v>2087</v>
      </c>
      <c r="B138" s="69">
        <v>500000</v>
      </c>
      <c r="C138" s="70">
        <v>4</v>
      </c>
      <c r="D138" s="71">
        <v>48611</v>
      </c>
      <c r="E138" s="72">
        <v>48611</v>
      </c>
      <c r="F138" s="73">
        <v>503475.0245</v>
      </c>
    </row>
    <row r="139" spans="1:6" s="21" customFormat="1" ht="11.25" customHeight="1" x14ac:dyDescent="0.2">
      <c r="A139" s="57" t="s">
        <v>586</v>
      </c>
      <c r="B139" s="69">
        <v>2000000</v>
      </c>
      <c r="C139" s="70">
        <v>3.15</v>
      </c>
      <c r="D139" s="71">
        <v>46266</v>
      </c>
      <c r="E139" s="72">
        <v>46266</v>
      </c>
      <c r="F139" s="73">
        <v>2000000</v>
      </c>
    </row>
    <row r="140" spans="1:6" s="21" customFormat="1" ht="11.25" customHeight="1" x14ac:dyDescent="0.2">
      <c r="A140" s="57" t="s">
        <v>2643</v>
      </c>
      <c r="B140" s="69">
        <v>1285000</v>
      </c>
      <c r="C140" s="70">
        <v>3</v>
      </c>
      <c r="D140" s="71">
        <v>46539</v>
      </c>
      <c r="E140" s="72">
        <v>46539</v>
      </c>
      <c r="F140" s="73">
        <v>1275499.9312</v>
      </c>
    </row>
    <row r="141" spans="1:6" s="21" customFormat="1" ht="11.25" customHeight="1" x14ac:dyDescent="0.2">
      <c r="A141" s="57" t="s">
        <v>2512</v>
      </c>
      <c r="B141" s="69">
        <v>635000</v>
      </c>
      <c r="C141" s="70">
        <v>4</v>
      </c>
      <c r="D141" s="71">
        <v>49310</v>
      </c>
      <c r="E141" s="72">
        <v>49310</v>
      </c>
      <c r="F141" s="73">
        <v>697382.99060000002</v>
      </c>
    </row>
    <row r="142" spans="1:6" s="21" customFormat="1" ht="11.25" customHeight="1" x14ac:dyDescent="0.2">
      <c r="A142" s="57" t="s">
        <v>2644</v>
      </c>
      <c r="B142" s="69">
        <v>2000000</v>
      </c>
      <c r="C142" s="70">
        <v>5</v>
      </c>
      <c r="D142" s="71">
        <v>47818</v>
      </c>
      <c r="E142" s="72">
        <v>47818</v>
      </c>
      <c r="F142" s="73">
        <v>2323951.1581000001</v>
      </c>
    </row>
    <row r="143" spans="1:6" s="21" customFormat="1" ht="11.25" customHeight="1" x14ac:dyDescent="0.2">
      <c r="A143" s="57" t="s">
        <v>1685</v>
      </c>
      <c r="B143" s="69">
        <v>300000</v>
      </c>
      <c r="C143" s="70">
        <v>3</v>
      </c>
      <c r="D143" s="71">
        <v>50298</v>
      </c>
      <c r="E143" s="72">
        <v>50298</v>
      </c>
      <c r="F143" s="73">
        <v>292651.9154</v>
      </c>
    </row>
    <row r="144" spans="1:6" s="21" customFormat="1" ht="11.25" customHeight="1" x14ac:dyDescent="0.2">
      <c r="A144" s="57" t="s">
        <v>1686</v>
      </c>
      <c r="B144" s="69">
        <v>1200000</v>
      </c>
      <c r="C144" s="70">
        <v>5</v>
      </c>
      <c r="D144" s="71">
        <v>48061</v>
      </c>
      <c r="E144" s="72">
        <v>48061</v>
      </c>
      <c r="F144" s="73">
        <v>1286648.4505</v>
      </c>
    </row>
    <row r="145" spans="1:6" s="21" customFormat="1" ht="11.25" customHeight="1" x14ac:dyDescent="0.2">
      <c r="A145" s="57" t="s">
        <v>595</v>
      </c>
      <c r="B145" s="69">
        <v>550000</v>
      </c>
      <c r="C145" s="70">
        <v>5</v>
      </c>
      <c r="D145" s="71">
        <v>49857</v>
      </c>
      <c r="E145" s="72">
        <v>49857</v>
      </c>
      <c r="F145" s="73">
        <v>616236.60400000005</v>
      </c>
    </row>
    <row r="146" spans="1:6" s="21" customFormat="1" ht="11.25" customHeight="1" x14ac:dyDescent="0.2">
      <c r="A146" s="57" t="s">
        <v>595</v>
      </c>
      <c r="B146" s="69">
        <v>1470000</v>
      </c>
      <c r="C146" s="70">
        <v>4</v>
      </c>
      <c r="D146" s="71">
        <v>46569</v>
      </c>
      <c r="E146" s="72">
        <v>46569</v>
      </c>
      <c r="F146" s="73">
        <v>1506192.4362000001</v>
      </c>
    </row>
    <row r="147" spans="1:6" s="21" customFormat="1" ht="11.25" customHeight="1" x14ac:dyDescent="0.2">
      <c r="A147" s="57" t="s">
        <v>2645</v>
      </c>
      <c r="B147" s="69">
        <v>1250000</v>
      </c>
      <c r="C147" s="70">
        <v>4</v>
      </c>
      <c r="D147" s="71">
        <v>49491</v>
      </c>
      <c r="E147" s="72">
        <v>49491</v>
      </c>
      <c r="F147" s="73">
        <v>1368634.8965</v>
      </c>
    </row>
    <row r="148" spans="1:6" s="21" customFormat="1" ht="11.25" customHeight="1" x14ac:dyDescent="0.2">
      <c r="A148" s="57" t="s">
        <v>1687</v>
      </c>
      <c r="B148" s="69">
        <v>1430000</v>
      </c>
      <c r="C148" s="70">
        <v>4</v>
      </c>
      <c r="D148" s="71">
        <v>44317</v>
      </c>
      <c r="E148" s="72">
        <v>44317</v>
      </c>
      <c r="F148" s="73">
        <v>1432662.7080000001</v>
      </c>
    </row>
    <row r="149" spans="1:6" s="21" customFormat="1" ht="11.25" customHeight="1" x14ac:dyDescent="0.2">
      <c r="A149" s="57" t="s">
        <v>1688</v>
      </c>
      <c r="B149" s="69">
        <v>1410000</v>
      </c>
      <c r="C149" s="70">
        <v>3</v>
      </c>
      <c r="D149" s="71">
        <v>46767</v>
      </c>
      <c r="E149" s="72">
        <v>46767</v>
      </c>
      <c r="F149" s="73">
        <v>1401172.5123000001</v>
      </c>
    </row>
    <row r="150" spans="1:6" s="21" customFormat="1" ht="11.25" customHeight="1" x14ac:dyDescent="0.2">
      <c r="A150" s="57" t="s">
        <v>1565</v>
      </c>
      <c r="B150" s="69">
        <v>1535000</v>
      </c>
      <c r="C150" s="70">
        <v>5</v>
      </c>
      <c r="D150" s="71">
        <v>45992</v>
      </c>
      <c r="E150" s="72">
        <v>45992</v>
      </c>
      <c r="F150" s="73">
        <v>1598399.0522</v>
      </c>
    </row>
    <row r="151" spans="1:6" s="21" customFormat="1" ht="11.25" customHeight="1" x14ac:dyDescent="0.2">
      <c r="A151" s="57" t="s">
        <v>1689</v>
      </c>
      <c r="B151" s="69">
        <v>1220000</v>
      </c>
      <c r="C151" s="70">
        <v>3</v>
      </c>
      <c r="D151" s="71">
        <v>48806</v>
      </c>
      <c r="E151" s="72">
        <v>48806</v>
      </c>
      <c r="F151" s="73">
        <v>1225105.5682999999</v>
      </c>
    </row>
    <row r="152" spans="1:6" s="21" customFormat="1" ht="11.25" customHeight="1" x14ac:dyDescent="0.2">
      <c r="A152" s="57" t="s">
        <v>1690</v>
      </c>
      <c r="B152" s="69">
        <v>670000</v>
      </c>
      <c r="C152" s="70">
        <v>5</v>
      </c>
      <c r="D152" s="71">
        <v>49279</v>
      </c>
      <c r="E152" s="72">
        <v>49279</v>
      </c>
      <c r="F152" s="73">
        <v>726519.86679999996</v>
      </c>
    </row>
    <row r="153" spans="1:6" s="21" customFormat="1" ht="11.25" customHeight="1" x14ac:dyDescent="0.2">
      <c r="A153" s="57" t="s">
        <v>1690</v>
      </c>
      <c r="B153" s="69">
        <v>2820000</v>
      </c>
      <c r="C153" s="70">
        <v>5</v>
      </c>
      <c r="D153" s="71">
        <v>48914</v>
      </c>
      <c r="E153" s="72">
        <v>48914</v>
      </c>
      <c r="F153" s="73">
        <v>3066890.0087000001</v>
      </c>
    </row>
    <row r="154" spans="1:6" s="21" customFormat="1" ht="11.25" customHeight="1" x14ac:dyDescent="0.2">
      <c r="A154" s="57" t="s">
        <v>1691</v>
      </c>
      <c r="B154" s="69">
        <v>750000</v>
      </c>
      <c r="C154" s="70">
        <v>5</v>
      </c>
      <c r="D154" s="71">
        <v>47331</v>
      </c>
      <c r="E154" s="72">
        <v>47331</v>
      </c>
      <c r="F154" s="73">
        <v>808765.97250000003</v>
      </c>
    </row>
    <row r="155" spans="1:6" s="21" customFormat="1" ht="11.25" customHeight="1" x14ac:dyDescent="0.2">
      <c r="A155" s="57" t="s">
        <v>1566</v>
      </c>
      <c r="B155" s="69">
        <v>1000000</v>
      </c>
      <c r="C155" s="70">
        <v>3.25</v>
      </c>
      <c r="D155" s="71">
        <v>47696</v>
      </c>
      <c r="E155" s="72">
        <v>47696</v>
      </c>
      <c r="F155" s="73">
        <v>978969.07299999997</v>
      </c>
    </row>
    <row r="156" spans="1:6" s="21" customFormat="1" ht="11.25" customHeight="1" x14ac:dyDescent="0.2">
      <c r="A156" s="57" t="s">
        <v>618</v>
      </c>
      <c r="B156" s="69">
        <v>2000000</v>
      </c>
      <c r="C156" s="70">
        <v>5</v>
      </c>
      <c r="D156" s="71">
        <v>44378</v>
      </c>
      <c r="E156" s="72">
        <v>44378</v>
      </c>
      <c r="F156" s="73">
        <v>2000000</v>
      </c>
    </row>
    <row r="157" spans="1:6" s="21" customFormat="1" ht="11.25" customHeight="1" x14ac:dyDescent="0.2">
      <c r="A157" s="57" t="s">
        <v>619</v>
      </c>
      <c r="B157" s="69">
        <v>500000</v>
      </c>
      <c r="C157" s="70">
        <v>5</v>
      </c>
      <c r="D157" s="71">
        <v>44440</v>
      </c>
      <c r="E157" s="72">
        <v>44440</v>
      </c>
      <c r="F157" s="73">
        <v>506218.16960000002</v>
      </c>
    </row>
    <row r="158" spans="1:6" s="21" customFormat="1" ht="11.25" customHeight="1" x14ac:dyDescent="0.2">
      <c r="A158" s="57" t="s">
        <v>1636</v>
      </c>
      <c r="B158" s="69">
        <v>45000</v>
      </c>
      <c r="C158" s="70">
        <v>5</v>
      </c>
      <c r="D158" s="71">
        <v>44972</v>
      </c>
      <c r="E158" s="72">
        <v>44972</v>
      </c>
      <c r="F158" s="73">
        <v>46404.501300000004</v>
      </c>
    </row>
    <row r="159" spans="1:6" s="21" customFormat="1" ht="11.25" customHeight="1" x14ac:dyDescent="0.2">
      <c r="A159" s="57" t="s">
        <v>1636</v>
      </c>
      <c r="B159" s="69">
        <v>455000</v>
      </c>
      <c r="C159" s="70">
        <v>5</v>
      </c>
      <c r="D159" s="71">
        <v>44607</v>
      </c>
      <c r="E159" s="72">
        <v>44607</v>
      </c>
      <c r="F159" s="73">
        <v>469201.06920000003</v>
      </c>
    </row>
    <row r="160" spans="1:6" s="21" customFormat="1" ht="11.25" customHeight="1" x14ac:dyDescent="0.2">
      <c r="A160" s="57" t="s">
        <v>634</v>
      </c>
      <c r="B160" s="69">
        <v>995000</v>
      </c>
      <c r="C160" s="70">
        <v>3</v>
      </c>
      <c r="D160" s="71">
        <v>45717</v>
      </c>
      <c r="E160" s="72">
        <v>45717</v>
      </c>
      <c r="F160" s="73">
        <v>995000</v>
      </c>
    </row>
    <row r="161" spans="1:6" s="21" customFormat="1" ht="11.25" customHeight="1" x14ac:dyDescent="0.2">
      <c r="A161" s="57" t="s">
        <v>637</v>
      </c>
      <c r="B161" s="69">
        <v>2000000</v>
      </c>
      <c r="C161" s="70">
        <v>3</v>
      </c>
      <c r="D161" s="71">
        <v>49157</v>
      </c>
      <c r="E161" s="72">
        <v>49157</v>
      </c>
      <c r="F161" s="73">
        <v>1991093.5758</v>
      </c>
    </row>
    <row r="162" spans="1:6" s="21" customFormat="1" ht="11.25" customHeight="1" x14ac:dyDescent="0.2">
      <c r="A162" s="57" t="s">
        <v>1692</v>
      </c>
      <c r="B162" s="69">
        <v>2105000</v>
      </c>
      <c r="C162" s="70">
        <v>3.25</v>
      </c>
      <c r="D162" s="71">
        <v>49735</v>
      </c>
      <c r="E162" s="72">
        <v>49735</v>
      </c>
      <c r="F162" s="73">
        <v>2073410.3262</v>
      </c>
    </row>
    <row r="163" spans="1:6" s="21" customFormat="1" ht="11.25" customHeight="1" x14ac:dyDescent="0.2">
      <c r="A163" s="57" t="s">
        <v>1693</v>
      </c>
      <c r="B163" s="69">
        <v>1525000</v>
      </c>
      <c r="C163" s="70">
        <v>3.25</v>
      </c>
      <c r="D163" s="71">
        <v>45383</v>
      </c>
      <c r="E163" s="72">
        <v>45383</v>
      </c>
      <c r="F163" s="73">
        <v>1551398.1498</v>
      </c>
    </row>
    <row r="164" spans="1:6" s="21" customFormat="1" ht="11.25" customHeight="1" x14ac:dyDescent="0.2">
      <c r="A164" s="57" t="s">
        <v>1694</v>
      </c>
      <c r="B164" s="69">
        <v>535000</v>
      </c>
      <c r="C164" s="70">
        <v>4</v>
      </c>
      <c r="D164" s="71">
        <v>50010</v>
      </c>
      <c r="E164" s="72">
        <v>50010</v>
      </c>
      <c r="F164" s="73">
        <v>554109.9264</v>
      </c>
    </row>
    <row r="165" spans="1:6" s="21" customFormat="1" ht="11.25" customHeight="1" x14ac:dyDescent="0.2">
      <c r="A165" s="57" t="s">
        <v>1695</v>
      </c>
      <c r="B165" s="69">
        <v>1000000</v>
      </c>
      <c r="C165" s="70">
        <v>2.25</v>
      </c>
      <c r="D165" s="71">
        <v>44805</v>
      </c>
      <c r="E165" s="72">
        <v>44805</v>
      </c>
      <c r="F165" s="73">
        <v>998388.51340000005</v>
      </c>
    </row>
    <row r="166" spans="1:6" s="21" customFormat="1" ht="11.25" customHeight="1" x14ac:dyDescent="0.2">
      <c r="A166" s="57" t="s">
        <v>670</v>
      </c>
      <c r="B166" s="69">
        <v>1000000</v>
      </c>
      <c r="C166" s="70">
        <v>3</v>
      </c>
      <c r="D166" s="71">
        <v>44986</v>
      </c>
      <c r="E166" s="72">
        <v>44986</v>
      </c>
      <c r="F166" s="73">
        <v>1019781.3504999999</v>
      </c>
    </row>
    <row r="167" spans="1:6" s="21" customFormat="1" ht="11.25" customHeight="1" x14ac:dyDescent="0.2">
      <c r="A167" s="57" t="s">
        <v>671</v>
      </c>
      <c r="B167" s="69">
        <v>2500000</v>
      </c>
      <c r="C167" s="70">
        <v>4</v>
      </c>
      <c r="D167" s="71">
        <v>48792</v>
      </c>
      <c r="E167" s="72">
        <v>48792</v>
      </c>
      <c r="F167" s="73">
        <v>2599814.3571000001</v>
      </c>
    </row>
    <row r="168" spans="1:6" s="21" customFormat="1" ht="11.25" customHeight="1" x14ac:dyDescent="0.2">
      <c r="A168" s="57" t="s">
        <v>2012</v>
      </c>
      <c r="B168" s="69">
        <v>1000000</v>
      </c>
      <c r="C168" s="70">
        <v>3</v>
      </c>
      <c r="D168" s="71">
        <v>49827</v>
      </c>
      <c r="E168" s="72">
        <v>49827</v>
      </c>
      <c r="F168" s="73">
        <v>993844.44</v>
      </c>
    </row>
    <row r="169" spans="1:6" s="21" customFormat="1" ht="11.25" customHeight="1" x14ac:dyDescent="0.2">
      <c r="A169" s="57" t="s">
        <v>674</v>
      </c>
      <c r="B169" s="69">
        <v>1000000</v>
      </c>
      <c r="C169" s="70">
        <v>3</v>
      </c>
      <c r="D169" s="71">
        <v>47880</v>
      </c>
      <c r="E169" s="72">
        <v>47880</v>
      </c>
      <c r="F169" s="73">
        <v>998212.09100000001</v>
      </c>
    </row>
    <row r="170" spans="1:6" s="21" customFormat="1" ht="11.25" customHeight="1" x14ac:dyDescent="0.2">
      <c r="A170" s="57" t="s">
        <v>1696</v>
      </c>
      <c r="B170" s="69">
        <v>1530000</v>
      </c>
      <c r="C170" s="70">
        <v>4</v>
      </c>
      <c r="D170" s="71">
        <v>46522</v>
      </c>
      <c r="E170" s="72">
        <v>46522</v>
      </c>
      <c r="F170" s="73">
        <v>1568825.5956999999</v>
      </c>
    </row>
    <row r="171" spans="1:6" s="21" customFormat="1" ht="11.25" customHeight="1" x14ac:dyDescent="0.2">
      <c r="A171" s="57" t="s">
        <v>2412</v>
      </c>
      <c r="B171" s="69">
        <v>2000000</v>
      </c>
      <c r="C171" s="70">
        <v>3</v>
      </c>
      <c r="D171" s="71">
        <v>50802</v>
      </c>
      <c r="E171" s="72">
        <v>50802</v>
      </c>
      <c r="F171" s="73">
        <v>2020464.0033</v>
      </c>
    </row>
    <row r="172" spans="1:6" s="21" customFormat="1" ht="11.25" customHeight="1" x14ac:dyDescent="0.2">
      <c r="A172" s="57" t="s">
        <v>1697</v>
      </c>
      <c r="B172" s="69">
        <v>1000000</v>
      </c>
      <c r="C172" s="70">
        <v>3</v>
      </c>
      <c r="D172" s="71">
        <v>44835</v>
      </c>
      <c r="E172" s="72">
        <v>44835</v>
      </c>
      <c r="F172" s="73">
        <v>1011578.4444</v>
      </c>
    </row>
    <row r="173" spans="1:6" s="21" customFormat="1" ht="11.25" customHeight="1" x14ac:dyDescent="0.2">
      <c r="A173" s="57" t="s">
        <v>1698</v>
      </c>
      <c r="B173" s="69">
        <v>500000</v>
      </c>
      <c r="C173" s="70">
        <v>4</v>
      </c>
      <c r="D173" s="71">
        <v>49035</v>
      </c>
      <c r="E173" s="72">
        <v>49035</v>
      </c>
      <c r="F173" s="73">
        <v>516176.75910000002</v>
      </c>
    </row>
    <row r="174" spans="1:6" s="21" customFormat="1" ht="11.25" customHeight="1" x14ac:dyDescent="0.2">
      <c r="A174" s="57" t="s">
        <v>1699</v>
      </c>
      <c r="B174" s="69">
        <v>1760000</v>
      </c>
      <c r="C174" s="70">
        <v>5</v>
      </c>
      <c r="D174" s="71">
        <v>46919</v>
      </c>
      <c r="E174" s="72">
        <v>46919</v>
      </c>
      <c r="F174" s="73">
        <v>1840136.2649999999</v>
      </c>
    </row>
    <row r="175" spans="1:6" s="21" customFormat="1" ht="11.25" customHeight="1" x14ac:dyDescent="0.2">
      <c r="A175" s="57" t="s">
        <v>2084</v>
      </c>
      <c r="B175" s="69">
        <v>1145000</v>
      </c>
      <c r="C175" s="70">
        <v>4.46</v>
      </c>
      <c r="D175" s="71">
        <v>48760</v>
      </c>
      <c r="E175" s="72">
        <v>48760</v>
      </c>
      <c r="F175" s="73">
        <v>1145000</v>
      </c>
    </row>
    <row r="176" spans="1:6" s="21" customFormat="1" ht="11.25" customHeight="1" x14ac:dyDescent="0.2">
      <c r="A176" s="57" t="s">
        <v>2084</v>
      </c>
      <c r="B176" s="69">
        <v>835000</v>
      </c>
      <c r="C176" s="70">
        <v>4.72</v>
      </c>
      <c r="D176" s="71">
        <v>50586</v>
      </c>
      <c r="E176" s="72">
        <v>50586</v>
      </c>
      <c r="F176" s="73">
        <v>835000</v>
      </c>
    </row>
    <row r="177" spans="1:6" s="21" customFormat="1" ht="11.25" customHeight="1" x14ac:dyDescent="0.2">
      <c r="A177" s="57" t="s">
        <v>2639</v>
      </c>
      <c r="B177" s="69">
        <v>450000</v>
      </c>
      <c r="C177" s="70">
        <v>3</v>
      </c>
      <c r="D177" s="71">
        <v>50526</v>
      </c>
      <c r="E177" s="72">
        <v>50526</v>
      </c>
      <c r="F177" s="73">
        <v>446379.17119999998</v>
      </c>
    </row>
    <row r="178" spans="1:6" s="21" customFormat="1" ht="11.25" customHeight="1" x14ac:dyDescent="0.2">
      <c r="A178" s="57" t="s">
        <v>1700</v>
      </c>
      <c r="B178" s="69">
        <v>1000000</v>
      </c>
      <c r="C178" s="70">
        <v>4</v>
      </c>
      <c r="D178" s="71">
        <v>45139</v>
      </c>
      <c r="E178" s="72">
        <v>45139</v>
      </c>
      <c r="F178" s="73">
        <v>1029601.6223</v>
      </c>
    </row>
    <row r="179" spans="1:6" s="21" customFormat="1" ht="11.25" customHeight="1" x14ac:dyDescent="0.2">
      <c r="A179" s="57" t="s">
        <v>704</v>
      </c>
      <c r="B179" s="69">
        <v>900000</v>
      </c>
      <c r="C179" s="70">
        <v>5</v>
      </c>
      <c r="D179" s="71">
        <v>44607</v>
      </c>
      <c r="E179" s="72">
        <v>44607</v>
      </c>
      <c r="F179" s="73">
        <v>900000</v>
      </c>
    </row>
    <row r="180" spans="1:6" s="21" customFormat="1" ht="11.25" customHeight="1" x14ac:dyDescent="0.2">
      <c r="A180" s="57" t="s">
        <v>704</v>
      </c>
      <c r="B180" s="69">
        <v>865000</v>
      </c>
      <c r="C180" s="70">
        <v>4</v>
      </c>
      <c r="D180" s="71">
        <v>48990</v>
      </c>
      <c r="E180" s="72">
        <v>48990</v>
      </c>
      <c r="F180" s="73">
        <v>889805.18440000003</v>
      </c>
    </row>
    <row r="181" spans="1:6" s="21" customFormat="1" ht="11.25" customHeight="1" x14ac:dyDescent="0.2">
      <c r="A181" s="57" t="s">
        <v>1637</v>
      </c>
      <c r="B181" s="69">
        <v>575000</v>
      </c>
      <c r="C181" s="70">
        <v>3.5</v>
      </c>
      <c r="D181" s="71">
        <v>49341</v>
      </c>
      <c r="E181" s="72">
        <v>49341</v>
      </c>
      <c r="F181" s="73">
        <v>590237.7524</v>
      </c>
    </row>
    <row r="182" spans="1:6" s="21" customFormat="1" ht="11.25" customHeight="1" x14ac:dyDescent="0.2">
      <c r="A182" s="57" t="s">
        <v>1569</v>
      </c>
      <c r="B182" s="69">
        <v>1285000</v>
      </c>
      <c r="C182" s="70">
        <v>3</v>
      </c>
      <c r="D182" s="71">
        <v>46784</v>
      </c>
      <c r="E182" s="72">
        <v>46784</v>
      </c>
      <c r="F182" s="73">
        <v>1259223.4058000001</v>
      </c>
    </row>
    <row r="183" spans="1:6" s="21" customFormat="1" ht="11.25" customHeight="1" x14ac:dyDescent="0.2">
      <c r="A183" s="57" t="s">
        <v>1569</v>
      </c>
      <c r="B183" s="69">
        <v>455000</v>
      </c>
      <c r="C183" s="70">
        <v>3</v>
      </c>
      <c r="D183" s="71">
        <v>45689</v>
      </c>
      <c r="E183" s="72">
        <v>45689</v>
      </c>
      <c r="F183" s="73">
        <v>446160.90500000003</v>
      </c>
    </row>
    <row r="184" spans="1:6" s="21" customFormat="1" ht="11.25" customHeight="1" x14ac:dyDescent="0.2">
      <c r="A184" s="57" t="s">
        <v>1701</v>
      </c>
      <c r="B184" s="69">
        <v>1000000</v>
      </c>
      <c r="C184" s="70">
        <v>4</v>
      </c>
      <c r="D184" s="71">
        <v>47727</v>
      </c>
      <c r="E184" s="72">
        <v>47727</v>
      </c>
      <c r="F184" s="73">
        <v>1022611.2718</v>
      </c>
    </row>
    <row r="185" spans="1:6" s="21" customFormat="1" ht="11.25" customHeight="1" x14ac:dyDescent="0.2">
      <c r="A185" s="57" t="s">
        <v>1702</v>
      </c>
      <c r="B185" s="69">
        <v>2000000</v>
      </c>
      <c r="C185" s="70">
        <v>4</v>
      </c>
      <c r="D185" s="71">
        <v>44423</v>
      </c>
      <c r="E185" s="72">
        <v>44423</v>
      </c>
      <c r="F185" s="73">
        <v>2005375.4523</v>
      </c>
    </row>
    <row r="186" spans="1:6" s="21" customFormat="1" ht="11.25" customHeight="1" x14ac:dyDescent="0.2">
      <c r="A186" s="57" t="s">
        <v>711</v>
      </c>
      <c r="B186" s="69">
        <v>1000000</v>
      </c>
      <c r="C186" s="70">
        <v>4</v>
      </c>
      <c r="D186" s="71">
        <v>46569</v>
      </c>
      <c r="E186" s="72">
        <v>46569</v>
      </c>
      <c r="F186" s="73">
        <v>1031311.2016</v>
      </c>
    </row>
    <row r="187" spans="1:6" s="21" customFormat="1" ht="11.25" customHeight="1" x14ac:dyDescent="0.2">
      <c r="A187" s="57" t="s">
        <v>716</v>
      </c>
      <c r="B187" s="69">
        <v>750000</v>
      </c>
      <c r="C187" s="70">
        <v>4</v>
      </c>
      <c r="D187" s="71">
        <v>45261</v>
      </c>
      <c r="E187" s="72">
        <v>45261</v>
      </c>
      <c r="F187" s="73">
        <v>778037.70129999996</v>
      </c>
    </row>
    <row r="188" spans="1:6" s="21" customFormat="1" ht="11.25" customHeight="1" x14ac:dyDescent="0.2">
      <c r="A188" s="57" t="s">
        <v>1703</v>
      </c>
      <c r="B188" s="69">
        <v>1000000</v>
      </c>
      <c r="C188" s="70">
        <v>4</v>
      </c>
      <c r="D188" s="71">
        <v>47665</v>
      </c>
      <c r="E188" s="72">
        <v>47665</v>
      </c>
      <c r="F188" s="73">
        <v>1018114.5805</v>
      </c>
    </row>
    <row r="189" spans="1:6" s="21" customFormat="1" ht="11.25" customHeight="1" x14ac:dyDescent="0.2">
      <c r="A189" s="57" t="s">
        <v>2199</v>
      </c>
      <c r="B189" s="69">
        <v>400000</v>
      </c>
      <c r="C189" s="70">
        <v>4</v>
      </c>
      <c r="D189" s="71">
        <v>49857</v>
      </c>
      <c r="E189" s="72">
        <v>49857</v>
      </c>
      <c r="F189" s="73">
        <v>429444.36300000001</v>
      </c>
    </row>
    <row r="190" spans="1:6" s="21" customFormat="1" ht="11.25" customHeight="1" x14ac:dyDescent="0.2">
      <c r="A190" s="57" t="s">
        <v>719</v>
      </c>
      <c r="B190" s="69">
        <v>1500000</v>
      </c>
      <c r="C190" s="70">
        <v>4</v>
      </c>
      <c r="D190" s="71">
        <v>49126</v>
      </c>
      <c r="E190" s="72">
        <v>49126</v>
      </c>
      <c r="F190" s="73">
        <v>1577027.6976999999</v>
      </c>
    </row>
    <row r="191" spans="1:6" s="21" customFormat="1" ht="11.25" customHeight="1" x14ac:dyDescent="0.2">
      <c r="A191" s="57" t="s">
        <v>2798</v>
      </c>
      <c r="B191" s="69">
        <v>250000</v>
      </c>
      <c r="C191" s="70">
        <v>4</v>
      </c>
      <c r="D191" s="71">
        <v>50100</v>
      </c>
      <c r="E191" s="72">
        <v>50100</v>
      </c>
      <c r="F191" s="73">
        <v>293487.48729999998</v>
      </c>
    </row>
    <row r="192" spans="1:6" s="21" customFormat="1" ht="11.25" customHeight="1" x14ac:dyDescent="0.2">
      <c r="A192" s="57" t="s">
        <v>1704</v>
      </c>
      <c r="B192" s="69">
        <v>500000</v>
      </c>
      <c r="C192" s="70">
        <v>5</v>
      </c>
      <c r="D192" s="71">
        <v>49553</v>
      </c>
      <c r="E192" s="72">
        <v>49553</v>
      </c>
      <c r="F192" s="73">
        <v>547002.75589999999</v>
      </c>
    </row>
    <row r="193" spans="1:6" s="21" customFormat="1" ht="11.25" customHeight="1" x14ac:dyDescent="0.2">
      <c r="A193" s="57" t="s">
        <v>729</v>
      </c>
      <c r="B193" s="69">
        <v>2655000</v>
      </c>
      <c r="C193" s="70">
        <v>3.375</v>
      </c>
      <c r="D193" s="71">
        <v>50161</v>
      </c>
      <c r="E193" s="72">
        <v>50161</v>
      </c>
      <c r="F193" s="73">
        <v>2610781.6792000001</v>
      </c>
    </row>
    <row r="194" spans="1:6" s="21" customFormat="1" ht="11.25" customHeight="1" x14ac:dyDescent="0.2">
      <c r="A194" s="57" t="s">
        <v>731</v>
      </c>
      <c r="B194" s="69">
        <v>1565000</v>
      </c>
      <c r="C194" s="70">
        <v>4</v>
      </c>
      <c r="D194" s="71">
        <v>45078</v>
      </c>
      <c r="E194" s="72">
        <v>45078</v>
      </c>
      <c r="F194" s="73">
        <v>1590961.1157</v>
      </c>
    </row>
    <row r="195" spans="1:6" s="21" customFormat="1" ht="11.25" customHeight="1" x14ac:dyDescent="0.2">
      <c r="A195" s="57" t="s">
        <v>1705</v>
      </c>
      <c r="B195" s="69">
        <v>2360000</v>
      </c>
      <c r="C195" s="70">
        <v>4</v>
      </c>
      <c r="D195" s="71">
        <v>47665</v>
      </c>
      <c r="E195" s="72">
        <v>47665</v>
      </c>
      <c r="F195" s="73">
        <v>2423575.6979999999</v>
      </c>
    </row>
    <row r="196" spans="1:6" s="21" customFormat="1" ht="11.25" customHeight="1" x14ac:dyDescent="0.2">
      <c r="A196" s="57" t="s">
        <v>2200</v>
      </c>
      <c r="B196" s="69">
        <v>1000000</v>
      </c>
      <c r="C196" s="70">
        <v>4</v>
      </c>
      <c r="D196" s="71">
        <v>50345</v>
      </c>
      <c r="E196" s="72">
        <v>50345</v>
      </c>
      <c r="F196" s="73">
        <v>1087033.3095</v>
      </c>
    </row>
    <row r="197" spans="1:6" s="21" customFormat="1" ht="11.25" customHeight="1" x14ac:dyDescent="0.2">
      <c r="A197" s="57" t="s">
        <v>1706</v>
      </c>
      <c r="B197" s="69">
        <v>1000000</v>
      </c>
      <c r="C197" s="70">
        <v>4</v>
      </c>
      <c r="D197" s="71">
        <v>45261</v>
      </c>
      <c r="E197" s="72">
        <v>45261</v>
      </c>
      <c r="F197" s="73">
        <v>1028808.4165000001</v>
      </c>
    </row>
    <row r="198" spans="1:6" s="21" customFormat="1" ht="11.25" customHeight="1" x14ac:dyDescent="0.2">
      <c r="A198" s="57" t="s">
        <v>739</v>
      </c>
      <c r="B198" s="69">
        <v>2000000</v>
      </c>
      <c r="C198" s="70">
        <v>3.375</v>
      </c>
      <c r="D198" s="71">
        <v>44228</v>
      </c>
      <c r="E198" s="72">
        <v>44228</v>
      </c>
      <c r="F198" s="73">
        <v>1987296.0944000001</v>
      </c>
    </row>
    <row r="199" spans="1:6" s="21" customFormat="1" ht="11.25" customHeight="1" x14ac:dyDescent="0.2">
      <c r="A199" s="57" t="s">
        <v>1707</v>
      </c>
      <c r="B199" s="69">
        <v>2000000</v>
      </c>
      <c r="C199" s="70">
        <v>5</v>
      </c>
      <c r="D199" s="71">
        <v>47515</v>
      </c>
      <c r="E199" s="72">
        <v>47515</v>
      </c>
      <c r="F199" s="73">
        <v>2097626.7333</v>
      </c>
    </row>
    <row r="200" spans="1:6" s="21" customFormat="1" ht="11.25" customHeight="1" x14ac:dyDescent="0.2">
      <c r="A200" s="57" t="s">
        <v>745</v>
      </c>
      <c r="B200" s="69">
        <v>1000000</v>
      </c>
      <c r="C200" s="70">
        <v>5</v>
      </c>
      <c r="D200" s="71">
        <v>44713</v>
      </c>
      <c r="E200" s="72">
        <v>44713</v>
      </c>
      <c r="F200" s="73">
        <v>1022873.5105</v>
      </c>
    </row>
    <row r="201" spans="1:6" s="21" customFormat="1" ht="11.25" customHeight="1" x14ac:dyDescent="0.2">
      <c r="A201" s="57" t="s">
        <v>2646</v>
      </c>
      <c r="B201" s="69">
        <v>510000</v>
      </c>
      <c r="C201" s="70">
        <v>4</v>
      </c>
      <c r="D201" s="71">
        <v>51181</v>
      </c>
      <c r="E201" s="72">
        <v>51181</v>
      </c>
      <c r="F201" s="73">
        <v>577875.30700000003</v>
      </c>
    </row>
    <row r="202" spans="1:6" s="21" customFormat="1" ht="11.25" customHeight="1" x14ac:dyDescent="0.2">
      <c r="A202" s="57" t="s">
        <v>2646</v>
      </c>
      <c r="B202" s="69">
        <v>750000</v>
      </c>
      <c r="C202" s="70">
        <v>4</v>
      </c>
      <c r="D202" s="71">
        <v>50816</v>
      </c>
      <c r="E202" s="72">
        <v>50816</v>
      </c>
      <c r="F202" s="73">
        <v>851074.53399999999</v>
      </c>
    </row>
    <row r="203" spans="1:6" s="21" customFormat="1" ht="11.25" customHeight="1" x14ac:dyDescent="0.2">
      <c r="A203" s="57" t="s">
        <v>2799</v>
      </c>
      <c r="B203" s="69">
        <v>1620000</v>
      </c>
      <c r="C203" s="70">
        <v>3</v>
      </c>
      <c r="D203" s="71">
        <v>47818</v>
      </c>
      <c r="E203" s="72">
        <v>47818</v>
      </c>
      <c r="F203" s="73">
        <v>1752782.0691</v>
      </c>
    </row>
    <row r="204" spans="1:6" s="21" customFormat="1" ht="11.25" customHeight="1" x14ac:dyDescent="0.2">
      <c r="A204" s="57" t="s">
        <v>1708</v>
      </c>
      <c r="B204" s="69">
        <v>3385000</v>
      </c>
      <c r="C204" s="70">
        <v>4</v>
      </c>
      <c r="D204" s="71">
        <v>49341</v>
      </c>
      <c r="E204" s="72">
        <v>49341</v>
      </c>
      <c r="F204" s="73">
        <v>3564246.0639</v>
      </c>
    </row>
    <row r="205" spans="1:6" s="21" customFormat="1" ht="11.25" customHeight="1" x14ac:dyDescent="0.2">
      <c r="A205" s="57" t="s">
        <v>2280</v>
      </c>
      <c r="B205" s="69">
        <v>1230000</v>
      </c>
      <c r="C205" s="70">
        <v>3</v>
      </c>
      <c r="D205" s="71">
        <v>50086</v>
      </c>
      <c r="E205" s="72">
        <v>50086</v>
      </c>
      <c r="F205" s="73">
        <v>1239525.9868000001</v>
      </c>
    </row>
    <row r="206" spans="1:6" s="21" customFormat="1" ht="11.25" customHeight="1" x14ac:dyDescent="0.2">
      <c r="A206" s="57" t="s">
        <v>2280</v>
      </c>
      <c r="B206" s="69">
        <v>1270000</v>
      </c>
      <c r="C206" s="70">
        <v>3</v>
      </c>
      <c r="D206" s="71">
        <v>50451</v>
      </c>
      <c r="E206" s="72">
        <v>50451</v>
      </c>
      <c r="F206" s="73">
        <v>1276497.3975</v>
      </c>
    </row>
    <row r="207" spans="1:6" s="21" customFormat="1" ht="11.25" customHeight="1" x14ac:dyDescent="0.2">
      <c r="A207" s="57" t="s">
        <v>759</v>
      </c>
      <c r="B207" s="69">
        <v>500000</v>
      </c>
      <c r="C207" s="70">
        <v>3</v>
      </c>
      <c r="D207" s="71">
        <v>51471</v>
      </c>
      <c r="E207" s="72">
        <v>51471</v>
      </c>
      <c r="F207" s="73">
        <v>529044.57250000001</v>
      </c>
    </row>
    <row r="208" spans="1:6" s="21" customFormat="1" ht="11.25" customHeight="1" x14ac:dyDescent="0.2">
      <c r="A208" s="57" t="s">
        <v>764</v>
      </c>
      <c r="B208" s="69">
        <v>2500000</v>
      </c>
      <c r="C208" s="70">
        <v>3.25</v>
      </c>
      <c r="D208" s="71">
        <v>46935</v>
      </c>
      <c r="E208" s="72">
        <v>46935</v>
      </c>
      <c r="F208" s="73">
        <v>2510423.1184</v>
      </c>
    </row>
    <row r="209" spans="1:6" s="21" customFormat="1" ht="11.25" customHeight="1" x14ac:dyDescent="0.2">
      <c r="A209" s="57" t="s">
        <v>772</v>
      </c>
      <c r="B209" s="69">
        <v>1000000</v>
      </c>
      <c r="C209" s="70">
        <v>3</v>
      </c>
      <c r="D209" s="71">
        <v>46600</v>
      </c>
      <c r="E209" s="72">
        <v>46600</v>
      </c>
      <c r="F209" s="73">
        <v>988190.89610000001</v>
      </c>
    </row>
    <row r="210" spans="1:6" s="21" customFormat="1" ht="11.25" customHeight="1" x14ac:dyDescent="0.2">
      <c r="A210" s="57" t="s">
        <v>1709</v>
      </c>
      <c r="B210" s="69">
        <v>2850000</v>
      </c>
      <c r="C210" s="70">
        <v>3.65</v>
      </c>
      <c r="D210" s="71">
        <v>50253</v>
      </c>
      <c r="E210" s="72">
        <v>50253</v>
      </c>
      <c r="F210" s="73">
        <v>2850000</v>
      </c>
    </row>
    <row r="211" spans="1:6" s="21" customFormat="1" ht="11.25" customHeight="1" x14ac:dyDescent="0.2">
      <c r="A211" s="57" t="s">
        <v>775</v>
      </c>
      <c r="B211" s="69">
        <v>2000000</v>
      </c>
      <c r="C211" s="70">
        <v>4</v>
      </c>
      <c r="D211" s="71">
        <v>47150</v>
      </c>
      <c r="E211" s="72">
        <v>47150</v>
      </c>
      <c r="F211" s="73">
        <v>2034836.3372</v>
      </c>
    </row>
    <row r="212" spans="1:6" s="21" customFormat="1" ht="11.25" customHeight="1" x14ac:dyDescent="0.2">
      <c r="A212" s="57" t="s">
        <v>1710</v>
      </c>
      <c r="B212" s="69">
        <v>2000000</v>
      </c>
      <c r="C212" s="70">
        <v>6.22</v>
      </c>
      <c r="D212" s="71">
        <v>47027</v>
      </c>
      <c r="E212" s="72">
        <v>47027</v>
      </c>
      <c r="F212" s="73">
        <v>2000000</v>
      </c>
    </row>
    <row r="213" spans="1:6" s="21" customFormat="1" ht="11.25" customHeight="1" x14ac:dyDescent="0.2">
      <c r="A213" s="57" t="s">
        <v>1711</v>
      </c>
      <c r="B213" s="69">
        <v>1000000</v>
      </c>
      <c r="C213" s="70">
        <v>4</v>
      </c>
      <c r="D213" s="71">
        <v>47727</v>
      </c>
      <c r="E213" s="72">
        <v>47727</v>
      </c>
      <c r="F213" s="73">
        <v>1027878.0415000001</v>
      </c>
    </row>
    <row r="214" spans="1:6" s="21" customFormat="1" ht="11.25" customHeight="1" x14ac:dyDescent="0.2">
      <c r="A214" s="57" t="s">
        <v>2201</v>
      </c>
      <c r="B214" s="69">
        <v>2690000</v>
      </c>
      <c r="C214" s="70">
        <v>3</v>
      </c>
      <c r="D214" s="71">
        <v>50345</v>
      </c>
      <c r="E214" s="72">
        <v>50345</v>
      </c>
      <c r="F214" s="73">
        <v>2665315.2491000001</v>
      </c>
    </row>
    <row r="215" spans="1:6" s="21" customFormat="1" ht="11.25" customHeight="1" x14ac:dyDescent="0.2">
      <c r="A215" s="57" t="s">
        <v>1712</v>
      </c>
      <c r="B215" s="69">
        <v>1000000</v>
      </c>
      <c r="C215" s="70">
        <v>4</v>
      </c>
      <c r="D215" s="71">
        <v>44593</v>
      </c>
      <c r="E215" s="72">
        <v>44593</v>
      </c>
      <c r="F215" s="73">
        <v>1001542.073</v>
      </c>
    </row>
    <row r="216" spans="1:6" s="21" customFormat="1" ht="11.25" customHeight="1" x14ac:dyDescent="0.2">
      <c r="A216" s="57" t="s">
        <v>1571</v>
      </c>
      <c r="B216" s="69">
        <v>1500000</v>
      </c>
      <c r="C216" s="70">
        <v>5</v>
      </c>
      <c r="D216" s="71">
        <v>50649</v>
      </c>
      <c r="E216" s="72">
        <v>50649</v>
      </c>
      <c r="F216" s="73">
        <v>1752159.9201</v>
      </c>
    </row>
    <row r="217" spans="1:6" s="21" customFormat="1" ht="11.25" customHeight="1" x14ac:dyDescent="0.2">
      <c r="A217" s="57" t="s">
        <v>2202</v>
      </c>
      <c r="B217" s="69">
        <v>500000</v>
      </c>
      <c r="C217" s="70">
        <v>3</v>
      </c>
      <c r="D217" s="71">
        <v>50253</v>
      </c>
      <c r="E217" s="72">
        <v>50253</v>
      </c>
      <c r="F217" s="73">
        <v>503853.08679999999</v>
      </c>
    </row>
    <row r="218" spans="1:6" s="21" customFormat="1" ht="11.25" customHeight="1" x14ac:dyDescent="0.2">
      <c r="A218" s="57" t="s">
        <v>787</v>
      </c>
      <c r="B218" s="69">
        <v>1000000</v>
      </c>
      <c r="C218" s="70">
        <v>4</v>
      </c>
      <c r="D218" s="71">
        <v>44562</v>
      </c>
      <c r="E218" s="72">
        <v>44562</v>
      </c>
      <c r="F218" s="73">
        <v>1006623.4373</v>
      </c>
    </row>
    <row r="219" spans="1:6" s="21" customFormat="1" ht="11.25" customHeight="1" x14ac:dyDescent="0.2">
      <c r="A219" s="57" t="s">
        <v>1713</v>
      </c>
      <c r="B219" s="69">
        <v>2000000</v>
      </c>
      <c r="C219" s="70">
        <v>5</v>
      </c>
      <c r="D219" s="71">
        <v>48061</v>
      </c>
      <c r="E219" s="72">
        <v>48061</v>
      </c>
      <c r="F219" s="73">
        <v>2151399.2653999999</v>
      </c>
    </row>
    <row r="220" spans="1:6" s="21" customFormat="1" ht="11.25" customHeight="1" x14ac:dyDescent="0.2">
      <c r="A220" s="57" t="s">
        <v>1714</v>
      </c>
      <c r="B220" s="69">
        <v>1190000</v>
      </c>
      <c r="C220" s="70">
        <v>4</v>
      </c>
      <c r="D220" s="71">
        <v>49522</v>
      </c>
      <c r="E220" s="72">
        <v>49522</v>
      </c>
      <c r="F220" s="73">
        <v>1231039.7324000001</v>
      </c>
    </row>
    <row r="221" spans="1:6" s="21" customFormat="1" ht="11.25" customHeight="1" x14ac:dyDescent="0.2">
      <c r="A221" s="57" t="s">
        <v>1715</v>
      </c>
      <c r="B221" s="69">
        <v>500000</v>
      </c>
      <c r="C221" s="70">
        <v>4</v>
      </c>
      <c r="D221" s="71">
        <v>44896</v>
      </c>
      <c r="E221" s="72">
        <v>44896</v>
      </c>
      <c r="F221" s="73">
        <v>510636.19179999997</v>
      </c>
    </row>
    <row r="222" spans="1:6" s="21" customFormat="1" ht="11.25" customHeight="1" x14ac:dyDescent="0.2">
      <c r="A222" s="57" t="s">
        <v>1716</v>
      </c>
      <c r="B222" s="69">
        <v>2315000</v>
      </c>
      <c r="C222" s="70">
        <v>4</v>
      </c>
      <c r="D222" s="71">
        <v>45170</v>
      </c>
      <c r="E222" s="72">
        <v>45170</v>
      </c>
      <c r="F222" s="73">
        <v>2327200.3166999999</v>
      </c>
    </row>
    <row r="223" spans="1:6" s="21" customFormat="1" ht="11.25" customHeight="1" x14ac:dyDescent="0.2">
      <c r="A223" s="57" t="s">
        <v>1717</v>
      </c>
      <c r="B223" s="69">
        <v>2530000</v>
      </c>
      <c r="C223" s="70">
        <v>4</v>
      </c>
      <c r="D223" s="71">
        <v>50010</v>
      </c>
      <c r="E223" s="72">
        <v>50010</v>
      </c>
      <c r="F223" s="73">
        <v>2612437.8476999998</v>
      </c>
    </row>
    <row r="224" spans="1:6" s="21" customFormat="1" ht="11.25" customHeight="1" x14ac:dyDescent="0.2">
      <c r="A224" s="57" t="s">
        <v>805</v>
      </c>
      <c r="B224" s="69">
        <v>1000000</v>
      </c>
      <c r="C224" s="70">
        <v>5</v>
      </c>
      <c r="D224" s="71">
        <v>46249</v>
      </c>
      <c r="E224" s="72">
        <v>46249</v>
      </c>
      <c r="F224" s="73">
        <v>1064296.0086999999</v>
      </c>
    </row>
    <row r="225" spans="1:6" s="21" customFormat="1" ht="11.25" customHeight="1" x14ac:dyDescent="0.2">
      <c r="A225" s="57" t="s">
        <v>2281</v>
      </c>
      <c r="B225" s="69">
        <v>500000</v>
      </c>
      <c r="C225" s="70">
        <v>3</v>
      </c>
      <c r="D225" s="71">
        <v>50100</v>
      </c>
      <c r="E225" s="72">
        <v>50100</v>
      </c>
      <c r="F225" s="73">
        <v>500837.6874</v>
      </c>
    </row>
    <row r="226" spans="1:6" s="21" customFormat="1" ht="11.25" customHeight="1" x14ac:dyDescent="0.2">
      <c r="A226" s="57" t="s">
        <v>2281</v>
      </c>
      <c r="B226" s="69">
        <v>400000</v>
      </c>
      <c r="C226" s="70">
        <v>3</v>
      </c>
      <c r="D226" s="71">
        <v>49735</v>
      </c>
      <c r="E226" s="72">
        <v>49735</v>
      </c>
      <c r="F226" s="73">
        <v>401566.98359999998</v>
      </c>
    </row>
    <row r="227" spans="1:6" s="21" customFormat="1" ht="11.25" customHeight="1" x14ac:dyDescent="0.2">
      <c r="A227" s="57" t="s">
        <v>2203</v>
      </c>
      <c r="B227" s="69">
        <v>3000000</v>
      </c>
      <c r="C227" s="70">
        <v>3</v>
      </c>
      <c r="D227" s="71">
        <v>50465</v>
      </c>
      <c r="E227" s="72">
        <v>50465</v>
      </c>
      <c r="F227" s="73">
        <v>2971981.4728999999</v>
      </c>
    </row>
    <row r="228" spans="1:6" s="21" customFormat="1" ht="11.25" customHeight="1" x14ac:dyDescent="0.2">
      <c r="A228" s="57" t="s">
        <v>808</v>
      </c>
      <c r="B228" s="69">
        <v>1225000</v>
      </c>
      <c r="C228" s="70">
        <v>3</v>
      </c>
      <c r="D228" s="71">
        <v>50010</v>
      </c>
      <c r="E228" s="72">
        <v>50010</v>
      </c>
      <c r="F228" s="73">
        <v>1220518.0141</v>
      </c>
    </row>
    <row r="229" spans="1:6" s="21" customFormat="1" ht="11.25" customHeight="1" x14ac:dyDescent="0.2">
      <c r="A229" s="57" t="s">
        <v>809</v>
      </c>
      <c r="B229" s="69">
        <v>2300000</v>
      </c>
      <c r="C229" s="70">
        <v>3.25</v>
      </c>
      <c r="D229" s="71">
        <v>47178</v>
      </c>
      <c r="E229" s="72">
        <v>47178</v>
      </c>
      <c r="F229" s="73">
        <v>2278790.1842</v>
      </c>
    </row>
    <row r="230" spans="1:6" s="21" customFormat="1" ht="11.25" customHeight="1" x14ac:dyDescent="0.2">
      <c r="A230" s="57" t="s">
        <v>2133</v>
      </c>
      <c r="B230" s="69">
        <v>2070000</v>
      </c>
      <c r="C230" s="70">
        <v>4</v>
      </c>
      <c r="D230" s="71">
        <v>48670</v>
      </c>
      <c r="E230" s="72">
        <v>48670</v>
      </c>
      <c r="F230" s="73">
        <v>2118124.2614000002</v>
      </c>
    </row>
    <row r="231" spans="1:6" s="21" customFormat="1" ht="11.25" customHeight="1" x14ac:dyDescent="0.2">
      <c r="A231" s="57" t="s">
        <v>1718</v>
      </c>
      <c r="B231" s="69">
        <v>1035000</v>
      </c>
      <c r="C231" s="70">
        <v>5</v>
      </c>
      <c r="D231" s="71">
        <v>49369</v>
      </c>
      <c r="E231" s="72">
        <v>49369</v>
      </c>
      <c r="F231" s="73">
        <v>1134330.7518</v>
      </c>
    </row>
    <row r="232" spans="1:6" s="21" customFormat="1" ht="11.25" customHeight="1" x14ac:dyDescent="0.2">
      <c r="A232" s="57" t="s">
        <v>1718</v>
      </c>
      <c r="B232" s="69">
        <v>1090000</v>
      </c>
      <c r="C232" s="70">
        <v>5</v>
      </c>
      <c r="D232" s="71">
        <v>49735</v>
      </c>
      <c r="E232" s="72">
        <v>49735</v>
      </c>
      <c r="F232" s="73">
        <v>1192065.0247</v>
      </c>
    </row>
    <row r="233" spans="1:6" s="21" customFormat="1" ht="11.25" customHeight="1" x14ac:dyDescent="0.2">
      <c r="A233" s="57" t="s">
        <v>1719</v>
      </c>
      <c r="B233" s="69">
        <v>785000</v>
      </c>
      <c r="C233" s="70">
        <v>5</v>
      </c>
      <c r="D233" s="71">
        <v>49004</v>
      </c>
      <c r="E233" s="72">
        <v>49004</v>
      </c>
      <c r="F233" s="73">
        <v>861153.65540000005</v>
      </c>
    </row>
    <row r="234" spans="1:6" s="21" customFormat="1" ht="11.25" customHeight="1" x14ac:dyDescent="0.2">
      <c r="A234" s="57" t="s">
        <v>1720</v>
      </c>
      <c r="B234" s="69">
        <v>670000</v>
      </c>
      <c r="C234" s="70">
        <v>3.125</v>
      </c>
      <c r="D234" s="71">
        <v>50100</v>
      </c>
      <c r="E234" s="72">
        <v>50100</v>
      </c>
      <c r="F234" s="73">
        <v>665334.65859999997</v>
      </c>
    </row>
    <row r="235" spans="1:6" s="21" customFormat="1" ht="11.25" customHeight="1" x14ac:dyDescent="0.2">
      <c r="A235" s="57" t="s">
        <v>2647</v>
      </c>
      <c r="B235" s="69">
        <v>725000</v>
      </c>
      <c r="C235" s="70">
        <v>3</v>
      </c>
      <c r="D235" s="71">
        <v>51471</v>
      </c>
      <c r="E235" s="72">
        <v>51471</v>
      </c>
      <c r="F235" s="73">
        <v>721747.40449999995</v>
      </c>
    </row>
    <row r="236" spans="1:6" s="21" customFormat="1" ht="11.25" customHeight="1" x14ac:dyDescent="0.2">
      <c r="A236" s="57" t="s">
        <v>822</v>
      </c>
      <c r="B236" s="69">
        <v>2000000</v>
      </c>
      <c r="C236" s="70">
        <v>3</v>
      </c>
      <c r="D236" s="71">
        <v>50465</v>
      </c>
      <c r="E236" s="72">
        <v>50465</v>
      </c>
      <c r="F236" s="73">
        <v>2012835.9549</v>
      </c>
    </row>
    <row r="237" spans="1:6" s="21" customFormat="1" ht="11.25" customHeight="1" x14ac:dyDescent="0.2">
      <c r="A237" s="57" t="s">
        <v>1721</v>
      </c>
      <c r="B237" s="69">
        <v>1000000</v>
      </c>
      <c r="C237" s="70">
        <v>3.5</v>
      </c>
      <c r="D237" s="71">
        <v>47665</v>
      </c>
      <c r="E237" s="72">
        <v>47665</v>
      </c>
      <c r="F237" s="73">
        <v>1000416.9518</v>
      </c>
    </row>
    <row r="238" spans="1:6" s="21" customFormat="1" ht="11.25" customHeight="1" x14ac:dyDescent="0.2">
      <c r="A238" s="57" t="s">
        <v>1722</v>
      </c>
      <c r="B238" s="69">
        <v>500000</v>
      </c>
      <c r="C238" s="70">
        <v>4</v>
      </c>
      <c r="D238" s="71">
        <v>49188</v>
      </c>
      <c r="E238" s="72">
        <v>49188</v>
      </c>
      <c r="F238" s="73">
        <v>509427.53600000002</v>
      </c>
    </row>
    <row r="239" spans="1:6" s="21" customFormat="1" ht="11.25" customHeight="1" x14ac:dyDescent="0.2">
      <c r="A239" s="57" t="s">
        <v>837</v>
      </c>
      <c r="B239" s="69">
        <v>1095000</v>
      </c>
      <c r="C239" s="70">
        <v>4</v>
      </c>
      <c r="D239" s="71">
        <v>49157</v>
      </c>
      <c r="E239" s="72">
        <v>49157</v>
      </c>
      <c r="F239" s="73">
        <v>1135576.7845000001</v>
      </c>
    </row>
    <row r="240" spans="1:6" s="21" customFormat="1" ht="11.25" customHeight="1" x14ac:dyDescent="0.2">
      <c r="A240" s="57" t="s">
        <v>1723</v>
      </c>
      <c r="B240" s="69">
        <v>500000</v>
      </c>
      <c r="C240" s="70">
        <v>4</v>
      </c>
      <c r="D240" s="71">
        <v>47529</v>
      </c>
      <c r="E240" s="72">
        <v>47529</v>
      </c>
      <c r="F240" s="73">
        <v>519435.0491</v>
      </c>
    </row>
    <row r="241" spans="1:6" s="21" customFormat="1" ht="11.25" customHeight="1" x14ac:dyDescent="0.2">
      <c r="A241" s="57" t="s">
        <v>1724</v>
      </c>
      <c r="B241" s="69">
        <v>300000</v>
      </c>
      <c r="C241" s="70">
        <v>5</v>
      </c>
      <c r="D241" s="71">
        <v>50375</v>
      </c>
      <c r="E241" s="72">
        <v>50375</v>
      </c>
      <c r="F241" s="73">
        <v>324945.245</v>
      </c>
    </row>
    <row r="242" spans="1:6" s="21" customFormat="1" ht="11.25" customHeight="1" x14ac:dyDescent="0.2">
      <c r="A242" s="57" t="s">
        <v>1725</v>
      </c>
      <c r="B242" s="69">
        <v>1115000</v>
      </c>
      <c r="C242" s="70">
        <v>4</v>
      </c>
      <c r="D242" s="71">
        <v>45823</v>
      </c>
      <c r="E242" s="72">
        <v>45823</v>
      </c>
      <c r="F242" s="73">
        <v>1154611.4103000001</v>
      </c>
    </row>
    <row r="243" spans="1:6" s="21" customFormat="1" ht="11.25" customHeight="1" x14ac:dyDescent="0.2">
      <c r="A243" s="57" t="s">
        <v>844</v>
      </c>
      <c r="B243" s="69">
        <v>1000000</v>
      </c>
      <c r="C243" s="70">
        <v>4</v>
      </c>
      <c r="D243" s="71">
        <v>50161</v>
      </c>
      <c r="E243" s="72">
        <v>50161</v>
      </c>
      <c r="F243" s="73">
        <v>1082407.1494</v>
      </c>
    </row>
    <row r="244" spans="1:6" s="21" customFormat="1" ht="11.25" customHeight="1" x14ac:dyDescent="0.2">
      <c r="A244" s="57" t="s">
        <v>1726</v>
      </c>
      <c r="B244" s="69">
        <v>500000</v>
      </c>
      <c r="C244" s="70">
        <v>3.5</v>
      </c>
      <c r="D244" s="71">
        <v>49341</v>
      </c>
      <c r="E244" s="72">
        <v>49341</v>
      </c>
      <c r="F244" s="73">
        <v>502997.24939999997</v>
      </c>
    </row>
    <row r="245" spans="1:6" s="21" customFormat="1" ht="11.25" customHeight="1" x14ac:dyDescent="0.2">
      <c r="A245" s="57" t="s">
        <v>848</v>
      </c>
      <c r="B245" s="69">
        <v>2000000</v>
      </c>
      <c r="C245" s="70">
        <v>3</v>
      </c>
      <c r="D245" s="71">
        <v>49157</v>
      </c>
      <c r="E245" s="72">
        <v>49157</v>
      </c>
      <c r="F245" s="73">
        <v>1973587.6984000001</v>
      </c>
    </row>
    <row r="246" spans="1:6" s="21" customFormat="1" ht="11.25" customHeight="1" x14ac:dyDescent="0.2">
      <c r="A246" s="57" t="s">
        <v>858</v>
      </c>
      <c r="B246" s="69">
        <v>1000000</v>
      </c>
      <c r="C246" s="70">
        <v>4</v>
      </c>
      <c r="D246" s="71">
        <v>44727</v>
      </c>
      <c r="E246" s="72">
        <v>44727</v>
      </c>
      <c r="F246" s="73">
        <v>1027052.2671000001</v>
      </c>
    </row>
    <row r="247" spans="1:6" s="21" customFormat="1" ht="11.25" customHeight="1" x14ac:dyDescent="0.2">
      <c r="A247" s="57" t="s">
        <v>858</v>
      </c>
      <c r="B247" s="69">
        <v>2000000</v>
      </c>
      <c r="C247" s="70">
        <v>3.125</v>
      </c>
      <c r="D247" s="71">
        <v>45458</v>
      </c>
      <c r="E247" s="72">
        <v>45458</v>
      </c>
      <c r="F247" s="73">
        <v>1998355.6514999999</v>
      </c>
    </row>
    <row r="248" spans="1:6" s="21" customFormat="1" ht="11.25" customHeight="1" x14ac:dyDescent="0.2">
      <c r="A248" s="57" t="s">
        <v>2204</v>
      </c>
      <c r="B248" s="69">
        <v>920000</v>
      </c>
      <c r="C248" s="70">
        <v>4</v>
      </c>
      <c r="D248" s="71">
        <v>49614</v>
      </c>
      <c r="E248" s="72">
        <v>49614</v>
      </c>
      <c r="F248" s="73">
        <v>989444.07720000006</v>
      </c>
    </row>
    <row r="249" spans="1:6" s="21" customFormat="1" ht="11.25" customHeight="1" x14ac:dyDescent="0.2">
      <c r="A249" s="57" t="s">
        <v>1727</v>
      </c>
      <c r="B249" s="69">
        <v>1130000</v>
      </c>
      <c r="C249" s="70">
        <v>4</v>
      </c>
      <c r="D249" s="71">
        <v>46188</v>
      </c>
      <c r="E249" s="72">
        <v>46188</v>
      </c>
      <c r="F249" s="73">
        <v>1137064.5744</v>
      </c>
    </row>
    <row r="250" spans="1:6" s="21" customFormat="1" ht="11.25" customHeight="1" x14ac:dyDescent="0.2">
      <c r="A250" s="57" t="s">
        <v>870</v>
      </c>
      <c r="B250" s="69">
        <v>1000000</v>
      </c>
      <c r="C250" s="70">
        <v>3</v>
      </c>
      <c r="D250" s="71">
        <v>47423</v>
      </c>
      <c r="E250" s="72">
        <v>47423</v>
      </c>
      <c r="F250" s="73">
        <v>987027.99080000003</v>
      </c>
    </row>
    <row r="251" spans="1:6" s="21" customFormat="1" ht="11.25" customHeight="1" x14ac:dyDescent="0.2">
      <c r="A251" s="57" t="s">
        <v>1728</v>
      </c>
      <c r="B251" s="69">
        <v>1250000</v>
      </c>
      <c r="C251" s="70">
        <v>4</v>
      </c>
      <c r="D251" s="71">
        <v>46813</v>
      </c>
      <c r="E251" s="72">
        <v>46813</v>
      </c>
      <c r="F251" s="73">
        <v>1292398.3500000001</v>
      </c>
    </row>
    <row r="252" spans="1:6" s="21" customFormat="1" ht="11.25" customHeight="1" x14ac:dyDescent="0.2">
      <c r="A252" s="57" t="s">
        <v>875</v>
      </c>
      <c r="B252" s="69">
        <v>2000000</v>
      </c>
      <c r="C252" s="70">
        <v>3.5</v>
      </c>
      <c r="D252" s="71">
        <v>48153</v>
      </c>
      <c r="E252" s="72">
        <v>48153</v>
      </c>
      <c r="F252" s="73">
        <v>1998270.4256</v>
      </c>
    </row>
    <row r="253" spans="1:6" s="21" customFormat="1" ht="11.25" customHeight="1" x14ac:dyDescent="0.2">
      <c r="A253" s="57" t="s">
        <v>881</v>
      </c>
      <c r="B253" s="69">
        <v>1400000</v>
      </c>
      <c r="C253" s="70">
        <v>3</v>
      </c>
      <c r="D253" s="71">
        <v>48670</v>
      </c>
      <c r="E253" s="72">
        <v>48670</v>
      </c>
      <c r="F253" s="73">
        <v>1388579.9465999999</v>
      </c>
    </row>
    <row r="254" spans="1:6" s="21" customFormat="1" ht="11.25" customHeight="1" x14ac:dyDescent="0.2">
      <c r="A254" s="57" t="s">
        <v>1577</v>
      </c>
      <c r="B254" s="69">
        <v>2000000</v>
      </c>
      <c r="C254" s="70">
        <v>3</v>
      </c>
      <c r="D254" s="71">
        <v>48427</v>
      </c>
      <c r="E254" s="72">
        <v>48427</v>
      </c>
      <c r="F254" s="73">
        <v>1984472.0388</v>
      </c>
    </row>
    <row r="255" spans="1:6" s="21" customFormat="1" ht="11.25" customHeight="1" x14ac:dyDescent="0.2">
      <c r="A255" s="57" t="s">
        <v>1729</v>
      </c>
      <c r="B255" s="69">
        <v>1500000</v>
      </c>
      <c r="C255" s="70">
        <v>3.5</v>
      </c>
      <c r="D255" s="71">
        <v>49279</v>
      </c>
      <c r="E255" s="72">
        <v>49279</v>
      </c>
      <c r="F255" s="73">
        <v>1504711.4106000001</v>
      </c>
    </row>
    <row r="256" spans="1:6" s="21" customFormat="1" ht="11.25" customHeight="1" x14ac:dyDescent="0.2">
      <c r="A256" s="57" t="s">
        <v>1730</v>
      </c>
      <c r="B256" s="69">
        <v>1200000</v>
      </c>
      <c r="C256" s="70">
        <v>3</v>
      </c>
      <c r="D256" s="71">
        <v>49644</v>
      </c>
      <c r="E256" s="72">
        <v>49644</v>
      </c>
      <c r="F256" s="73">
        <v>1190105.8332</v>
      </c>
    </row>
    <row r="257" spans="1:6" s="21" customFormat="1" ht="11.25" customHeight="1" x14ac:dyDescent="0.2">
      <c r="A257" s="57" t="s">
        <v>2151</v>
      </c>
      <c r="B257" s="69">
        <v>1165000</v>
      </c>
      <c r="C257" s="70">
        <v>3</v>
      </c>
      <c r="D257" s="71">
        <v>49079</v>
      </c>
      <c r="E257" s="72">
        <v>49079</v>
      </c>
      <c r="F257" s="73">
        <v>1161130.7763</v>
      </c>
    </row>
    <row r="258" spans="1:6" s="21" customFormat="1" ht="11.25" customHeight="1" x14ac:dyDescent="0.2">
      <c r="A258" s="57" t="s">
        <v>2413</v>
      </c>
      <c r="B258" s="69">
        <v>425000</v>
      </c>
      <c r="C258" s="70">
        <v>3.02</v>
      </c>
      <c r="D258" s="71">
        <v>47484</v>
      </c>
      <c r="E258" s="72">
        <v>47484</v>
      </c>
      <c r="F258" s="73">
        <v>425000</v>
      </c>
    </row>
    <row r="259" spans="1:6" s="21" customFormat="1" ht="11.25" customHeight="1" x14ac:dyDescent="0.2">
      <c r="A259" s="57" t="s">
        <v>1731</v>
      </c>
      <c r="B259" s="69">
        <v>3150000</v>
      </c>
      <c r="C259" s="70">
        <v>3</v>
      </c>
      <c r="D259" s="71">
        <v>49188</v>
      </c>
      <c r="E259" s="72">
        <v>49188</v>
      </c>
      <c r="F259" s="73">
        <v>3118715.1959000002</v>
      </c>
    </row>
    <row r="260" spans="1:6" s="21" customFormat="1" ht="11.25" customHeight="1" x14ac:dyDescent="0.2">
      <c r="A260" s="57" t="s">
        <v>1732</v>
      </c>
      <c r="B260" s="69">
        <v>1725000</v>
      </c>
      <c r="C260" s="70">
        <v>4</v>
      </c>
      <c r="D260" s="71">
        <v>49110</v>
      </c>
      <c r="E260" s="72">
        <v>49110</v>
      </c>
      <c r="F260" s="73">
        <v>1855176.4805000001</v>
      </c>
    </row>
    <row r="261" spans="1:6" s="21" customFormat="1" ht="11.25" customHeight="1" thickBot="1" x14ac:dyDescent="0.25">
      <c r="A261" s="95" t="s">
        <v>74</v>
      </c>
      <c r="B261" s="79">
        <v>299630000</v>
      </c>
      <c r="C261" s="80"/>
      <c r="D261" s="81"/>
      <c r="E261" s="82"/>
      <c r="F261" s="83">
        <v>306446169.32350016</v>
      </c>
    </row>
    <row r="262" spans="1:6" s="21" customFormat="1" ht="11.25" customHeight="1" x14ac:dyDescent="0.2">
      <c r="A262" s="58"/>
      <c r="B262" s="74"/>
      <c r="C262" s="74"/>
      <c r="D262" s="75"/>
      <c r="E262" s="76"/>
      <c r="F262" s="77"/>
    </row>
    <row r="263" spans="1:6" s="21" customFormat="1" ht="11.25" customHeight="1" x14ac:dyDescent="0.2">
      <c r="A263" s="57" t="s">
        <v>2205</v>
      </c>
      <c r="B263" s="69">
        <v>2610000</v>
      </c>
      <c r="C263" s="70">
        <v>3</v>
      </c>
      <c r="D263" s="71">
        <v>49827</v>
      </c>
      <c r="E263" s="72">
        <v>49827</v>
      </c>
      <c r="F263" s="73">
        <v>2581351.3796999999</v>
      </c>
    </row>
    <row r="264" spans="1:6" s="21" customFormat="1" ht="11.25" customHeight="1" x14ac:dyDescent="0.2">
      <c r="A264" s="57" t="s">
        <v>905</v>
      </c>
      <c r="B264" s="69">
        <v>2685000</v>
      </c>
      <c r="C264" s="70">
        <v>3</v>
      </c>
      <c r="D264" s="71">
        <v>47270</v>
      </c>
      <c r="E264" s="72">
        <v>47270</v>
      </c>
      <c r="F264" s="73">
        <v>2639860.6175000002</v>
      </c>
    </row>
    <row r="265" spans="1:6" s="21" customFormat="1" ht="11.25" customHeight="1" x14ac:dyDescent="0.2">
      <c r="A265" s="57" t="s">
        <v>906</v>
      </c>
      <c r="B265" s="69">
        <v>420000</v>
      </c>
      <c r="C265" s="70">
        <v>4</v>
      </c>
      <c r="D265" s="71">
        <v>51105</v>
      </c>
      <c r="E265" s="72">
        <v>51105</v>
      </c>
      <c r="F265" s="73">
        <v>475395.72409999999</v>
      </c>
    </row>
    <row r="266" spans="1:6" s="21" customFormat="1" ht="11.25" customHeight="1" x14ac:dyDescent="0.2">
      <c r="A266" s="57" t="s">
        <v>906</v>
      </c>
      <c r="B266" s="69">
        <v>695000</v>
      </c>
      <c r="C266" s="70">
        <v>4</v>
      </c>
      <c r="D266" s="71">
        <v>50740</v>
      </c>
      <c r="E266" s="72">
        <v>50740</v>
      </c>
      <c r="F266" s="73">
        <v>789284.21409999998</v>
      </c>
    </row>
    <row r="267" spans="1:6" s="21" customFormat="1" ht="11.25" customHeight="1" x14ac:dyDescent="0.2">
      <c r="A267" s="57" t="s">
        <v>908</v>
      </c>
      <c r="B267" s="69">
        <v>1035000</v>
      </c>
      <c r="C267" s="70">
        <v>4</v>
      </c>
      <c r="D267" s="71">
        <v>48030</v>
      </c>
      <c r="E267" s="72">
        <v>48030</v>
      </c>
      <c r="F267" s="73">
        <v>1055511.3773000001</v>
      </c>
    </row>
    <row r="268" spans="1:6" s="21" customFormat="1" ht="11.25" customHeight="1" x14ac:dyDescent="0.2">
      <c r="A268" s="57" t="s">
        <v>908</v>
      </c>
      <c r="B268" s="69">
        <v>1000000</v>
      </c>
      <c r="C268" s="70">
        <v>4</v>
      </c>
      <c r="D268" s="71">
        <v>47665</v>
      </c>
      <c r="E268" s="72">
        <v>47665</v>
      </c>
      <c r="F268" s="73">
        <v>1024423.7651</v>
      </c>
    </row>
    <row r="269" spans="1:6" s="21" customFormat="1" ht="11.25" customHeight="1" x14ac:dyDescent="0.2">
      <c r="A269" s="57" t="s">
        <v>909</v>
      </c>
      <c r="B269" s="69">
        <v>1000000</v>
      </c>
      <c r="C269" s="70">
        <v>4</v>
      </c>
      <c r="D269" s="71">
        <v>49096</v>
      </c>
      <c r="E269" s="72">
        <v>49096</v>
      </c>
      <c r="F269" s="73">
        <v>1029697.1295</v>
      </c>
    </row>
    <row r="270" spans="1:6" s="21" customFormat="1" ht="11.25" customHeight="1" x14ac:dyDescent="0.2">
      <c r="A270" s="57" t="s">
        <v>2206</v>
      </c>
      <c r="B270" s="69">
        <v>250000</v>
      </c>
      <c r="C270" s="70">
        <v>4</v>
      </c>
      <c r="D270" s="71">
        <v>49096</v>
      </c>
      <c r="E270" s="72">
        <v>49096</v>
      </c>
      <c r="F270" s="73">
        <v>268461.13510000001</v>
      </c>
    </row>
    <row r="271" spans="1:6" s="21" customFormat="1" ht="11.25" customHeight="1" x14ac:dyDescent="0.2">
      <c r="A271" s="57" t="s">
        <v>1733</v>
      </c>
      <c r="B271" s="69">
        <v>750000</v>
      </c>
      <c r="C271" s="70">
        <v>4</v>
      </c>
      <c r="D271" s="71">
        <v>48427</v>
      </c>
      <c r="E271" s="72">
        <v>48427</v>
      </c>
      <c r="F271" s="73">
        <v>783188.6949</v>
      </c>
    </row>
    <row r="272" spans="1:6" s="21" customFormat="1" ht="11.25" customHeight="1" x14ac:dyDescent="0.2">
      <c r="A272" s="57" t="s">
        <v>920</v>
      </c>
      <c r="B272" s="69">
        <v>1000000</v>
      </c>
      <c r="C272" s="70">
        <v>5</v>
      </c>
      <c r="D272" s="71">
        <v>47423</v>
      </c>
      <c r="E272" s="72">
        <v>47423</v>
      </c>
      <c r="F272" s="73">
        <v>1080261.3407000001</v>
      </c>
    </row>
    <row r="273" spans="1:6" s="21" customFormat="1" ht="11.25" customHeight="1" x14ac:dyDescent="0.2">
      <c r="A273" s="57" t="s">
        <v>930</v>
      </c>
      <c r="B273" s="69">
        <v>750000</v>
      </c>
      <c r="C273" s="70">
        <v>4</v>
      </c>
      <c r="D273" s="71">
        <v>50222</v>
      </c>
      <c r="E273" s="72">
        <v>50222</v>
      </c>
      <c r="F273" s="73">
        <v>817030.19440000004</v>
      </c>
    </row>
    <row r="274" spans="1:6" s="21" customFormat="1" ht="11.25" customHeight="1" x14ac:dyDescent="0.2">
      <c r="A274" s="57" t="s">
        <v>1734</v>
      </c>
      <c r="B274" s="69">
        <v>1000000</v>
      </c>
      <c r="C274" s="70">
        <v>5</v>
      </c>
      <c r="D274" s="71">
        <v>45292</v>
      </c>
      <c r="E274" s="72">
        <v>45292</v>
      </c>
      <c r="F274" s="73">
        <v>1045273.0617</v>
      </c>
    </row>
    <row r="275" spans="1:6" s="21" customFormat="1" ht="11.25" customHeight="1" x14ac:dyDescent="0.2">
      <c r="A275" s="57" t="s">
        <v>1734</v>
      </c>
      <c r="B275" s="69">
        <v>2000000</v>
      </c>
      <c r="C275" s="70">
        <v>5</v>
      </c>
      <c r="D275" s="71">
        <v>45292</v>
      </c>
      <c r="E275" s="72">
        <v>45292</v>
      </c>
      <c r="F275" s="73">
        <v>2098719.7481</v>
      </c>
    </row>
    <row r="276" spans="1:6" s="21" customFormat="1" ht="11.25" customHeight="1" x14ac:dyDescent="0.2">
      <c r="A276" s="57" t="s">
        <v>940</v>
      </c>
      <c r="B276" s="69">
        <v>625000</v>
      </c>
      <c r="C276" s="70">
        <v>4</v>
      </c>
      <c r="D276" s="71">
        <v>49491</v>
      </c>
      <c r="E276" s="72">
        <v>49491</v>
      </c>
      <c r="F276" s="73">
        <v>643361.34259999997</v>
      </c>
    </row>
    <row r="277" spans="1:6" s="21" customFormat="1" ht="11.25" customHeight="1" x14ac:dyDescent="0.2">
      <c r="A277" s="57" t="s">
        <v>2648</v>
      </c>
      <c r="B277" s="69">
        <v>350000</v>
      </c>
      <c r="C277" s="70">
        <v>4</v>
      </c>
      <c r="D277" s="71">
        <v>49491</v>
      </c>
      <c r="E277" s="72">
        <v>49491</v>
      </c>
      <c r="F277" s="73">
        <v>396361.7977</v>
      </c>
    </row>
    <row r="278" spans="1:6" s="21" customFormat="1" ht="11.25" customHeight="1" x14ac:dyDescent="0.2">
      <c r="A278" s="57" t="s">
        <v>941</v>
      </c>
      <c r="B278" s="69">
        <v>1350000</v>
      </c>
      <c r="C278" s="70">
        <v>3.25</v>
      </c>
      <c r="D278" s="71">
        <v>47484</v>
      </c>
      <c r="E278" s="72">
        <v>47484</v>
      </c>
      <c r="F278" s="73">
        <v>1331254.4251999999</v>
      </c>
    </row>
    <row r="279" spans="1:6" s="21" customFormat="1" ht="11.25" customHeight="1" x14ac:dyDescent="0.2">
      <c r="A279" s="57" t="s">
        <v>944</v>
      </c>
      <c r="B279" s="69">
        <v>2000000</v>
      </c>
      <c r="C279" s="70">
        <v>4</v>
      </c>
      <c r="D279" s="71">
        <v>47757</v>
      </c>
      <c r="E279" s="72">
        <v>47757</v>
      </c>
      <c r="F279" s="73">
        <v>2042604.2433</v>
      </c>
    </row>
    <row r="280" spans="1:6" s="21" customFormat="1" ht="11.25" customHeight="1" x14ac:dyDescent="0.2">
      <c r="A280" s="57" t="s">
        <v>2649</v>
      </c>
      <c r="B280" s="69">
        <v>425000</v>
      </c>
      <c r="C280" s="70">
        <v>4</v>
      </c>
      <c r="D280" s="71">
        <v>51318</v>
      </c>
      <c r="E280" s="72">
        <v>51318</v>
      </c>
      <c r="F280" s="73">
        <v>476314.12079999998</v>
      </c>
    </row>
    <row r="281" spans="1:6" s="21" customFormat="1" ht="11.25" customHeight="1" x14ac:dyDescent="0.2">
      <c r="A281" s="57" t="s">
        <v>1735</v>
      </c>
      <c r="B281" s="69">
        <v>1000000</v>
      </c>
      <c r="C281" s="70">
        <v>4</v>
      </c>
      <c r="D281" s="71">
        <v>47574</v>
      </c>
      <c r="E281" s="72">
        <v>47574</v>
      </c>
      <c r="F281" s="73">
        <v>1019555.5791</v>
      </c>
    </row>
    <row r="282" spans="1:6" s="21" customFormat="1" ht="11.25" customHeight="1" x14ac:dyDescent="0.2">
      <c r="A282" s="57" t="s">
        <v>1736</v>
      </c>
      <c r="B282" s="69">
        <v>1250000</v>
      </c>
      <c r="C282" s="70">
        <v>5</v>
      </c>
      <c r="D282" s="71">
        <v>48731</v>
      </c>
      <c r="E282" s="72">
        <v>48731</v>
      </c>
      <c r="F282" s="73">
        <v>1352659.3759999999</v>
      </c>
    </row>
    <row r="283" spans="1:6" s="21" customFormat="1" ht="11.25" customHeight="1" x14ac:dyDescent="0.2">
      <c r="A283" s="57" t="s">
        <v>1736</v>
      </c>
      <c r="B283" s="69">
        <v>450000</v>
      </c>
      <c r="C283" s="70">
        <v>3</v>
      </c>
      <c r="D283" s="71">
        <v>50557</v>
      </c>
      <c r="E283" s="72">
        <v>50557</v>
      </c>
      <c r="F283" s="73">
        <v>459253.98710000003</v>
      </c>
    </row>
    <row r="284" spans="1:6" s="21" customFormat="1" ht="11.25" customHeight="1" x14ac:dyDescent="0.2">
      <c r="A284" s="57" t="s">
        <v>2650</v>
      </c>
      <c r="B284" s="69">
        <v>750000</v>
      </c>
      <c r="C284" s="70">
        <v>4</v>
      </c>
      <c r="D284" s="71">
        <v>51441</v>
      </c>
      <c r="E284" s="72">
        <v>51441</v>
      </c>
      <c r="F284" s="73">
        <v>828626.88650000002</v>
      </c>
    </row>
    <row r="285" spans="1:6" s="21" customFormat="1" ht="11.25" customHeight="1" x14ac:dyDescent="0.2">
      <c r="A285" s="57" t="s">
        <v>2651</v>
      </c>
      <c r="B285" s="69">
        <v>500000</v>
      </c>
      <c r="C285" s="70">
        <v>4</v>
      </c>
      <c r="D285" s="71">
        <v>51105</v>
      </c>
      <c r="E285" s="72">
        <v>51105</v>
      </c>
      <c r="F285" s="73">
        <v>552089.52899999998</v>
      </c>
    </row>
    <row r="286" spans="1:6" s="21" customFormat="1" ht="11.25" customHeight="1" x14ac:dyDescent="0.2">
      <c r="A286" s="57" t="s">
        <v>2000</v>
      </c>
      <c r="B286" s="69">
        <v>2470000</v>
      </c>
      <c r="C286" s="70">
        <v>2.9649999999999999</v>
      </c>
      <c r="D286" s="71">
        <v>51075</v>
      </c>
      <c r="E286" s="72">
        <v>51075</v>
      </c>
      <c r="F286" s="73">
        <v>2470000</v>
      </c>
    </row>
    <row r="287" spans="1:6" s="21" customFormat="1" ht="11.25" customHeight="1" x14ac:dyDescent="0.2">
      <c r="A287" s="57" t="s">
        <v>1737</v>
      </c>
      <c r="B287" s="69">
        <v>825000</v>
      </c>
      <c r="C287" s="70">
        <v>4</v>
      </c>
      <c r="D287" s="71">
        <v>50055</v>
      </c>
      <c r="E287" s="72">
        <v>50055</v>
      </c>
      <c r="F287" s="73">
        <v>857716.53590000002</v>
      </c>
    </row>
    <row r="288" spans="1:6" s="21" customFormat="1" ht="11.25" customHeight="1" x14ac:dyDescent="0.2">
      <c r="A288" s="57" t="s">
        <v>1738</v>
      </c>
      <c r="B288" s="69">
        <v>1590000</v>
      </c>
      <c r="C288" s="70">
        <v>5</v>
      </c>
      <c r="D288" s="71">
        <v>49218</v>
      </c>
      <c r="E288" s="72">
        <v>49218</v>
      </c>
      <c r="F288" s="73">
        <v>1764425.3485999999</v>
      </c>
    </row>
    <row r="289" spans="1:6" s="21" customFormat="1" ht="11.25" customHeight="1" x14ac:dyDescent="0.2">
      <c r="A289" s="57" t="s">
        <v>972</v>
      </c>
      <c r="B289" s="69">
        <v>1995000</v>
      </c>
      <c r="C289" s="70">
        <v>5</v>
      </c>
      <c r="D289" s="71">
        <v>47665</v>
      </c>
      <c r="E289" s="72">
        <v>47665</v>
      </c>
      <c r="F289" s="73">
        <v>2125379.2924000002</v>
      </c>
    </row>
    <row r="290" spans="1:6" s="21" customFormat="1" ht="11.25" customHeight="1" x14ac:dyDescent="0.2">
      <c r="A290" s="57" t="s">
        <v>1739</v>
      </c>
      <c r="B290" s="69">
        <v>1715000</v>
      </c>
      <c r="C290" s="70">
        <v>4</v>
      </c>
      <c r="D290" s="71">
        <v>50679</v>
      </c>
      <c r="E290" s="72">
        <v>50679</v>
      </c>
      <c r="F290" s="73">
        <v>1785911.9543000001</v>
      </c>
    </row>
    <row r="291" spans="1:6" s="21" customFormat="1" ht="11.25" customHeight="1" x14ac:dyDescent="0.2">
      <c r="A291" s="57" t="s">
        <v>1585</v>
      </c>
      <c r="B291" s="69">
        <v>1000000</v>
      </c>
      <c r="C291" s="70">
        <v>4</v>
      </c>
      <c r="D291" s="71">
        <v>50557</v>
      </c>
      <c r="E291" s="72">
        <v>50557</v>
      </c>
      <c r="F291" s="73">
        <v>1088610.6224</v>
      </c>
    </row>
    <row r="292" spans="1:6" s="21" customFormat="1" ht="11.25" customHeight="1" x14ac:dyDescent="0.2">
      <c r="A292" s="57" t="s">
        <v>1586</v>
      </c>
      <c r="B292" s="69">
        <v>1000000</v>
      </c>
      <c r="C292" s="70">
        <v>5</v>
      </c>
      <c r="D292" s="71">
        <v>49310</v>
      </c>
      <c r="E292" s="72">
        <v>49310</v>
      </c>
      <c r="F292" s="73">
        <v>1102723.669</v>
      </c>
    </row>
    <row r="293" spans="1:6" s="21" customFormat="1" ht="11.25" customHeight="1" x14ac:dyDescent="0.2">
      <c r="A293" s="57" t="s">
        <v>2800</v>
      </c>
      <c r="B293" s="69">
        <v>2500000</v>
      </c>
      <c r="C293" s="70">
        <v>4</v>
      </c>
      <c r="D293" s="71">
        <v>49079</v>
      </c>
      <c r="E293" s="72">
        <v>49079</v>
      </c>
      <c r="F293" s="73">
        <v>2557826.5277999998</v>
      </c>
    </row>
    <row r="294" spans="1:6" s="21" customFormat="1" ht="11.25" customHeight="1" x14ac:dyDescent="0.2">
      <c r="A294" s="57" t="s">
        <v>1740</v>
      </c>
      <c r="B294" s="69">
        <v>1000000</v>
      </c>
      <c r="C294" s="70">
        <v>5</v>
      </c>
      <c r="D294" s="71">
        <v>47423</v>
      </c>
      <c r="E294" s="72">
        <v>47423</v>
      </c>
      <c r="F294" s="73">
        <v>1064739.4650999999</v>
      </c>
    </row>
    <row r="295" spans="1:6" s="21" customFormat="1" ht="11.25" customHeight="1" x14ac:dyDescent="0.2">
      <c r="A295" s="57" t="s">
        <v>981</v>
      </c>
      <c r="B295" s="69">
        <v>2660000</v>
      </c>
      <c r="C295" s="70">
        <v>4</v>
      </c>
      <c r="D295" s="71">
        <v>49171</v>
      </c>
      <c r="E295" s="72">
        <v>49171</v>
      </c>
      <c r="F295" s="73">
        <v>2735585.1324999998</v>
      </c>
    </row>
    <row r="296" spans="1:6" s="21" customFormat="1" ht="11.25" customHeight="1" x14ac:dyDescent="0.2">
      <c r="A296" s="57" t="s">
        <v>1741</v>
      </c>
      <c r="B296" s="69">
        <v>1385000</v>
      </c>
      <c r="C296" s="70">
        <v>4</v>
      </c>
      <c r="D296" s="71">
        <v>49475</v>
      </c>
      <c r="E296" s="72">
        <v>49475</v>
      </c>
      <c r="F296" s="73">
        <v>1412239.7911</v>
      </c>
    </row>
    <row r="297" spans="1:6" s="21" customFormat="1" ht="11.25" customHeight="1" x14ac:dyDescent="0.2">
      <c r="A297" s="57" t="s">
        <v>1742</v>
      </c>
      <c r="B297" s="69">
        <v>500000</v>
      </c>
      <c r="C297" s="70">
        <v>4</v>
      </c>
      <c r="D297" s="71">
        <v>50010</v>
      </c>
      <c r="E297" s="72">
        <v>50010</v>
      </c>
      <c r="F297" s="73">
        <v>525575.17220000003</v>
      </c>
    </row>
    <row r="298" spans="1:6" s="21" customFormat="1" ht="11.25" customHeight="1" x14ac:dyDescent="0.2">
      <c r="A298" s="57" t="s">
        <v>2652</v>
      </c>
      <c r="B298" s="69">
        <v>500000</v>
      </c>
      <c r="C298" s="70">
        <v>3</v>
      </c>
      <c r="D298" s="71">
        <v>51288</v>
      </c>
      <c r="E298" s="72">
        <v>51288</v>
      </c>
      <c r="F298" s="73">
        <v>500000</v>
      </c>
    </row>
    <row r="299" spans="1:6" s="21" customFormat="1" ht="11.25" customHeight="1" x14ac:dyDescent="0.2">
      <c r="A299" s="57" t="s">
        <v>1743</v>
      </c>
      <c r="B299" s="69">
        <v>1000000</v>
      </c>
      <c r="C299" s="70">
        <v>4</v>
      </c>
      <c r="D299" s="71">
        <v>48611</v>
      </c>
      <c r="E299" s="72">
        <v>48611</v>
      </c>
      <c r="F299" s="73">
        <v>1030468.3422</v>
      </c>
    </row>
    <row r="300" spans="1:6" s="21" customFormat="1" ht="11.25" customHeight="1" x14ac:dyDescent="0.2">
      <c r="A300" s="57" t="s">
        <v>2207</v>
      </c>
      <c r="B300" s="69">
        <v>1000000</v>
      </c>
      <c r="C300" s="70">
        <v>3.919</v>
      </c>
      <c r="D300" s="71">
        <v>49293</v>
      </c>
      <c r="E300" s="72">
        <v>49293</v>
      </c>
      <c r="F300" s="73">
        <v>1000000</v>
      </c>
    </row>
    <row r="301" spans="1:6" s="21" customFormat="1" ht="11.25" customHeight="1" x14ac:dyDescent="0.2">
      <c r="A301" s="57" t="s">
        <v>1744</v>
      </c>
      <c r="B301" s="69">
        <v>1515000</v>
      </c>
      <c r="C301" s="70">
        <v>3</v>
      </c>
      <c r="D301" s="71">
        <v>45200</v>
      </c>
      <c r="E301" s="72">
        <v>45200</v>
      </c>
      <c r="F301" s="73">
        <v>1515000</v>
      </c>
    </row>
    <row r="302" spans="1:6" s="21" customFormat="1" ht="11.25" customHeight="1" x14ac:dyDescent="0.2">
      <c r="A302" s="57" t="s">
        <v>1745</v>
      </c>
      <c r="B302" s="69">
        <v>1000000</v>
      </c>
      <c r="C302" s="70">
        <v>4.5</v>
      </c>
      <c r="D302" s="71">
        <v>47604</v>
      </c>
      <c r="E302" s="72">
        <v>47604</v>
      </c>
      <c r="F302" s="73">
        <v>1030576.3475</v>
      </c>
    </row>
    <row r="303" spans="1:6" s="21" customFormat="1" ht="11.25" customHeight="1" x14ac:dyDescent="0.2">
      <c r="A303" s="57" t="s">
        <v>2801</v>
      </c>
      <c r="B303" s="69">
        <v>1000000</v>
      </c>
      <c r="C303" s="70">
        <v>2</v>
      </c>
      <c r="D303" s="71">
        <v>51044</v>
      </c>
      <c r="E303" s="72">
        <v>51044</v>
      </c>
      <c r="F303" s="73">
        <v>983033.14009999996</v>
      </c>
    </row>
    <row r="304" spans="1:6" s="21" customFormat="1" ht="11.25" customHeight="1" x14ac:dyDescent="0.2">
      <c r="A304" s="57" t="s">
        <v>1746</v>
      </c>
      <c r="B304" s="69">
        <v>2180000</v>
      </c>
      <c r="C304" s="70">
        <v>3.125</v>
      </c>
      <c r="D304" s="71">
        <v>48611</v>
      </c>
      <c r="E304" s="72">
        <v>48611</v>
      </c>
      <c r="F304" s="73">
        <v>2148904.6537000001</v>
      </c>
    </row>
    <row r="305" spans="1:6" s="21" customFormat="1" ht="11.25" customHeight="1" x14ac:dyDescent="0.2">
      <c r="A305" s="57" t="s">
        <v>1747</v>
      </c>
      <c r="B305" s="69">
        <v>750000</v>
      </c>
      <c r="C305" s="70">
        <v>3.4</v>
      </c>
      <c r="D305" s="71">
        <v>48092</v>
      </c>
      <c r="E305" s="72">
        <v>48092</v>
      </c>
      <c r="F305" s="73">
        <v>738120.57649999997</v>
      </c>
    </row>
    <row r="306" spans="1:6" s="21" customFormat="1" ht="11.25" customHeight="1" x14ac:dyDescent="0.2">
      <c r="A306" s="57" t="s">
        <v>1749</v>
      </c>
      <c r="B306" s="69">
        <v>1175000</v>
      </c>
      <c r="C306" s="70">
        <v>3.375</v>
      </c>
      <c r="D306" s="71">
        <v>50222</v>
      </c>
      <c r="E306" s="72">
        <v>50222</v>
      </c>
      <c r="F306" s="73">
        <v>1159634.7238</v>
      </c>
    </row>
    <row r="307" spans="1:6" s="21" customFormat="1" ht="11.25" customHeight="1" x14ac:dyDescent="0.2">
      <c r="A307" s="57" t="s">
        <v>1750</v>
      </c>
      <c r="B307" s="69">
        <v>2000000</v>
      </c>
      <c r="C307" s="70">
        <v>3.5</v>
      </c>
      <c r="D307" s="71">
        <v>46539</v>
      </c>
      <c r="E307" s="72">
        <v>46539</v>
      </c>
      <c r="F307" s="73">
        <v>2000000</v>
      </c>
    </row>
    <row r="308" spans="1:6" s="21" customFormat="1" ht="11.25" customHeight="1" x14ac:dyDescent="0.2">
      <c r="A308" s="57" t="s">
        <v>1751</v>
      </c>
      <c r="B308" s="69">
        <v>600000</v>
      </c>
      <c r="C308" s="70">
        <v>4</v>
      </c>
      <c r="D308" s="71">
        <v>47072</v>
      </c>
      <c r="E308" s="72">
        <v>47072</v>
      </c>
      <c r="F308" s="73">
        <v>616014.85620000004</v>
      </c>
    </row>
    <row r="309" spans="1:6" s="21" customFormat="1" ht="11.25" customHeight="1" x14ac:dyDescent="0.2">
      <c r="A309" s="57" t="s">
        <v>2653</v>
      </c>
      <c r="B309" s="69">
        <v>400000</v>
      </c>
      <c r="C309" s="70">
        <v>4</v>
      </c>
      <c r="D309" s="71">
        <v>51471</v>
      </c>
      <c r="E309" s="72">
        <v>51471</v>
      </c>
      <c r="F309" s="73">
        <v>449768.13990000001</v>
      </c>
    </row>
    <row r="310" spans="1:6" s="21" customFormat="1" ht="11.25" customHeight="1" x14ac:dyDescent="0.2">
      <c r="A310" s="57" t="s">
        <v>1752</v>
      </c>
      <c r="B310" s="69">
        <v>1200000</v>
      </c>
      <c r="C310" s="70">
        <v>5</v>
      </c>
      <c r="D310" s="71">
        <v>47392</v>
      </c>
      <c r="E310" s="72">
        <v>47392</v>
      </c>
      <c r="F310" s="73">
        <v>1276539.5053000001</v>
      </c>
    </row>
    <row r="311" spans="1:6" s="21" customFormat="1" ht="11.25" customHeight="1" x14ac:dyDescent="0.2">
      <c r="A311" s="57" t="s">
        <v>1753</v>
      </c>
      <c r="B311" s="69">
        <v>680000</v>
      </c>
      <c r="C311" s="70">
        <v>3.25</v>
      </c>
      <c r="D311" s="71">
        <v>48549</v>
      </c>
      <c r="E311" s="72">
        <v>48549</v>
      </c>
      <c r="F311" s="73">
        <v>670745.79260000004</v>
      </c>
    </row>
    <row r="312" spans="1:6" s="21" customFormat="1" ht="11.25" customHeight="1" x14ac:dyDescent="0.2">
      <c r="A312" s="57" t="s">
        <v>2038</v>
      </c>
      <c r="B312" s="69">
        <v>1675000</v>
      </c>
      <c r="C312" s="70">
        <v>4</v>
      </c>
      <c r="D312" s="71">
        <v>49279</v>
      </c>
      <c r="E312" s="72">
        <v>49279</v>
      </c>
      <c r="F312" s="73">
        <v>1721821.9893</v>
      </c>
    </row>
    <row r="313" spans="1:6" s="21" customFormat="1" ht="11.25" customHeight="1" x14ac:dyDescent="0.2">
      <c r="A313" s="57" t="s">
        <v>1027</v>
      </c>
      <c r="B313" s="69">
        <v>1605000</v>
      </c>
      <c r="C313" s="70">
        <v>3.125</v>
      </c>
      <c r="D313" s="71">
        <v>48549</v>
      </c>
      <c r="E313" s="72">
        <v>48549</v>
      </c>
      <c r="F313" s="73">
        <v>1583815.3936999999</v>
      </c>
    </row>
    <row r="314" spans="1:6" s="21" customFormat="1" ht="11.25" customHeight="1" x14ac:dyDescent="0.2">
      <c r="A314" s="57" t="s">
        <v>1027</v>
      </c>
      <c r="B314" s="69">
        <v>2175000</v>
      </c>
      <c r="C314" s="70">
        <v>3.2</v>
      </c>
      <c r="D314" s="71">
        <v>48914</v>
      </c>
      <c r="E314" s="72">
        <v>48914</v>
      </c>
      <c r="F314" s="73">
        <v>2150205.7113999999</v>
      </c>
    </row>
    <row r="315" spans="1:6" s="21" customFormat="1" ht="11.25" customHeight="1" x14ac:dyDescent="0.2">
      <c r="A315" s="57" t="s">
        <v>1754</v>
      </c>
      <c r="B315" s="69">
        <v>1590000</v>
      </c>
      <c r="C315" s="70">
        <v>3</v>
      </c>
      <c r="D315" s="71">
        <v>44757</v>
      </c>
      <c r="E315" s="72">
        <v>44757</v>
      </c>
      <c r="F315" s="73">
        <v>1602717.1035</v>
      </c>
    </row>
    <row r="316" spans="1:6" s="21" customFormat="1" ht="11.25" customHeight="1" x14ac:dyDescent="0.2">
      <c r="A316" s="57" t="s">
        <v>2039</v>
      </c>
      <c r="B316" s="69">
        <v>685000</v>
      </c>
      <c r="C316" s="70">
        <v>4.26</v>
      </c>
      <c r="D316" s="71">
        <v>48700</v>
      </c>
      <c r="E316" s="72">
        <v>48700</v>
      </c>
      <c r="F316" s="73">
        <v>685000</v>
      </c>
    </row>
    <row r="317" spans="1:6" s="21" customFormat="1" ht="11.25" customHeight="1" x14ac:dyDescent="0.2">
      <c r="A317" s="57" t="s">
        <v>1029</v>
      </c>
      <c r="B317" s="69">
        <v>1000000</v>
      </c>
      <c r="C317" s="70">
        <v>2.375</v>
      </c>
      <c r="D317" s="71">
        <v>44986</v>
      </c>
      <c r="E317" s="72">
        <v>44986</v>
      </c>
      <c r="F317" s="73">
        <v>997387.28619999997</v>
      </c>
    </row>
    <row r="318" spans="1:6" s="21" customFormat="1" ht="11.25" customHeight="1" x14ac:dyDescent="0.2">
      <c r="A318" s="57" t="s">
        <v>1838</v>
      </c>
      <c r="B318" s="69">
        <v>1210000</v>
      </c>
      <c r="C318" s="70">
        <v>4.5</v>
      </c>
      <c r="D318" s="71">
        <v>49157</v>
      </c>
      <c r="E318" s="72">
        <v>49157</v>
      </c>
      <c r="F318" s="73">
        <v>1226458.6248000001</v>
      </c>
    </row>
    <row r="319" spans="1:6" s="21" customFormat="1" ht="11.25" customHeight="1" x14ac:dyDescent="0.2">
      <c r="A319" s="57" t="s">
        <v>2085</v>
      </c>
      <c r="B319" s="69">
        <v>1420000</v>
      </c>
      <c r="C319" s="70">
        <v>4</v>
      </c>
      <c r="D319" s="71">
        <v>48761</v>
      </c>
      <c r="E319" s="72">
        <v>48761</v>
      </c>
      <c r="F319" s="73">
        <v>1456958.8215999999</v>
      </c>
    </row>
    <row r="320" spans="1:6" s="21" customFormat="1" ht="11.25" customHeight="1" x14ac:dyDescent="0.2">
      <c r="A320" s="57" t="s">
        <v>1755</v>
      </c>
      <c r="B320" s="69">
        <v>1050000</v>
      </c>
      <c r="C320" s="70">
        <v>3.25</v>
      </c>
      <c r="D320" s="71">
        <v>48700</v>
      </c>
      <c r="E320" s="72">
        <v>48700</v>
      </c>
      <c r="F320" s="73">
        <v>1030141.6137</v>
      </c>
    </row>
    <row r="321" spans="1:6" s="21" customFormat="1" ht="11.25" customHeight="1" x14ac:dyDescent="0.2">
      <c r="A321" s="57" t="s">
        <v>1035</v>
      </c>
      <c r="B321" s="69">
        <v>635000</v>
      </c>
      <c r="C321" s="70">
        <v>4.5199999999999996</v>
      </c>
      <c r="D321" s="71">
        <v>48914</v>
      </c>
      <c r="E321" s="72">
        <v>48914</v>
      </c>
      <c r="F321" s="73">
        <v>635000</v>
      </c>
    </row>
    <row r="322" spans="1:6" s="21" customFormat="1" ht="11.25" customHeight="1" x14ac:dyDescent="0.2">
      <c r="A322" s="57" t="s">
        <v>2208</v>
      </c>
      <c r="B322" s="69">
        <v>870000</v>
      </c>
      <c r="C322" s="70">
        <v>4</v>
      </c>
      <c r="D322" s="71">
        <v>50375</v>
      </c>
      <c r="E322" s="72">
        <v>50375</v>
      </c>
      <c r="F322" s="73">
        <v>947546.60880000005</v>
      </c>
    </row>
    <row r="323" spans="1:6" s="21" customFormat="1" ht="11.25" customHeight="1" x14ac:dyDescent="0.2">
      <c r="A323" s="57" t="s">
        <v>2208</v>
      </c>
      <c r="B323" s="69">
        <v>600000</v>
      </c>
      <c r="C323" s="70">
        <v>4</v>
      </c>
      <c r="D323" s="71">
        <v>50740</v>
      </c>
      <c r="E323" s="72">
        <v>50740</v>
      </c>
      <c r="F323" s="73">
        <v>651024.49549999996</v>
      </c>
    </row>
    <row r="324" spans="1:6" s="21" customFormat="1" ht="11.25" customHeight="1" x14ac:dyDescent="0.2">
      <c r="A324" s="57" t="s">
        <v>1756</v>
      </c>
      <c r="B324" s="69">
        <v>1425000</v>
      </c>
      <c r="C324" s="70">
        <v>3.5</v>
      </c>
      <c r="D324" s="71">
        <v>47423</v>
      </c>
      <c r="E324" s="72">
        <v>47423</v>
      </c>
      <c r="F324" s="73">
        <v>1435201.9231</v>
      </c>
    </row>
    <row r="325" spans="1:6" s="21" customFormat="1" ht="11.25" customHeight="1" x14ac:dyDescent="0.2">
      <c r="A325" s="57" t="s">
        <v>2040</v>
      </c>
      <c r="B325" s="69">
        <v>750000</v>
      </c>
      <c r="C325" s="70">
        <v>4</v>
      </c>
      <c r="D325" s="71">
        <v>48823</v>
      </c>
      <c r="E325" s="72">
        <v>48823</v>
      </c>
      <c r="F325" s="73">
        <v>780628.01130000001</v>
      </c>
    </row>
    <row r="326" spans="1:6" s="21" customFormat="1" ht="11.25" customHeight="1" x14ac:dyDescent="0.2">
      <c r="A326" s="57" t="s">
        <v>1757</v>
      </c>
      <c r="B326" s="69">
        <v>1600000</v>
      </c>
      <c r="C326" s="70">
        <v>5</v>
      </c>
      <c r="D326" s="71">
        <v>49491</v>
      </c>
      <c r="E326" s="72">
        <v>49491</v>
      </c>
      <c r="F326" s="73">
        <v>1760366.5704000001</v>
      </c>
    </row>
    <row r="327" spans="1:6" s="21" customFormat="1" ht="11.25" customHeight="1" x14ac:dyDescent="0.2">
      <c r="A327" s="57" t="s">
        <v>1060</v>
      </c>
      <c r="B327" s="69">
        <v>1630000</v>
      </c>
      <c r="C327" s="70">
        <v>4</v>
      </c>
      <c r="D327" s="71">
        <v>45139</v>
      </c>
      <c r="E327" s="72">
        <v>45139</v>
      </c>
      <c r="F327" s="73">
        <v>1662090.1551999999</v>
      </c>
    </row>
    <row r="328" spans="1:6" s="21" customFormat="1" ht="11.25" customHeight="1" x14ac:dyDescent="0.2">
      <c r="A328" s="57" t="s">
        <v>1758</v>
      </c>
      <c r="B328" s="69">
        <v>1730000</v>
      </c>
      <c r="C328" s="70">
        <v>3.5</v>
      </c>
      <c r="D328" s="71">
        <v>49796</v>
      </c>
      <c r="E328" s="72">
        <v>49796</v>
      </c>
      <c r="F328" s="73">
        <v>1709802.1518999999</v>
      </c>
    </row>
    <row r="329" spans="1:6" s="21" customFormat="1" ht="11.25" customHeight="1" x14ac:dyDescent="0.2">
      <c r="A329" s="57" t="s">
        <v>1062</v>
      </c>
      <c r="B329" s="69">
        <v>1615000</v>
      </c>
      <c r="C329" s="70">
        <v>3</v>
      </c>
      <c r="D329" s="71">
        <v>50891</v>
      </c>
      <c r="E329" s="72">
        <v>50891</v>
      </c>
      <c r="F329" s="73">
        <v>1617368.3388</v>
      </c>
    </row>
    <row r="330" spans="1:6" s="21" customFormat="1" ht="11.25" customHeight="1" x14ac:dyDescent="0.2">
      <c r="A330" s="57" t="s">
        <v>1759</v>
      </c>
      <c r="B330" s="69">
        <v>750000</v>
      </c>
      <c r="C330" s="70">
        <v>3</v>
      </c>
      <c r="D330" s="71">
        <v>48884</v>
      </c>
      <c r="E330" s="72">
        <v>48884</v>
      </c>
      <c r="F330" s="73">
        <v>748422.06790000002</v>
      </c>
    </row>
    <row r="331" spans="1:6" s="21" customFormat="1" ht="11.25" customHeight="1" x14ac:dyDescent="0.2">
      <c r="A331" s="57" t="s">
        <v>2802</v>
      </c>
      <c r="B331" s="69">
        <v>750000</v>
      </c>
      <c r="C331" s="70">
        <v>4</v>
      </c>
      <c r="D331" s="71">
        <v>51471</v>
      </c>
      <c r="E331" s="72">
        <v>51471</v>
      </c>
      <c r="F331" s="73">
        <v>872506.9473</v>
      </c>
    </row>
    <row r="332" spans="1:6" s="21" customFormat="1" ht="11.25" customHeight="1" x14ac:dyDescent="0.2">
      <c r="A332" s="57" t="s">
        <v>2414</v>
      </c>
      <c r="B332" s="69">
        <v>640000</v>
      </c>
      <c r="C332" s="70">
        <v>3.2</v>
      </c>
      <c r="D332" s="71">
        <v>49827</v>
      </c>
      <c r="E332" s="72">
        <v>49827</v>
      </c>
      <c r="F332" s="73">
        <v>640000</v>
      </c>
    </row>
    <row r="333" spans="1:6" s="21" customFormat="1" ht="11.25" customHeight="1" x14ac:dyDescent="0.2">
      <c r="A333" s="57" t="s">
        <v>2414</v>
      </c>
      <c r="B333" s="69">
        <v>805000</v>
      </c>
      <c r="C333" s="70">
        <v>3.05</v>
      </c>
      <c r="D333" s="71">
        <v>49096</v>
      </c>
      <c r="E333" s="72">
        <v>49096</v>
      </c>
      <c r="F333" s="73">
        <v>805000</v>
      </c>
    </row>
    <row r="334" spans="1:6" s="21" customFormat="1" ht="11.25" customHeight="1" x14ac:dyDescent="0.2">
      <c r="A334" s="57" t="s">
        <v>1596</v>
      </c>
      <c r="B334" s="69">
        <v>2000000</v>
      </c>
      <c r="C334" s="70">
        <v>3</v>
      </c>
      <c r="D334" s="71">
        <v>48030</v>
      </c>
      <c r="E334" s="72">
        <v>48030</v>
      </c>
      <c r="F334" s="73">
        <v>1989207.6381999999</v>
      </c>
    </row>
    <row r="335" spans="1:6" s="21" customFormat="1" ht="11.25" customHeight="1" x14ac:dyDescent="0.2">
      <c r="A335" s="57" t="s">
        <v>1760</v>
      </c>
      <c r="B335" s="69">
        <v>1100000</v>
      </c>
      <c r="C335" s="70">
        <v>5</v>
      </c>
      <c r="D335" s="71">
        <v>45184</v>
      </c>
      <c r="E335" s="72">
        <v>45184</v>
      </c>
      <c r="F335" s="73">
        <v>1157755.5608999999</v>
      </c>
    </row>
    <row r="336" spans="1:6" s="21" customFormat="1" ht="11.25" customHeight="1" x14ac:dyDescent="0.2">
      <c r="A336" s="57" t="s">
        <v>2209</v>
      </c>
      <c r="B336" s="69">
        <v>700000</v>
      </c>
      <c r="C336" s="70">
        <v>3.98</v>
      </c>
      <c r="D336" s="71">
        <v>49583</v>
      </c>
      <c r="E336" s="72">
        <v>49583</v>
      </c>
      <c r="F336" s="73">
        <v>700000</v>
      </c>
    </row>
    <row r="337" spans="1:6" s="21" customFormat="1" ht="11.25" customHeight="1" x14ac:dyDescent="0.2">
      <c r="A337" s="57" t="s">
        <v>1073</v>
      </c>
      <c r="B337" s="69">
        <v>1250000</v>
      </c>
      <c r="C337" s="70">
        <v>3</v>
      </c>
      <c r="D337" s="71">
        <v>50389</v>
      </c>
      <c r="E337" s="72">
        <v>50389</v>
      </c>
      <c r="F337" s="73">
        <v>1288648.8492999999</v>
      </c>
    </row>
    <row r="338" spans="1:6" s="21" customFormat="1" ht="11.25" customHeight="1" x14ac:dyDescent="0.2">
      <c r="A338" s="57" t="s">
        <v>2086</v>
      </c>
      <c r="B338" s="69">
        <v>1725000</v>
      </c>
      <c r="C338" s="70">
        <v>4.4669999999999996</v>
      </c>
      <c r="D338" s="71">
        <v>48884</v>
      </c>
      <c r="E338" s="72">
        <v>48884</v>
      </c>
      <c r="F338" s="73">
        <v>1725000</v>
      </c>
    </row>
    <row r="339" spans="1:6" s="21" customFormat="1" ht="11.25" customHeight="1" x14ac:dyDescent="0.2">
      <c r="A339" s="57" t="s">
        <v>1079</v>
      </c>
      <c r="B339" s="69">
        <v>1000000</v>
      </c>
      <c r="C339" s="70">
        <v>4</v>
      </c>
      <c r="D339" s="71">
        <v>45597</v>
      </c>
      <c r="E339" s="72">
        <v>45597</v>
      </c>
      <c r="F339" s="73">
        <v>1028324.8685</v>
      </c>
    </row>
    <row r="340" spans="1:6" s="21" customFormat="1" ht="11.25" customHeight="1" x14ac:dyDescent="0.2">
      <c r="A340" s="57" t="s">
        <v>2134</v>
      </c>
      <c r="B340" s="69">
        <v>605000</v>
      </c>
      <c r="C340" s="70">
        <v>4</v>
      </c>
      <c r="D340" s="71">
        <v>49430</v>
      </c>
      <c r="E340" s="72">
        <v>49430</v>
      </c>
      <c r="F340" s="73">
        <v>599732.91740000003</v>
      </c>
    </row>
    <row r="341" spans="1:6" s="21" customFormat="1" ht="11.25" customHeight="1" x14ac:dyDescent="0.2">
      <c r="A341" s="57" t="s">
        <v>2134</v>
      </c>
      <c r="B341" s="69">
        <v>760000</v>
      </c>
      <c r="C341" s="70">
        <v>3.9</v>
      </c>
      <c r="D341" s="71">
        <v>49065</v>
      </c>
      <c r="E341" s="72">
        <v>49065</v>
      </c>
      <c r="F341" s="73">
        <v>750592.31050000002</v>
      </c>
    </row>
    <row r="342" spans="1:6" s="21" customFormat="1" ht="11.25" customHeight="1" x14ac:dyDescent="0.2">
      <c r="A342" s="57" t="s">
        <v>2803</v>
      </c>
      <c r="B342" s="69">
        <v>1395000</v>
      </c>
      <c r="C342" s="70">
        <v>4</v>
      </c>
      <c r="D342" s="71">
        <v>51410</v>
      </c>
      <c r="E342" s="72">
        <v>51410</v>
      </c>
      <c r="F342" s="73">
        <v>1626835.6905</v>
      </c>
    </row>
    <row r="343" spans="1:6" s="21" customFormat="1" ht="11.25" customHeight="1" x14ac:dyDescent="0.2">
      <c r="A343" s="57" t="s">
        <v>2804</v>
      </c>
      <c r="B343" s="69">
        <v>800000</v>
      </c>
      <c r="C343" s="70">
        <v>4</v>
      </c>
      <c r="D343" s="71">
        <v>51349</v>
      </c>
      <c r="E343" s="72">
        <v>51349</v>
      </c>
      <c r="F343" s="73">
        <v>937375.66870000004</v>
      </c>
    </row>
    <row r="344" spans="1:6" s="21" customFormat="1" ht="11.25" customHeight="1" x14ac:dyDescent="0.2">
      <c r="A344" s="57" t="s">
        <v>1088</v>
      </c>
      <c r="B344" s="69">
        <v>1150000</v>
      </c>
      <c r="C344" s="70">
        <v>2</v>
      </c>
      <c r="D344" s="71">
        <v>44743</v>
      </c>
      <c r="E344" s="72">
        <v>44743</v>
      </c>
      <c r="F344" s="73">
        <v>1147125.8942</v>
      </c>
    </row>
    <row r="345" spans="1:6" s="21" customFormat="1" ht="11.25" customHeight="1" x14ac:dyDescent="0.2">
      <c r="A345" s="57" t="s">
        <v>1598</v>
      </c>
      <c r="B345" s="69">
        <v>1000000</v>
      </c>
      <c r="C345" s="70">
        <v>5</v>
      </c>
      <c r="D345" s="71">
        <v>49644</v>
      </c>
      <c r="E345" s="72">
        <v>49644</v>
      </c>
      <c r="F345" s="73">
        <v>1090156.4028</v>
      </c>
    </row>
    <row r="346" spans="1:6" s="21" customFormat="1" ht="11.25" customHeight="1" x14ac:dyDescent="0.2">
      <c r="A346" s="57" t="s">
        <v>1089</v>
      </c>
      <c r="B346" s="69">
        <v>2220000</v>
      </c>
      <c r="C346" s="70">
        <v>3</v>
      </c>
      <c r="D346" s="71">
        <v>46784</v>
      </c>
      <c r="E346" s="72">
        <v>46784</v>
      </c>
      <c r="F346" s="73">
        <v>2205914.7842000001</v>
      </c>
    </row>
    <row r="347" spans="1:6" s="21" customFormat="1" ht="11.25" customHeight="1" x14ac:dyDescent="0.2">
      <c r="A347" s="57" t="s">
        <v>1761</v>
      </c>
      <c r="B347" s="69">
        <v>2000000</v>
      </c>
      <c r="C347" s="70">
        <v>5</v>
      </c>
      <c r="D347" s="71">
        <v>47239</v>
      </c>
      <c r="E347" s="72">
        <v>47239</v>
      </c>
      <c r="F347" s="73">
        <v>2088451.0253000001</v>
      </c>
    </row>
    <row r="348" spans="1:6" s="21" customFormat="1" ht="11.25" customHeight="1" x14ac:dyDescent="0.2">
      <c r="A348" s="57" t="s">
        <v>2007</v>
      </c>
      <c r="B348" s="69">
        <v>530000</v>
      </c>
      <c r="C348" s="70">
        <v>3.835</v>
      </c>
      <c r="D348" s="71">
        <v>49096</v>
      </c>
      <c r="E348" s="72">
        <v>49096</v>
      </c>
      <c r="F348" s="73">
        <v>530000</v>
      </c>
    </row>
    <row r="349" spans="1:6" s="21" customFormat="1" ht="11.25" customHeight="1" x14ac:dyDescent="0.2">
      <c r="A349" s="57" t="s">
        <v>1104</v>
      </c>
      <c r="B349" s="69">
        <v>250000</v>
      </c>
      <c r="C349" s="70">
        <v>4</v>
      </c>
      <c r="D349" s="71">
        <v>50710</v>
      </c>
      <c r="E349" s="72">
        <v>50710</v>
      </c>
      <c r="F349" s="73">
        <v>273910.49530000001</v>
      </c>
    </row>
    <row r="350" spans="1:6" s="21" customFormat="1" ht="11.25" customHeight="1" x14ac:dyDescent="0.2">
      <c r="A350" s="57" t="s">
        <v>1762</v>
      </c>
      <c r="B350" s="69">
        <v>1305000</v>
      </c>
      <c r="C350" s="70">
        <v>3</v>
      </c>
      <c r="D350" s="71">
        <v>49491</v>
      </c>
      <c r="E350" s="72">
        <v>49491</v>
      </c>
      <c r="F350" s="73">
        <v>1289785.1993</v>
      </c>
    </row>
    <row r="351" spans="1:6" s="21" customFormat="1" ht="11.25" customHeight="1" x14ac:dyDescent="0.2">
      <c r="A351" s="57" t="s">
        <v>1762</v>
      </c>
      <c r="B351" s="69">
        <v>1070000</v>
      </c>
      <c r="C351" s="70">
        <v>3</v>
      </c>
      <c r="D351" s="71">
        <v>49857</v>
      </c>
      <c r="E351" s="72">
        <v>49857</v>
      </c>
      <c r="F351" s="73">
        <v>1052961.9081999999</v>
      </c>
    </row>
    <row r="352" spans="1:6" s="21" customFormat="1" ht="11.25" customHeight="1" x14ac:dyDescent="0.2">
      <c r="A352" s="57" t="s">
        <v>2805</v>
      </c>
      <c r="B352" s="69">
        <v>1260000</v>
      </c>
      <c r="C352" s="70">
        <v>5</v>
      </c>
      <c r="D352" s="71">
        <v>50601</v>
      </c>
      <c r="E352" s="72">
        <v>50601</v>
      </c>
      <c r="F352" s="73">
        <v>1583001.8433000001</v>
      </c>
    </row>
    <row r="353" spans="1:6" s="21" customFormat="1" ht="11.25" customHeight="1" x14ac:dyDescent="0.2">
      <c r="A353" s="57" t="s">
        <v>2805</v>
      </c>
      <c r="B353" s="69">
        <v>1030000</v>
      </c>
      <c r="C353" s="70">
        <v>5</v>
      </c>
      <c r="D353" s="71">
        <v>51150</v>
      </c>
      <c r="E353" s="72">
        <v>51150</v>
      </c>
      <c r="F353" s="73">
        <v>1285934.5473</v>
      </c>
    </row>
    <row r="354" spans="1:6" s="21" customFormat="1" ht="11.25" customHeight="1" x14ac:dyDescent="0.2">
      <c r="A354" s="57" t="s">
        <v>2210</v>
      </c>
      <c r="B354" s="69">
        <v>1000000</v>
      </c>
      <c r="C354" s="70">
        <v>3.125</v>
      </c>
      <c r="D354" s="71">
        <v>50770</v>
      </c>
      <c r="E354" s="72">
        <v>50770</v>
      </c>
      <c r="F354" s="73">
        <v>987031.43220000004</v>
      </c>
    </row>
    <row r="355" spans="1:6" s="21" customFormat="1" ht="11.25" customHeight="1" x14ac:dyDescent="0.2">
      <c r="A355" s="57" t="s">
        <v>1763</v>
      </c>
      <c r="B355" s="69">
        <v>1000000</v>
      </c>
      <c r="C355" s="70">
        <v>5</v>
      </c>
      <c r="D355" s="71">
        <v>48153</v>
      </c>
      <c r="E355" s="72">
        <v>48153</v>
      </c>
      <c r="F355" s="73">
        <v>1077656.0695</v>
      </c>
    </row>
    <row r="356" spans="1:6" s="21" customFormat="1" ht="11.25" customHeight="1" x14ac:dyDescent="0.2">
      <c r="A356" s="57" t="s">
        <v>1763</v>
      </c>
      <c r="B356" s="69">
        <v>375000</v>
      </c>
      <c r="C356" s="70">
        <v>4</v>
      </c>
      <c r="D356" s="71">
        <v>45231</v>
      </c>
      <c r="E356" s="72">
        <v>45231</v>
      </c>
      <c r="F356" s="73">
        <v>386364.36379999999</v>
      </c>
    </row>
    <row r="357" spans="1:6" s="21" customFormat="1" ht="11.25" customHeight="1" x14ac:dyDescent="0.2">
      <c r="A357" s="57" t="s">
        <v>1763</v>
      </c>
      <c r="B357" s="69">
        <v>375000</v>
      </c>
      <c r="C357" s="70">
        <v>5</v>
      </c>
      <c r="D357" s="71">
        <v>44866</v>
      </c>
      <c r="E357" s="72">
        <v>44866</v>
      </c>
      <c r="F357" s="73">
        <v>394223.41979999997</v>
      </c>
    </row>
    <row r="358" spans="1:6" s="21" customFormat="1" ht="11.25" customHeight="1" x14ac:dyDescent="0.2">
      <c r="A358" s="57" t="s">
        <v>1764</v>
      </c>
      <c r="B358" s="69">
        <v>1000000</v>
      </c>
      <c r="C358" s="70">
        <v>4</v>
      </c>
      <c r="D358" s="71">
        <v>48761</v>
      </c>
      <c r="E358" s="72">
        <v>48761</v>
      </c>
      <c r="F358" s="73">
        <v>1057087.4568</v>
      </c>
    </row>
    <row r="359" spans="1:6" s="21" customFormat="1" ht="11.25" customHeight="1" x14ac:dyDescent="0.2">
      <c r="A359" s="57" t="s">
        <v>1765</v>
      </c>
      <c r="B359" s="69">
        <v>1000000</v>
      </c>
      <c r="C359" s="70">
        <v>4</v>
      </c>
      <c r="D359" s="71">
        <v>49491</v>
      </c>
      <c r="E359" s="72">
        <v>49491</v>
      </c>
      <c r="F359" s="73">
        <v>1014915.625</v>
      </c>
    </row>
    <row r="360" spans="1:6" s="21" customFormat="1" ht="11.25" customHeight="1" x14ac:dyDescent="0.2">
      <c r="A360" s="57" t="s">
        <v>1126</v>
      </c>
      <c r="B360" s="69">
        <v>720000</v>
      </c>
      <c r="C360" s="70">
        <v>4</v>
      </c>
      <c r="D360" s="71">
        <v>50192</v>
      </c>
      <c r="E360" s="72">
        <v>50192</v>
      </c>
      <c r="F360" s="73">
        <v>776982.4645</v>
      </c>
    </row>
    <row r="361" spans="1:6" s="21" customFormat="1" ht="11.25" customHeight="1" x14ac:dyDescent="0.2">
      <c r="A361" s="57" t="s">
        <v>1766</v>
      </c>
      <c r="B361" s="69">
        <v>1750000</v>
      </c>
      <c r="C361" s="70">
        <v>3</v>
      </c>
      <c r="D361" s="71">
        <v>49126</v>
      </c>
      <c r="E361" s="72">
        <v>49126</v>
      </c>
      <c r="F361" s="73">
        <v>1732746.0808000001</v>
      </c>
    </row>
    <row r="362" spans="1:6" s="21" customFormat="1" ht="11.25" customHeight="1" x14ac:dyDescent="0.2">
      <c r="A362" s="57" t="s">
        <v>1767</v>
      </c>
      <c r="B362" s="69">
        <v>2000000</v>
      </c>
      <c r="C362" s="70">
        <v>3.25</v>
      </c>
      <c r="D362" s="71">
        <v>47757</v>
      </c>
      <c r="E362" s="72">
        <v>47757</v>
      </c>
      <c r="F362" s="73">
        <v>1975344.6624</v>
      </c>
    </row>
    <row r="363" spans="1:6" s="21" customFormat="1" ht="11.25" customHeight="1" x14ac:dyDescent="0.2">
      <c r="A363" s="57" t="s">
        <v>2654</v>
      </c>
      <c r="B363" s="69">
        <v>2000000</v>
      </c>
      <c r="C363" s="70">
        <v>4</v>
      </c>
      <c r="D363" s="71">
        <v>49461</v>
      </c>
      <c r="E363" s="72">
        <v>49461</v>
      </c>
      <c r="F363" s="73">
        <v>2140974.1726000002</v>
      </c>
    </row>
    <row r="364" spans="1:6" s="21" customFormat="1" ht="11.25" customHeight="1" x14ac:dyDescent="0.2">
      <c r="A364" s="57" t="s">
        <v>1145</v>
      </c>
      <c r="B364" s="69">
        <v>1000000</v>
      </c>
      <c r="C364" s="70">
        <v>4</v>
      </c>
      <c r="D364" s="71">
        <v>47453</v>
      </c>
      <c r="E364" s="72">
        <v>47453</v>
      </c>
      <c r="F364" s="73">
        <v>1018476.7786</v>
      </c>
    </row>
    <row r="365" spans="1:6" s="21" customFormat="1" ht="11.25" customHeight="1" x14ac:dyDescent="0.2">
      <c r="A365" s="57" t="s">
        <v>2079</v>
      </c>
      <c r="B365" s="69">
        <v>3740000</v>
      </c>
      <c r="C365" s="70">
        <v>3</v>
      </c>
      <c r="D365" s="71">
        <v>50345</v>
      </c>
      <c r="E365" s="72">
        <v>50345</v>
      </c>
      <c r="F365" s="73">
        <v>3676643.318</v>
      </c>
    </row>
    <row r="366" spans="1:6" s="21" customFormat="1" ht="11.25" customHeight="1" x14ac:dyDescent="0.2">
      <c r="A366" s="57" t="s">
        <v>1768</v>
      </c>
      <c r="B366" s="69">
        <v>1250000</v>
      </c>
      <c r="C366" s="70">
        <v>5</v>
      </c>
      <c r="D366" s="71">
        <v>48488</v>
      </c>
      <c r="E366" s="72">
        <v>48488</v>
      </c>
      <c r="F366" s="73">
        <v>1361673.5826999999</v>
      </c>
    </row>
    <row r="367" spans="1:6" s="21" customFormat="1" ht="11.25" customHeight="1" x14ac:dyDescent="0.2">
      <c r="A367" s="57" t="s">
        <v>1151</v>
      </c>
      <c r="B367" s="69">
        <v>700000</v>
      </c>
      <c r="C367" s="70">
        <v>4</v>
      </c>
      <c r="D367" s="71">
        <v>49857</v>
      </c>
      <c r="E367" s="72">
        <v>49857</v>
      </c>
      <c r="F367" s="73">
        <v>710844.71109999996</v>
      </c>
    </row>
    <row r="368" spans="1:6" s="21" customFormat="1" ht="11.25" customHeight="1" x14ac:dyDescent="0.2">
      <c r="A368" s="57" t="s">
        <v>1152</v>
      </c>
      <c r="B368" s="69">
        <v>200000</v>
      </c>
      <c r="C368" s="70">
        <v>5</v>
      </c>
      <c r="D368" s="71">
        <v>50222</v>
      </c>
      <c r="E368" s="72">
        <v>50222</v>
      </c>
      <c r="F368" s="73">
        <v>222828.48269999999</v>
      </c>
    </row>
    <row r="369" spans="1:6" s="21" customFormat="1" ht="11.25" customHeight="1" x14ac:dyDescent="0.2">
      <c r="A369" s="57" t="s">
        <v>1769</v>
      </c>
      <c r="B369" s="69">
        <v>1595000</v>
      </c>
      <c r="C369" s="70">
        <v>3</v>
      </c>
      <c r="D369" s="71">
        <v>46844</v>
      </c>
      <c r="E369" s="72">
        <v>46844</v>
      </c>
      <c r="F369" s="73">
        <v>1584731.1481000001</v>
      </c>
    </row>
    <row r="370" spans="1:6" s="21" customFormat="1" ht="11.25" customHeight="1" x14ac:dyDescent="0.2">
      <c r="A370" s="57" t="s">
        <v>1643</v>
      </c>
      <c r="B370" s="69">
        <v>500000</v>
      </c>
      <c r="C370" s="70">
        <v>5</v>
      </c>
      <c r="D370" s="71">
        <v>49430</v>
      </c>
      <c r="E370" s="72">
        <v>49430</v>
      </c>
      <c r="F370" s="73">
        <v>540468.19839999999</v>
      </c>
    </row>
    <row r="371" spans="1:6" s="21" customFormat="1" ht="11.25" customHeight="1" x14ac:dyDescent="0.2">
      <c r="A371" s="57" t="s">
        <v>2211</v>
      </c>
      <c r="B371" s="69">
        <v>1000000</v>
      </c>
      <c r="C371" s="70">
        <v>4</v>
      </c>
      <c r="D371" s="71">
        <v>50587</v>
      </c>
      <c r="E371" s="72">
        <v>50587</v>
      </c>
      <c r="F371" s="73">
        <v>1089427.7324000001</v>
      </c>
    </row>
    <row r="372" spans="1:6" s="21" customFormat="1" ht="11.25" customHeight="1" x14ac:dyDescent="0.2">
      <c r="A372" s="57" t="s">
        <v>1603</v>
      </c>
      <c r="B372" s="69">
        <v>2000000</v>
      </c>
      <c r="C372" s="70">
        <v>3.25</v>
      </c>
      <c r="D372" s="71">
        <v>45992</v>
      </c>
      <c r="E372" s="72">
        <v>45992</v>
      </c>
      <c r="F372" s="73">
        <v>1995506.9484999999</v>
      </c>
    </row>
    <row r="373" spans="1:6" s="21" customFormat="1" ht="11.25" customHeight="1" x14ac:dyDescent="0.2">
      <c r="A373" s="57" t="s">
        <v>1158</v>
      </c>
      <c r="B373" s="69">
        <v>2000000</v>
      </c>
      <c r="C373" s="70">
        <v>4</v>
      </c>
      <c r="D373" s="71">
        <v>46722</v>
      </c>
      <c r="E373" s="72">
        <v>46722</v>
      </c>
      <c r="F373" s="73">
        <v>2041572.2047999999</v>
      </c>
    </row>
    <row r="374" spans="1:6" s="21" customFormat="1" ht="11.25" customHeight="1" x14ac:dyDescent="0.2">
      <c r="A374" s="57" t="s">
        <v>2806</v>
      </c>
      <c r="B374" s="69">
        <v>200000</v>
      </c>
      <c r="C374" s="70">
        <v>4</v>
      </c>
      <c r="D374" s="71">
        <v>50997</v>
      </c>
      <c r="E374" s="72">
        <v>50997</v>
      </c>
      <c r="F374" s="73">
        <v>228084.16080000001</v>
      </c>
    </row>
    <row r="375" spans="1:6" s="21" customFormat="1" ht="11.25" customHeight="1" x14ac:dyDescent="0.2">
      <c r="A375" s="57" t="s">
        <v>2041</v>
      </c>
      <c r="B375" s="69">
        <v>1000000</v>
      </c>
      <c r="C375" s="70">
        <v>5</v>
      </c>
      <c r="D375" s="71">
        <v>49126</v>
      </c>
      <c r="E375" s="72">
        <v>49126</v>
      </c>
      <c r="F375" s="73">
        <v>1106461.2731999999</v>
      </c>
    </row>
    <row r="376" spans="1:6" s="21" customFormat="1" ht="11.25" customHeight="1" x14ac:dyDescent="0.2">
      <c r="A376" s="57" t="s">
        <v>2088</v>
      </c>
      <c r="B376" s="69">
        <v>3000000</v>
      </c>
      <c r="C376" s="70">
        <v>4.5919999999999996</v>
      </c>
      <c r="D376" s="71">
        <v>48580</v>
      </c>
      <c r="E376" s="72">
        <v>48580</v>
      </c>
      <c r="F376" s="73">
        <v>3000000</v>
      </c>
    </row>
    <row r="377" spans="1:6" s="21" customFormat="1" ht="11.25" customHeight="1" x14ac:dyDescent="0.2">
      <c r="A377" s="57" t="s">
        <v>1170</v>
      </c>
      <c r="B377" s="69">
        <v>575000</v>
      </c>
      <c r="C377" s="70">
        <v>4</v>
      </c>
      <c r="D377" s="71">
        <v>50936</v>
      </c>
      <c r="E377" s="72">
        <v>50936</v>
      </c>
      <c r="F377" s="73">
        <v>659724.32949999999</v>
      </c>
    </row>
    <row r="378" spans="1:6" s="21" customFormat="1" ht="11.25" customHeight="1" x14ac:dyDescent="0.2">
      <c r="A378" s="57" t="s">
        <v>1170</v>
      </c>
      <c r="B378" s="69">
        <v>500000</v>
      </c>
      <c r="C378" s="70">
        <v>4</v>
      </c>
      <c r="D378" s="71">
        <v>50571</v>
      </c>
      <c r="E378" s="72">
        <v>50571</v>
      </c>
      <c r="F378" s="73">
        <v>575509.02789999999</v>
      </c>
    </row>
    <row r="379" spans="1:6" s="21" customFormat="1" ht="11.25" customHeight="1" x14ac:dyDescent="0.2">
      <c r="A379" s="57" t="s">
        <v>1770</v>
      </c>
      <c r="B379" s="69">
        <v>2110000</v>
      </c>
      <c r="C379" s="70">
        <v>3</v>
      </c>
      <c r="D379" s="71">
        <v>49644</v>
      </c>
      <c r="E379" s="72">
        <v>49644</v>
      </c>
      <c r="F379" s="73">
        <v>2050416.2442000001</v>
      </c>
    </row>
    <row r="380" spans="1:6" s="21" customFormat="1" ht="11.25" customHeight="1" x14ac:dyDescent="0.2">
      <c r="A380" s="57" t="s">
        <v>628</v>
      </c>
      <c r="B380" s="69">
        <v>1000000</v>
      </c>
      <c r="C380" s="70">
        <v>4</v>
      </c>
      <c r="D380" s="71">
        <v>48549</v>
      </c>
      <c r="E380" s="72">
        <v>48549</v>
      </c>
      <c r="F380" s="73">
        <v>1047751.1534</v>
      </c>
    </row>
    <row r="381" spans="1:6" s="21" customFormat="1" ht="11.25" customHeight="1" x14ac:dyDescent="0.2">
      <c r="A381" s="57" t="s">
        <v>628</v>
      </c>
      <c r="B381" s="69">
        <v>450000</v>
      </c>
      <c r="C381" s="70">
        <v>4</v>
      </c>
      <c r="D381" s="71">
        <v>49766</v>
      </c>
      <c r="E381" s="72">
        <v>49766</v>
      </c>
      <c r="F381" s="73">
        <v>479258.78450000001</v>
      </c>
    </row>
    <row r="382" spans="1:6" s="21" customFormat="1" ht="11.25" customHeight="1" x14ac:dyDescent="0.2">
      <c r="A382" s="57" t="s">
        <v>2655</v>
      </c>
      <c r="B382" s="69">
        <v>500000</v>
      </c>
      <c r="C382" s="70">
        <v>4</v>
      </c>
      <c r="D382" s="71">
        <v>51288</v>
      </c>
      <c r="E382" s="72">
        <v>51288</v>
      </c>
      <c r="F382" s="73">
        <v>567937.80169999995</v>
      </c>
    </row>
    <row r="383" spans="1:6" s="21" customFormat="1" ht="11.25" customHeight="1" x14ac:dyDescent="0.2">
      <c r="A383" s="57" t="s">
        <v>2655</v>
      </c>
      <c r="B383" s="69">
        <v>500000</v>
      </c>
      <c r="C383" s="70">
        <v>4</v>
      </c>
      <c r="D383" s="71">
        <v>50557</v>
      </c>
      <c r="E383" s="72">
        <v>50557</v>
      </c>
      <c r="F383" s="73">
        <v>570655.01029999997</v>
      </c>
    </row>
    <row r="384" spans="1:6" s="21" customFormat="1" ht="11.25" customHeight="1" x14ac:dyDescent="0.2">
      <c r="A384" s="57" t="s">
        <v>2655</v>
      </c>
      <c r="B384" s="69">
        <v>500000</v>
      </c>
      <c r="C384" s="70">
        <v>4</v>
      </c>
      <c r="D384" s="71">
        <v>50922</v>
      </c>
      <c r="E384" s="72">
        <v>50922</v>
      </c>
      <c r="F384" s="73">
        <v>569294.1152</v>
      </c>
    </row>
    <row r="385" spans="1:6" s="21" customFormat="1" ht="11.25" customHeight="1" x14ac:dyDescent="0.2">
      <c r="A385" s="57" t="s">
        <v>1771</v>
      </c>
      <c r="B385" s="69">
        <v>1000000</v>
      </c>
      <c r="C385" s="70">
        <v>3.75</v>
      </c>
      <c r="D385" s="71">
        <v>50314</v>
      </c>
      <c r="E385" s="72">
        <v>50314</v>
      </c>
      <c r="F385" s="73">
        <v>984020.36120000004</v>
      </c>
    </row>
    <row r="386" spans="1:6" s="21" customFormat="1" ht="11.25" customHeight="1" x14ac:dyDescent="0.2">
      <c r="A386" s="57" t="s">
        <v>1182</v>
      </c>
      <c r="B386" s="69">
        <v>1000000</v>
      </c>
      <c r="C386" s="70">
        <v>5</v>
      </c>
      <c r="D386" s="71">
        <v>44621</v>
      </c>
      <c r="E386" s="72">
        <v>44621</v>
      </c>
      <c r="F386" s="73">
        <v>1034304.548</v>
      </c>
    </row>
    <row r="387" spans="1:6" s="21" customFormat="1" ht="11.25" customHeight="1" x14ac:dyDescent="0.2">
      <c r="A387" s="57" t="s">
        <v>1772</v>
      </c>
      <c r="B387" s="69">
        <v>2245000</v>
      </c>
      <c r="C387" s="70">
        <v>5</v>
      </c>
      <c r="D387" s="71">
        <v>48670</v>
      </c>
      <c r="E387" s="72">
        <v>48670</v>
      </c>
      <c r="F387" s="73">
        <v>2398720.7686999999</v>
      </c>
    </row>
    <row r="388" spans="1:6" s="21" customFormat="1" ht="11.25" customHeight="1" x14ac:dyDescent="0.2">
      <c r="A388" s="57" t="s">
        <v>1183</v>
      </c>
      <c r="B388" s="69">
        <v>1190000</v>
      </c>
      <c r="C388" s="70">
        <v>3.25</v>
      </c>
      <c r="D388" s="71">
        <v>47362</v>
      </c>
      <c r="E388" s="72">
        <v>47362</v>
      </c>
      <c r="F388" s="73">
        <v>1181143.9966</v>
      </c>
    </row>
    <row r="389" spans="1:6" s="21" customFormat="1" ht="11.25" customHeight="1" x14ac:dyDescent="0.2">
      <c r="A389" s="57" t="s">
        <v>2415</v>
      </c>
      <c r="B389" s="69">
        <v>1000000</v>
      </c>
      <c r="C389" s="70">
        <v>4</v>
      </c>
      <c r="D389" s="71">
        <v>50465</v>
      </c>
      <c r="E389" s="72">
        <v>50465</v>
      </c>
      <c r="F389" s="73">
        <v>1094891.2320999999</v>
      </c>
    </row>
    <row r="390" spans="1:6" s="21" customFormat="1" ht="11.25" customHeight="1" x14ac:dyDescent="0.2">
      <c r="A390" s="57" t="s">
        <v>1773</v>
      </c>
      <c r="B390" s="69">
        <v>1000000</v>
      </c>
      <c r="C390" s="70">
        <v>4</v>
      </c>
      <c r="D390" s="71">
        <v>48549</v>
      </c>
      <c r="E390" s="72">
        <v>48549</v>
      </c>
      <c r="F390" s="73">
        <v>1017945.0731</v>
      </c>
    </row>
    <row r="391" spans="1:6" s="21" customFormat="1" ht="11.25" customHeight="1" x14ac:dyDescent="0.2">
      <c r="A391" s="57" t="s">
        <v>2089</v>
      </c>
      <c r="B391" s="69">
        <v>1315000</v>
      </c>
      <c r="C391" s="70">
        <v>3.75</v>
      </c>
      <c r="D391" s="71">
        <v>49430</v>
      </c>
      <c r="E391" s="72">
        <v>49430</v>
      </c>
      <c r="F391" s="73">
        <v>1296264.0885000001</v>
      </c>
    </row>
    <row r="392" spans="1:6" s="21" customFormat="1" ht="11.25" customHeight="1" x14ac:dyDescent="0.2">
      <c r="A392" s="57" t="s">
        <v>2907</v>
      </c>
      <c r="B392" s="69">
        <v>300000</v>
      </c>
      <c r="C392" s="70">
        <v>4</v>
      </c>
      <c r="D392" s="71">
        <v>51471</v>
      </c>
      <c r="E392" s="72">
        <v>51471</v>
      </c>
      <c r="F392" s="73">
        <v>340697.9927</v>
      </c>
    </row>
    <row r="393" spans="1:6" s="21" customFormat="1" ht="11.25" customHeight="1" x14ac:dyDescent="0.2">
      <c r="A393" s="57" t="s">
        <v>2907</v>
      </c>
      <c r="B393" s="69">
        <v>275000</v>
      </c>
      <c r="C393" s="70">
        <v>4</v>
      </c>
      <c r="D393" s="71">
        <v>51105</v>
      </c>
      <c r="E393" s="72">
        <v>51105</v>
      </c>
      <c r="F393" s="73">
        <v>313347.685</v>
      </c>
    </row>
    <row r="394" spans="1:6" s="21" customFormat="1" ht="11.25" customHeight="1" x14ac:dyDescent="0.2">
      <c r="A394" s="57" t="s">
        <v>1774</v>
      </c>
      <c r="B394" s="69">
        <v>1470000</v>
      </c>
      <c r="C394" s="70">
        <v>4</v>
      </c>
      <c r="D394" s="71">
        <v>50375</v>
      </c>
      <c r="E394" s="72">
        <v>50375</v>
      </c>
      <c r="F394" s="73">
        <v>1515857.7239999999</v>
      </c>
    </row>
    <row r="395" spans="1:6" s="21" customFormat="1" ht="11.25" customHeight="1" x14ac:dyDescent="0.2">
      <c r="A395" s="57" t="s">
        <v>1194</v>
      </c>
      <c r="B395" s="69">
        <v>1235000</v>
      </c>
      <c r="C395" s="70">
        <v>4</v>
      </c>
      <c r="D395" s="71">
        <v>46949</v>
      </c>
      <c r="E395" s="72">
        <v>46949</v>
      </c>
      <c r="F395" s="73">
        <v>1262276.3851000001</v>
      </c>
    </row>
    <row r="396" spans="1:6" s="21" customFormat="1" ht="11.25" customHeight="1" x14ac:dyDescent="0.2">
      <c r="A396" s="57" t="s">
        <v>1775</v>
      </c>
      <c r="B396" s="69">
        <v>500000</v>
      </c>
      <c r="C396" s="70">
        <v>5</v>
      </c>
      <c r="D396" s="71">
        <v>50131</v>
      </c>
      <c r="E396" s="72">
        <v>50131</v>
      </c>
      <c r="F396" s="73">
        <v>529622.93790000002</v>
      </c>
    </row>
    <row r="397" spans="1:6" s="21" customFormat="1" ht="11.25" customHeight="1" x14ac:dyDescent="0.2">
      <c r="A397" s="57" t="s">
        <v>1200</v>
      </c>
      <c r="B397" s="69">
        <v>2000000</v>
      </c>
      <c r="C397" s="70">
        <v>5</v>
      </c>
      <c r="D397" s="71">
        <v>49110</v>
      </c>
      <c r="E397" s="72">
        <v>49110</v>
      </c>
      <c r="F397" s="73">
        <v>2144835.5770999999</v>
      </c>
    </row>
    <row r="398" spans="1:6" s="21" customFormat="1" ht="11.25" customHeight="1" x14ac:dyDescent="0.2">
      <c r="A398" s="57" t="s">
        <v>1776</v>
      </c>
      <c r="B398" s="69">
        <v>1250000</v>
      </c>
      <c r="C398" s="70">
        <v>5</v>
      </c>
      <c r="D398" s="71">
        <v>46553</v>
      </c>
      <c r="E398" s="72">
        <v>46553</v>
      </c>
      <c r="F398" s="73">
        <v>1322980.9606000001</v>
      </c>
    </row>
    <row r="399" spans="1:6" s="21" customFormat="1" ht="11.25" customHeight="1" x14ac:dyDescent="0.2">
      <c r="A399" s="57" t="s">
        <v>1777</v>
      </c>
      <c r="B399" s="69">
        <v>200000</v>
      </c>
      <c r="C399" s="70">
        <v>5</v>
      </c>
      <c r="D399" s="71">
        <v>48731</v>
      </c>
      <c r="E399" s="72">
        <v>48731</v>
      </c>
      <c r="F399" s="73">
        <v>213182.10490000001</v>
      </c>
    </row>
    <row r="400" spans="1:6" s="21" customFormat="1" ht="11.25" customHeight="1" x14ac:dyDescent="0.2">
      <c r="A400" s="57" t="s">
        <v>1202</v>
      </c>
      <c r="B400" s="69">
        <v>250000</v>
      </c>
      <c r="C400" s="70">
        <v>5</v>
      </c>
      <c r="D400" s="71">
        <v>48914</v>
      </c>
      <c r="E400" s="72">
        <v>48914</v>
      </c>
      <c r="F400" s="73">
        <v>267611.2317</v>
      </c>
    </row>
    <row r="401" spans="1:6" s="21" customFormat="1" ht="11.25" customHeight="1" x14ac:dyDescent="0.2">
      <c r="A401" s="57" t="s">
        <v>1205</v>
      </c>
      <c r="B401" s="69">
        <v>3000000</v>
      </c>
      <c r="C401" s="70">
        <v>3.9</v>
      </c>
      <c r="D401" s="71">
        <v>48653</v>
      </c>
      <c r="E401" s="72">
        <v>48653</v>
      </c>
      <c r="F401" s="73">
        <v>2997780.4796000002</v>
      </c>
    </row>
    <row r="402" spans="1:6" s="21" customFormat="1" ht="11.25" customHeight="1" x14ac:dyDescent="0.2">
      <c r="A402" s="57" t="s">
        <v>1778</v>
      </c>
      <c r="B402" s="69">
        <v>1805000</v>
      </c>
      <c r="C402" s="70">
        <v>3.125</v>
      </c>
      <c r="D402" s="71">
        <v>46478</v>
      </c>
      <c r="E402" s="72">
        <v>46478</v>
      </c>
      <c r="F402" s="73">
        <v>1784264.4391999999</v>
      </c>
    </row>
    <row r="403" spans="1:6" s="21" customFormat="1" ht="11.25" customHeight="1" x14ac:dyDescent="0.2">
      <c r="A403" s="57" t="s">
        <v>1778</v>
      </c>
      <c r="B403" s="69">
        <v>1860000</v>
      </c>
      <c r="C403" s="70">
        <v>3.25</v>
      </c>
      <c r="D403" s="71">
        <v>46844</v>
      </c>
      <c r="E403" s="72">
        <v>46844</v>
      </c>
      <c r="F403" s="73">
        <v>1831615.8792999999</v>
      </c>
    </row>
    <row r="404" spans="1:6" s="21" customFormat="1" ht="11.25" customHeight="1" x14ac:dyDescent="0.2">
      <c r="A404" s="57" t="s">
        <v>2114</v>
      </c>
      <c r="B404" s="69">
        <v>725000</v>
      </c>
      <c r="C404" s="70">
        <v>3.65</v>
      </c>
      <c r="D404" s="71">
        <v>49888</v>
      </c>
      <c r="E404" s="72">
        <v>49888</v>
      </c>
      <c r="F404" s="73">
        <v>725000</v>
      </c>
    </row>
    <row r="405" spans="1:6" s="21" customFormat="1" ht="11.25" customHeight="1" x14ac:dyDescent="0.2">
      <c r="A405" s="57" t="s">
        <v>1779</v>
      </c>
      <c r="B405" s="69">
        <v>2000000</v>
      </c>
      <c r="C405" s="70">
        <v>5</v>
      </c>
      <c r="D405" s="71">
        <v>44317</v>
      </c>
      <c r="E405" s="72">
        <v>44317</v>
      </c>
      <c r="F405" s="73">
        <v>2000000</v>
      </c>
    </row>
    <row r="406" spans="1:6" s="21" customFormat="1" ht="11.25" customHeight="1" x14ac:dyDescent="0.2">
      <c r="A406" s="57" t="s">
        <v>1780</v>
      </c>
      <c r="B406" s="69">
        <v>1125000</v>
      </c>
      <c r="C406" s="70">
        <v>3.55</v>
      </c>
      <c r="D406" s="71">
        <v>48761</v>
      </c>
      <c r="E406" s="72">
        <v>48761</v>
      </c>
      <c r="F406" s="73">
        <v>1125000</v>
      </c>
    </row>
    <row r="407" spans="1:6" s="21" customFormat="1" ht="11.25" customHeight="1" x14ac:dyDescent="0.2">
      <c r="A407" s="57" t="s">
        <v>1781</v>
      </c>
      <c r="B407" s="69">
        <v>750000</v>
      </c>
      <c r="C407" s="70">
        <v>4</v>
      </c>
      <c r="D407" s="71">
        <v>48410</v>
      </c>
      <c r="E407" s="72">
        <v>48410</v>
      </c>
      <c r="F407" s="73">
        <v>781264.19770000002</v>
      </c>
    </row>
    <row r="408" spans="1:6" s="21" customFormat="1" ht="11.25" customHeight="1" x14ac:dyDescent="0.2">
      <c r="A408" s="57" t="s">
        <v>2416</v>
      </c>
      <c r="B408" s="69">
        <v>650000</v>
      </c>
      <c r="C408" s="70">
        <v>3</v>
      </c>
      <c r="D408" s="71">
        <v>49919</v>
      </c>
      <c r="E408" s="72">
        <v>49919</v>
      </c>
      <c r="F408" s="73">
        <v>648352.1</v>
      </c>
    </row>
    <row r="409" spans="1:6" s="21" customFormat="1" ht="11.25" customHeight="1" x14ac:dyDescent="0.2">
      <c r="A409" s="57" t="s">
        <v>1213</v>
      </c>
      <c r="B409" s="69">
        <v>2000000</v>
      </c>
      <c r="C409" s="70">
        <v>3</v>
      </c>
      <c r="D409" s="71">
        <v>49263</v>
      </c>
      <c r="E409" s="72">
        <v>49263</v>
      </c>
      <c r="F409" s="73">
        <v>1986482.8569</v>
      </c>
    </row>
    <row r="410" spans="1:6" s="21" customFormat="1" ht="11.25" customHeight="1" x14ac:dyDescent="0.2">
      <c r="A410" s="57" t="s">
        <v>1213</v>
      </c>
      <c r="B410" s="69">
        <v>450000</v>
      </c>
      <c r="C410" s="70">
        <v>3.1</v>
      </c>
      <c r="D410" s="71">
        <v>51089</v>
      </c>
      <c r="E410" s="72">
        <v>51089</v>
      </c>
      <c r="F410" s="73">
        <v>450000</v>
      </c>
    </row>
    <row r="411" spans="1:6" s="21" customFormat="1" ht="11.25" customHeight="1" x14ac:dyDescent="0.2">
      <c r="A411" s="57" t="s">
        <v>1782</v>
      </c>
      <c r="B411" s="69">
        <v>1255000</v>
      </c>
      <c r="C411" s="70">
        <v>5</v>
      </c>
      <c r="D411" s="71">
        <v>47498</v>
      </c>
      <c r="E411" s="72">
        <v>47498</v>
      </c>
      <c r="F411" s="73">
        <v>1324706.1965000001</v>
      </c>
    </row>
    <row r="412" spans="1:6" s="21" customFormat="1" ht="11.25" customHeight="1" x14ac:dyDescent="0.2">
      <c r="A412" s="57" t="s">
        <v>1225</v>
      </c>
      <c r="B412" s="69">
        <v>1095000</v>
      </c>
      <c r="C412" s="70">
        <v>5</v>
      </c>
      <c r="D412" s="71">
        <v>45245</v>
      </c>
      <c r="E412" s="72">
        <v>45245</v>
      </c>
      <c r="F412" s="73">
        <v>1155817.2471</v>
      </c>
    </row>
    <row r="413" spans="1:6" s="21" customFormat="1" ht="11.25" customHeight="1" x14ac:dyDescent="0.2">
      <c r="A413" s="57" t="s">
        <v>1225</v>
      </c>
      <c r="B413" s="69">
        <v>1250000</v>
      </c>
      <c r="C413" s="70">
        <v>4</v>
      </c>
      <c r="D413" s="71">
        <v>49035</v>
      </c>
      <c r="E413" s="72">
        <v>49035</v>
      </c>
      <c r="F413" s="73">
        <v>1313957.9177000001</v>
      </c>
    </row>
    <row r="414" spans="1:6" s="21" customFormat="1" ht="11.25" customHeight="1" x14ac:dyDescent="0.2">
      <c r="A414" s="57" t="s">
        <v>2807</v>
      </c>
      <c r="B414" s="69">
        <v>1125000</v>
      </c>
      <c r="C414" s="70">
        <v>4</v>
      </c>
      <c r="D414" s="71">
        <v>51441</v>
      </c>
      <c r="E414" s="72">
        <v>51441</v>
      </c>
      <c r="F414" s="73">
        <v>1273337.1828000001</v>
      </c>
    </row>
    <row r="415" spans="1:6" s="21" customFormat="1" ht="11.25" customHeight="1" x14ac:dyDescent="0.2">
      <c r="A415" s="57" t="s">
        <v>1783</v>
      </c>
      <c r="B415" s="69">
        <v>285000</v>
      </c>
      <c r="C415" s="70">
        <v>4</v>
      </c>
      <c r="D415" s="71">
        <v>48214</v>
      </c>
      <c r="E415" s="72">
        <v>48214</v>
      </c>
      <c r="F415" s="73">
        <v>296392.63089999999</v>
      </c>
    </row>
    <row r="416" spans="1:6" s="21" customFormat="1" ht="11.25" customHeight="1" x14ac:dyDescent="0.2">
      <c r="A416" s="57" t="s">
        <v>1858</v>
      </c>
      <c r="B416" s="69">
        <v>2000000</v>
      </c>
      <c r="C416" s="70">
        <v>3.097</v>
      </c>
      <c r="D416" s="71">
        <v>51257</v>
      </c>
      <c r="E416" s="72">
        <v>51257</v>
      </c>
      <c r="F416" s="73">
        <v>2000000</v>
      </c>
    </row>
    <row r="417" spans="1:6" s="21" customFormat="1" ht="11.25" customHeight="1" x14ac:dyDescent="0.2">
      <c r="A417" s="57" t="s">
        <v>1784</v>
      </c>
      <c r="B417" s="69">
        <v>275000</v>
      </c>
      <c r="C417" s="70">
        <v>5</v>
      </c>
      <c r="D417" s="71">
        <v>46371</v>
      </c>
      <c r="E417" s="72">
        <v>46371</v>
      </c>
      <c r="F417" s="73">
        <v>295571.47340000002</v>
      </c>
    </row>
    <row r="418" spans="1:6" s="21" customFormat="1" ht="11.25" customHeight="1" x14ac:dyDescent="0.2">
      <c r="A418" s="57" t="s">
        <v>1784</v>
      </c>
      <c r="B418" s="69">
        <v>410000</v>
      </c>
      <c r="C418" s="70">
        <v>3.125</v>
      </c>
      <c r="D418" s="71">
        <v>46736</v>
      </c>
      <c r="E418" s="72">
        <v>46736</v>
      </c>
      <c r="F418" s="73">
        <v>405828.27870000002</v>
      </c>
    </row>
    <row r="419" spans="1:6" s="21" customFormat="1" ht="11.25" customHeight="1" x14ac:dyDescent="0.2">
      <c r="A419" s="57" t="s">
        <v>1785</v>
      </c>
      <c r="B419" s="69">
        <v>600000</v>
      </c>
      <c r="C419" s="70">
        <v>4</v>
      </c>
      <c r="D419" s="71">
        <v>49157</v>
      </c>
      <c r="E419" s="72">
        <v>49157</v>
      </c>
      <c r="F419" s="73">
        <v>629032.29740000004</v>
      </c>
    </row>
    <row r="420" spans="1:6" s="21" customFormat="1" ht="11.25" customHeight="1" x14ac:dyDescent="0.2">
      <c r="A420" s="57" t="s">
        <v>1243</v>
      </c>
      <c r="B420" s="69">
        <v>1000000</v>
      </c>
      <c r="C420" s="70">
        <v>4</v>
      </c>
      <c r="D420" s="71">
        <v>50145</v>
      </c>
      <c r="E420" s="72">
        <v>50145</v>
      </c>
      <c r="F420" s="73">
        <v>1058843.189</v>
      </c>
    </row>
    <row r="421" spans="1:6" s="21" customFormat="1" ht="11.25" customHeight="1" x14ac:dyDescent="0.2">
      <c r="A421" s="57" t="s">
        <v>1245</v>
      </c>
      <c r="B421" s="69">
        <v>1000000</v>
      </c>
      <c r="C421" s="70">
        <v>5</v>
      </c>
      <c r="D421" s="71">
        <v>50010</v>
      </c>
      <c r="E421" s="72">
        <v>50010</v>
      </c>
      <c r="F421" s="73">
        <v>1118707.3348999999</v>
      </c>
    </row>
    <row r="422" spans="1:6" s="21" customFormat="1" ht="11.25" customHeight="1" x14ac:dyDescent="0.2">
      <c r="A422" s="57" t="s">
        <v>2808</v>
      </c>
      <c r="B422" s="69">
        <v>1465000</v>
      </c>
      <c r="C422" s="70">
        <v>3</v>
      </c>
      <c r="D422" s="71">
        <v>51471</v>
      </c>
      <c r="E422" s="72">
        <v>51471</v>
      </c>
      <c r="F422" s="73">
        <v>1546213.7799</v>
      </c>
    </row>
    <row r="423" spans="1:6" s="21" customFormat="1" ht="11.25" customHeight="1" x14ac:dyDescent="0.2">
      <c r="A423" s="57" t="s">
        <v>1256</v>
      </c>
      <c r="B423" s="69">
        <v>2000000</v>
      </c>
      <c r="C423" s="70">
        <v>5</v>
      </c>
      <c r="D423" s="71">
        <v>47696</v>
      </c>
      <c r="E423" s="72">
        <v>47696</v>
      </c>
      <c r="F423" s="73">
        <v>2129387.1647999999</v>
      </c>
    </row>
    <row r="424" spans="1:6" s="21" customFormat="1" ht="11.25" customHeight="1" x14ac:dyDescent="0.2">
      <c r="A424" s="57" t="s">
        <v>1258</v>
      </c>
      <c r="B424" s="69">
        <v>2000000</v>
      </c>
      <c r="C424" s="70">
        <v>4</v>
      </c>
      <c r="D424" s="71">
        <v>46949</v>
      </c>
      <c r="E424" s="72">
        <v>46949</v>
      </c>
      <c r="F424" s="73">
        <v>2057130.8402</v>
      </c>
    </row>
    <row r="425" spans="1:6" s="21" customFormat="1" ht="11.25" customHeight="1" x14ac:dyDescent="0.2">
      <c r="A425" s="57" t="s">
        <v>2656</v>
      </c>
      <c r="B425" s="69">
        <v>350000</v>
      </c>
      <c r="C425" s="70">
        <v>4</v>
      </c>
      <c r="D425" s="71">
        <v>49400</v>
      </c>
      <c r="E425" s="72">
        <v>49400</v>
      </c>
      <c r="F425" s="73">
        <v>379230.08600000001</v>
      </c>
    </row>
    <row r="426" spans="1:6" s="21" customFormat="1" ht="11.25" customHeight="1" x14ac:dyDescent="0.2">
      <c r="A426" s="57" t="s">
        <v>2656</v>
      </c>
      <c r="B426" s="69">
        <v>345000</v>
      </c>
      <c r="C426" s="70">
        <v>4</v>
      </c>
      <c r="D426" s="71">
        <v>49766</v>
      </c>
      <c r="E426" s="72">
        <v>49766</v>
      </c>
      <c r="F426" s="73">
        <v>372652.8885</v>
      </c>
    </row>
    <row r="427" spans="1:6" s="21" customFormat="1" ht="11.25" customHeight="1" x14ac:dyDescent="0.2">
      <c r="A427" s="57" t="s">
        <v>1615</v>
      </c>
      <c r="B427" s="69">
        <v>1430000</v>
      </c>
      <c r="C427" s="70">
        <v>3</v>
      </c>
      <c r="D427" s="71">
        <v>46784</v>
      </c>
      <c r="E427" s="72">
        <v>46784</v>
      </c>
      <c r="F427" s="73">
        <v>1430000</v>
      </c>
    </row>
    <row r="428" spans="1:6" s="21" customFormat="1" ht="11.25" customHeight="1" x14ac:dyDescent="0.2">
      <c r="A428" s="57" t="s">
        <v>1786</v>
      </c>
      <c r="B428" s="69">
        <v>275000</v>
      </c>
      <c r="C428" s="70">
        <v>4</v>
      </c>
      <c r="D428" s="71">
        <v>46722</v>
      </c>
      <c r="E428" s="72">
        <v>46722</v>
      </c>
      <c r="F428" s="73">
        <v>273039.77510000003</v>
      </c>
    </row>
    <row r="429" spans="1:6" s="21" customFormat="1" ht="11.25" customHeight="1" x14ac:dyDescent="0.2">
      <c r="A429" s="57" t="s">
        <v>1786</v>
      </c>
      <c r="B429" s="69">
        <v>250000</v>
      </c>
      <c r="C429" s="70">
        <v>4.8499999999999996</v>
      </c>
      <c r="D429" s="71">
        <v>52201</v>
      </c>
      <c r="E429" s="72">
        <v>52201</v>
      </c>
      <c r="F429" s="73">
        <v>246027.46590000001</v>
      </c>
    </row>
    <row r="430" spans="1:6" s="21" customFormat="1" ht="11.25" customHeight="1" x14ac:dyDescent="0.2">
      <c r="A430" s="57" t="s">
        <v>1787</v>
      </c>
      <c r="B430" s="69">
        <v>3000000</v>
      </c>
      <c r="C430" s="70">
        <v>4</v>
      </c>
      <c r="D430" s="71">
        <v>49188</v>
      </c>
      <c r="E430" s="72">
        <v>49188</v>
      </c>
      <c r="F430" s="73">
        <v>3177551.8701999998</v>
      </c>
    </row>
    <row r="431" spans="1:6" s="21" customFormat="1" ht="11.25" customHeight="1" x14ac:dyDescent="0.2">
      <c r="A431" s="57" t="s">
        <v>1616</v>
      </c>
      <c r="B431" s="69">
        <v>1000000</v>
      </c>
      <c r="C431" s="70">
        <v>3.4</v>
      </c>
      <c r="D431" s="71">
        <v>49949</v>
      </c>
      <c r="E431" s="72">
        <v>49949</v>
      </c>
      <c r="F431" s="73">
        <v>1000000</v>
      </c>
    </row>
    <row r="432" spans="1:6" s="21" customFormat="1" ht="11.25" customHeight="1" x14ac:dyDescent="0.2">
      <c r="A432" s="57" t="s">
        <v>1275</v>
      </c>
      <c r="B432" s="69">
        <v>1350000</v>
      </c>
      <c r="C432" s="70">
        <v>4</v>
      </c>
      <c r="D432" s="71">
        <v>47618</v>
      </c>
      <c r="E432" s="72">
        <v>47618</v>
      </c>
      <c r="F432" s="73">
        <v>1382702.7927999999</v>
      </c>
    </row>
    <row r="433" spans="1:6" s="21" customFormat="1" ht="11.25" customHeight="1" x14ac:dyDescent="0.2">
      <c r="A433" s="57" t="s">
        <v>2809</v>
      </c>
      <c r="B433" s="69">
        <v>500000</v>
      </c>
      <c r="C433" s="70">
        <v>4</v>
      </c>
      <c r="D433" s="71">
        <v>51380</v>
      </c>
      <c r="E433" s="72">
        <v>51380</v>
      </c>
      <c r="F433" s="73">
        <v>575600.59010000003</v>
      </c>
    </row>
    <row r="434" spans="1:6" s="21" customFormat="1" ht="11.25" customHeight="1" x14ac:dyDescent="0.2">
      <c r="A434" s="57" t="s">
        <v>2657</v>
      </c>
      <c r="B434" s="69">
        <v>1000000</v>
      </c>
      <c r="C434" s="70">
        <v>3.8180000000000001</v>
      </c>
      <c r="D434" s="71">
        <v>50451</v>
      </c>
      <c r="E434" s="72">
        <v>50451</v>
      </c>
      <c r="F434" s="73">
        <v>1000000</v>
      </c>
    </row>
    <row r="435" spans="1:6" s="21" customFormat="1" ht="11.25" customHeight="1" x14ac:dyDescent="0.2">
      <c r="A435" s="57" t="s">
        <v>1788</v>
      </c>
      <c r="B435" s="69">
        <v>1000000</v>
      </c>
      <c r="C435" s="70">
        <v>4</v>
      </c>
      <c r="D435" s="71">
        <v>50100</v>
      </c>
      <c r="E435" s="72">
        <v>50100</v>
      </c>
      <c r="F435" s="73">
        <v>1034581.1796</v>
      </c>
    </row>
    <row r="436" spans="1:6" s="21" customFormat="1" ht="11.25" customHeight="1" x14ac:dyDescent="0.2">
      <c r="A436" s="57" t="s">
        <v>2658</v>
      </c>
      <c r="B436" s="69">
        <v>2620000</v>
      </c>
      <c r="C436" s="70">
        <v>2.8969999999999998</v>
      </c>
      <c r="D436" s="71">
        <v>49553</v>
      </c>
      <c r="E436" s="72">
        <v>49553</v>
      </c>
      <c r="F436" s="73">
        <v>2620000</v>
      </c>
    </row>
    <row r="437" spans="1:6" s="21" customFormat="1" ht="11.25" customHeight="1" x14ac:dyDescent="0.2">
      <c r="A437" s="57" t="s">
        <v>1789</v>
      </c>
      <c r="B437" s="69">
        <v>915000</v>
      </c>
      <c r="C437" s="70">
        <v>5</v>
      </c>
      <c r="D437" s="71">
        <v>49188</v>
      </c>
      <c r="E437" s="72">
        <v>49188</v>
      </c>
      <c r="F437" s="73">
        <v>998708.33299999998</v>
      </c>
    </row>
    <row r="438" spans="1:6" s="21" customFormat="1" ht="11.25" customHeight="1" x14ac:dyDescent="0.2">
      <c r="A438" s="57" t="s">
        <v>2810</v>
      </c>
      <c r="B438" s="69">
        <v>300000</v>
      </c>
      <c r="C438" s="70">
        <v>4</v>
      </c>
      <c r="D438" s="71">
        <v>51349</v>
      </c>
      <c r="E438" s="72">
        <v>51349</v>
      </c>
      <c r="F438" s="73">
        <v>351793.83069999999</v>
      </c>
    </row>
    <row r="439" spans="1:6" s="21" customFormat="1" ht="11.25" customHeight="1" x14ac:dyDescent="0.2">
      <c r="A439" s="57" t="s">
        <v>2659</v>
      </c>
      <c r="B439" s="69">
        <v>1855000</v>
      </c>
      <c r="C439" s="70">
        <v>3</v>
      </c>
      <c r="D439" s="71">
        <v>50740</v>
      </c>
      <c r="E439" s="72">
        <v>50740</v>
      </c>
      <c r="F439" s="73">
        <v>1922874.0438000001</v>
      </c>
    </row>
    <row r="440" spans="1:6" s="21" customFormat="1" ht="11.25" customHeight="1" x14ac:dyDescent="0.2">
      <c r="A440" s="57" t="s">
        <v>2660</v>
      </c>
      <c r="B440" s="69">
        <v>1350000</v>
      </c>
      <c r="C440" s="70">
        <v>3</v>
      </c>
      <c r="D440" s="71">
        <v>51441</v>
      </c>
      <c r="E440" s="72">
        <v>51441</v>
      </c>
      <c r="F440" s="73">
        <v>1380341.6518999999</v>
      </c>
    </row>
    <row r="441" spans="1:6" s="21" customFormat="1" ht="11.25" customHeight="1" x14ac:dyDescent="0.2">
      <c r="A441" s="57" t="s">
        <v>1312</v>
      </c>
      <c r="B441" s="69">
        <v>2000000</v>
      </c>
      <c r="C441" s="70">
        <v>5</v>
      </c>
      <c r="D441" s="71">
        <v>48183</v>
      </c>
      <c r="E441" s="72">
        <v>48183</v>
      </c>
      <c r="F441" s="73">
        <v>2174825.6521000001</v>
      </c>
    </row>
    <row r="442" spans="1:6" s="21" customFormat="1" ht="11.25" customHeight="1" x14ac:dyDescent="0.2">
      <c r="A442" s="57" t="s">
        <v>2484</v>
      </c>
      <c r="B442" s="69">
        <v>1530000</v>
      </c>
      <c r="C442" s="70">
        <v>3.1619999999999999</v>
      </c>
      <c r="D442" s="71">
        <v>51349</v>
      </c>
      <c r="E442" s="72">
        <v>51349</v>
      </c>
      <c r="F442" s="73">
        <v>1530000</v>
      </c>
    </row>
    <row r="443" spans="1:6" s="21" customFormat="1" ht="11.25" customHeight="1" x14ac:dyDescent="0.2">
      <c r="A443" s="57" t="s">
        <v>1790</v>
      </c>
      <c r="B443" s="69">
        <v>2500000</v>
      </c>
      <c r="C443" s="70">
        <v>4</v>
      </c>
      <c r="D443" s="71">
        <v>49902</v>
      </c>
      <c r="E443" s="72">
        <v>49902</v>
      </c>
      <c r="F443" s="73">
        <v>2552581.645</v>
      </c>
    </row>
    <row r="444" spans="1:6" s="21" customFormat="1" ht="11.25" customHeight="1" x14ac:dyDescent="0.2">
      <c r="A444" s="57" t="s">
        <v>1791</v>
      </c>
      <c r="B444" s="69">
        <v>2000000</v>
      </c>
      <c r="C444" s="70">
        <v>4</v>
      </c>
      <c r="D444" s="71">
        <v>49218</v>
      </c>
      <c r="E444" s="72">
        <v>49218</v>
      </c>
      <c r="F444" s="73">
        <v>1987575.4064</v>
      </c>
    </row>
    <row r="445" spans="1:6" s="21" customFormat="1" ht="11.25" customHeight="1" x14ac:dyDescent="0.2">
      <c r="A445" s="57" t="s">
        <v>2661</v>
      </c>
      <c r="B445" s="69">
        <v>450000</v>
      </c>
      <c r="C445" s="70">
        <v>4</v>
      </c>
      <c r="D445" s="71">
        <v>50510</v>
      </c>
      <c r="E445" s="72">
        <v>50510</v>
      </c>
      <c r="F445" s="73">
        <v>504406.63540000003</v>
      </c>
    </row>
    <row r="446" spans="1:6" s="21" customFormat="1" ht="11.25" customHeight="1" x14ac:dyDescent="0.2">
      <c r="A446" s="57" t="s">
        <v>1792</v>
      </c>
      <c r="B446" s="69">
        <v>1035000</v>
      </c>
      <c r="C446" s="70">
        <v>3.25</v>
      </c>
      <c r="D446" s="71">
        <v>47209</v>
      </c>
      <c r="E446" s="72">
        <v>47209</v>
      </c>
      <c r="F446" s="73">
        <v>1025374.9587</v>
      </c>
    </row>
    <row r="447" spans="1:6" s="21" customFormat="1" ht="11.25" customHeight="1" x14ac:dyDescent="0.2">
      <c r="A447" s="57" t="s">
        <v>1327</v>
      </c>
      <c r="B447" s="69">
        <v>1150000</v>
      </c>
      <c r="C447" s="70">
        <v>3.5</v>
      </c>
      <c r="D447" s="71">
        <v>48366</v>
      </c>
      <c r="E447" s="72">
        <v>48366</v>
      </c>
      <c r="F447" s="73">
        <v>1139291.4047000001</v>
      </c>
    </row>
    <row r="448" spans="1:6" s="21" customFormat="1" ht="11.25" customHeight="1" x14ac:dyDescent="0.2">
      <c r="A448" s="57" t="s">
        <v>1793</v>
      </c>
      <c r="B448" s="69">
        <v>1475000</v>
      </c>
      <c r="C448" s="70">
        <v>4</v>
      </c>
      <c r="D448" s="71">
        <v>47362</v>
      </c>
      <c r="E448" s="72">
        <v>47362</v>
      </c>
      <c r="F448" s="73">
        <v>1496199.2825</v>
      </c>
    </row>
    <row r="449" spans="1:6" s="21" customFormat="1" ht="11.25" customHeight="1" x14ac:dyDescent="0.2">
      <c r="A449" s="57" t="s">
        <v>2662</v>
      </c>
      <c r="B449" s="69">
        <v>1500000</v>
      </c>
      <c r="C449" s="70">
        <v>3</v>
      </c>
      <c r="D449" s="71">
        <v>50055</v>
      </c>
      <c r="E449" s="72">
        <v>50055</v>
      </c>
      <c r="F449" s="73">
        <v>1536433.1603999999</v>
      </c>
    </row>
    <row r="450" spans="1:6" s="21" customFormat="1" ht="11.25" customHeight="1" x14ac:dyDescent="0.2">
      <c r="A450" s="57" t="s">
        <v>2663</v>
      </c>
      <c r="B450" s="69">
        <v>750000</v>
      </c>
      <c r="C450" s="70">
        <v>5</v>
      </c>
      <c r="D450" s="71">
        <v>51288</v>
      </c>
      <c r="E450" s="72">
        <v>51288</v>
      </c>
      <c r="F450" s="73">
        <v>902921.82869999995</v>
      </c>
    </row>
    <row r="451" spans="1:6" s="21" customFormat="1" ht="11.25" customHeight="1" x14ac:dyDescent="0.2">
      <c r="A451" s="57" t="s">
        <v>1794</v>
      </c>
      <c r="B451" s="69">
        <v>500000</v>
      </c>
      <c r="C451" s="70">
        <v>3.75</v>
      </c>
      <c r="D451" s="71">
        <v>49279</v>
      </c>
      <c r="E451" s="72">
        <v>49279</v>
      </c>
      <c r="F451" s="73">
        <v>521918.07419999997</v>
      </c>
    </row>
    <row r="452" spans="1:6" s="21" customFormat="1" ht="11.25" customHeight="1" x14ac:dyDescent="0.2">
      <c r="A452" s="57" t="s">
        <v>1339</v>
      </c>
      <c r="B452" s="69">
        <v>1000000</v>
      </c>
      <c r="C452" s="70">
        <v>4</v>
      </c>
      <c r="D452" s="71">
        <v>51196</v>
      </c>
      <c r="E452" s="72">
        <v>51196</v>
      </c>
      <c r="F452" s="73">
        <v>1136161.2409000001</v>
      </c>
    </row>
    <row r="453" spans="1:6" s="21" customFormat="1" ht="11.25" customHeight="1" x14ac:dyDescent="0.2">
      <c r="A453" s="57" t="s">
        <v>1795</v>
      </c>
      <c r="B453" s="69">
        <v>1180000</v>
      </c>
      <c r="C453" s="70">
        <v>4</v>
      </c>
      <c r="D453" s="71">
        <v>49126</v>
      </c>
      <c r="E453" s="72">
        <v>49126</v>
      </c>
      <c r="F453" s="73">
        <v>1218842.7002000001</v>
      </c>
    </row>
    <row r="454" spans="1:6" s="21" customFormat="1" ht="11.25" customHeight="1" x14ac:dyDescent="0.2">
      <c r="A454" s="57" t="s">
        <v>2015</v>
      </c>
      <c r="B454" s="69">
        <v>500000</v>
      </c>
      <c r="C454" s="70">
        <v>4.0419999999999998</v>
      </c>
      <c r="D454" s="71">
        <v>48867</v>
      </c>
      <c r="E454" s="72">
        <v>48867</v>
      </c>
      <c r="F454" s="73">
        <v>500000</v>
      </c>
    </row>
    <row r="455" spans="1:6" s="21" customFormat="1" ht="11.25" customHeight="1" x14ac:dyDescent="0.2">
      <c r="A455" s="57" t="s">
        <v>2282</v>
      </c>
      <c r="B455" s="69">
        <v>665000</v>
      </c>
      <c r="C455" s="70">
        <v>3</v>
      </c>
      <c r="D455" s="71">
        <v>49249</v>
      </c>
      <c r="E455" s="72">
        <v>49249</v>
      </c>
      <c r="F455" s="73">
        <v>666506.09340000001</v>
      </c>
    </row>
    <row r="456" spans="1:6" s="21" customFormat="1" ht="11.25" customHeight="1" x14ac:dyDescent="0.2">
      <c r="A456" s="57" t="s">
        <v>2282</v>
      </c>
      <c r="B456" s="69">
        <v>685000</v>
      </c>
      <c r="C456" s="70">
        <v>3</v>
      </c>
      <c r="D456" s="71">
        <v>49614</v>
      </c>
      <c r="E456" s="72">
        <v>49614</v>
      </c>
      <c r="F456" s="73">
        <v>685000</v>
      </c>
    </row>
    <row r="457" spans="1:6" s="21" customFormat="1" ht="11.25" customHeight="1" x14ac:dyDescent="0.2">
      <c r="A457" s="57" t="s">
        <v>2532</v>
      </c>
      <c r="B457" s="69">
        <v>1000000</v>
      </c>
      <c r="C457" s="70">
        <v>3</v>
      </c>
      <c r="D457" s="71">
        <v>51471</v>
      </c>
      <c r="E457" s="72">
        <v>51471</v>
      </c>
      <c r="F457" s="73">
        <v>1054457.2672999999</v>
      </c>
    </row>
    <row r="458" spans="1:6" s="21" customFormat="1" ht="11.25" customHeight="1" x14ac:dyDescent="0.2">
      <c r="A458" s="57" t="s">
        <v>1796</v>
      </c>
      <c r="B458" s="69">
        <v>735000</v>
      </c>
      <c r="C458" s="70">
        <v>4.125</v>
      </c>
      <c r="D458" s="71">
        <v>48823</v>
      </c>
      <c r="E458" s="72">
        <v>48823</v>
      </c>
      <c r="F458" s="73">
        <v>725292.10739999998</v>
      </c>
    </row>
    <row r="459" spans="1:6" s="21" customFormat="1" ht="11.25" customHeight="1" x14ac:dyDescent="0.2">
      <c r="A459" s="57" t="s">
        <v>2485</v>
      </c>
      <c r="B459" s="69">
        <v>1085000</v>
      </c>
      <c r="C459" s="70">
        <v>3.149</v>
      </c>
      <c r="D459" s="71">
        <v>48976</v>
      </c>
      <c r="E459" s="72">
        <v>48976</v>
      </c>
      <c r="F459" s="73">
        <v>1085000</v>
      </c>
    </row>
    <row r="460" spans="1:6" s="21" customFormat="1" ht="11.25" customHeight="1" x14ac:dyDescent="0.2">
      <c r="A460" s="57" t="s">
        <v>2811</v>
      </c>
      <c r="B460" s="69">
        <v>300000</v>
      </c>
      <c r="C460" s="70">
        <v>2.9590000000000001</v>
      </c>
      <c r="D460" s="71">
        <v>48488</v>
      </c>
      <c r="E460" s="72">
        <v>48488</v>
      </c>
      <c r="F460" s="73">
        <v>300000</v>
      </c>
    </row>
    <row r="461" spans="1:6" s="21" customFormat="1" ht="11.25" customHeight="1" x14ac:dyDescent="0.2">
      <c r="A461" s="57" t="s">
        <v>1622</v>
      </c>
      <c r="B461" s="69">
        <v>1100000</v>
      </c>
      <c r="C461" s="70">
        <v>5</v>
      </c>
      <c r="D461" s="71">
        <v>49796</v>
      </c>
      <c r="E461" s="72">
        <v>49796</v>
      </c>
      <c r="F461" s="73">
        <v>1189717.0788</v>
      </c>
    </row>
    <row r="462" spans="1:6" s="21" customFormat="1" ht="11.25" customHeight="1" x14ac:dyDescent="0.2">
      <c r="A462" s="57" t="s">
        <v>2417</v>
      </c>
      <c r="B462" s="69">
        <v>2130000</v>
      </c>
      <c r="C462" s="70">
        <v>3</v>
      </c>
      <c r="D462" s="71">
        <v>50802</v>
      </c>
      <c r="E462" s="72">
        <v>50802</v>
      </c>
      <c r="F462" s="73">
        <v>2115319.0180000002</v>
      </c>
    </row>
    <row r="463" spans="1:6" s="21" customFormat="1" ht="11.25" customHeight="1" x14ac:dyDescent="0.2">
      <c r="A463" s="57" t="s">
        <v>1797</v>
      </c>
      <c r="B463" s="69">
        <v>1600000</v>
      </c>
      <c r="C463" s="70">
        <v>4</v>
      </c>
      <c r="D463" s="71">
        <v>48639</v>
      </c>
      <c r="E463" s="72">
        <v>48639</v>
      </c>
      <c r="F463" s="73">
        <v>1686617.1571</v>
      </c>
    </row>
    <row r="464" spans="1:6" s="21" customFormat="1" ht="11.25" customHeight="1" x14ac:dyDescent="0.2">
      <c r="A464" s="57" t="s">
        <v>1798</v>
      </c>
      <c r="B464" s="69">
        <v>1000000</v>
      </c>
      <c r="C464" s="70">
        <v>3.5</v>
      </c>
      <c r="D464" s="71">
        <v>45122</v>
      </c>
      <c r="E464" s="72">
        <v>45122</v>
      </c>
      <c r="F464" s="73">
        <v>1005274.841</v>
      </c>
    </row>
    <row r="465" spans="1:6" s="21" customFormat="1" ht="11.25" customHeight="1" x14ac:dyDescent="0.2">
      <c r="A465" s="57" t="s">
        <v>2812</v>
      </c>
      <c r="B465" s="69">
        <v>525000</v>
      </c>
      <c r="C465" s="70">
        <v>3</v>
      </c>
      <c r="D465" s="71">
        <v>50010</v>
      </c>
      <c r="E465" s="72">
        <v>50010</v>
      </c>
      <c r="F465" s="73">
        <v>568538.96070000005</v>
      </c>
    </row>
    <row r="466" spans="1:6" s="21" customFormat="1" ht="11.25" customHeight="1" x14ac:dyDescent="0.2">
      <c r="A466" s="57" t="s">
        <v>2812</v>
      </c>
      <c r="B466" s="69">
        <v>365000</v>
      </c>
      <c r="C466" s="70">
        <v>3</v>
      </c>
      <c r="D466" s="71">
        <v>50375</v>
      </c>
      <c r="E466" s="72">
        <v>50375</v>
      </c>
      <c r="F466" s="73">
        <v>394246.94010000001</v>
      </c>
    </row>
    <row r="467" spans="1:6" s="21" customFormat="1" ht="11.25" customHeight="1" x14ac:dyDescent="0.2">
      <c r="A467" s="57" t="s">
        <v>2017</v>
      </c>
      <c r="B467" s="69">
        <v>500000</v>
      </c>
      <c r="C467" s="70">
        <v>5</v>
      </c>
      <c r="D467" s="71">
        <v>44256</v>
      </c>
      <c r="E467" s="72">
        <v>44256</v>
      </c>
      <c r="F467" s="73">
        <v>501122.09850000002</v>
      </c>
    </row>
    <row r="468" spans="1:6" s="21" customFormat="1" ht="11.25" customHeight="1" x14ac:dyDescent="0.2">
      <c r="A468" s="57" t="s">
        <v>1365</v>
      </c>
      <c r="B468" s="69">
        <v>2000000</v>
      </c>
      <c r="C468" s="70">
        <v>3.5</v>
      </c>
      <c r="D468" s="71">
        <v>45139</v>
      </c>
      <c r="E468" s="72">
        <v>45139</v>
      </c>
      <c r="F468" s="73">
        <v>2018245.4175</v>
      </c>
    </row>
    <row r="469" spans="1:6" s="21" customFormat="1" ht="11.25" customHeight="1" x14ac:dyDescent="0.2">
      <c r="A469" s="57" t="s">
        <v>1799</v>
      </c>
      <c r="B469" s="69">
        <v>610000</v>
      </c>
      <c r="C469" s="70">
        <v>3</v>
      </c>
      <c r="D469" s="71">
        <v>48427</v>
      </c>
      <c r="E469" s="72">
        <v>48427</v>
      </c>
      <c r="F469" s="73">
        <v>603515.01280000003</v>
      </c>
    </row>
    <row r="470" spans="1:6" s="21" customFormat="1" ht="11.25" customHeight="1" x14ac:dyDescent="0.2">
      <c r="A470" s="57" t="s">
        <v>1799</v>
      </c>
      <c r="B470" s="69">
        <v>1000000</v>
      </c>
      <c r="C470" s="70">
        <v>5</v>
      </c>
      <c r="D470" s="71">
        <v>46235</v>
      </c>
      <c r="E470" s="72">
        <v>46235</v>
      </c>
      <c r="F470" s="73">
        <v>1059431.7128000001</v>
      </c>
    </row>
    <row r="471" spans="1:6" s="21" customFormat="1" ht="11.25" customHeight="1" x14ac:dyDescent="0.2">
      <c r="A471" s="57" t="s">
        <v>2283</v>
      </c>
      <c r="B471" s="69">
        <v>375000</v>
      </c>
      <c r="C471" s="70">
        <v>2.9</v>
      </c>
      <c r="D471" s="71">
        <v>48427</v>
      </c>
      <c r="E471" s="72">
        <v>48427</v>
      </c>
      <c r="F471" s="73">
        <v>371342.74239999999</v>
      </c>
    </row>
    <row r="472" spans="1:6" s="21" customFormat="1" ht="11.25" customHeight="1" x14ac:dyDescent="0.2">
      <c r="A472" s="57" t="s">
        <v>1800</v>
      </c>
      <c r="B472" s="69">
        <v>300000</v>
      </c>
      <c r="C472" s="70">
        <v>4</v>
      </c>
      <c r="D472" s="71">
        <v>49126</v>
      </c>
      <c r="E472" s="72">
        <v>49126</v>
      </c>
      <c r="F472" s="73">
        <v>297502.89</v>
      </c>
    </row>
    <row r="473" spans="1:6" s="21" customFormat="1" ht="11.25" customHeight="1" x14ac:dyDescent="0.2">
      <c r="A473" s="57" t="s">
        <v>1801</v>
      </c>
      <c r="B473" s="69">
        <v>500000</v>
      </c>
      <c r="C473" s="70">
        <v>3</v>
      </c>
      <c r="D473" s="71">
        <v>44896</v>
      </c>
      <c r="E473" s="72">
        <v>44896</v>
      </c>
      <c r="F473" s="73">
        <v>500000</v>
      </c>
    </row>
    <row r="474" spans="1:6" s="21" customFormat="1" ht="11.25" customHeight="1" x14ac:dyDescent="0.2">
      <c r="A474" s="57" t="s">
        <v>2212</v>
      </c>
      <c r="B474" s="69">
        <v>715000</v>
      </c>
      <c r="C474" s="70">
        <v>4</v>
      </c>
      <c r="D474" s="71">
        <v>49888</v>
      </c>
      <c r="E474" s="72">
        <v>49888</v>
      </c>
      <c r="F474" s="73">
        <v>755669.90870000003</v>
      </c>
    </row>
    <row r="475" spans="1:6" s="21" customFormat="1" ht="11.25" customHeight="1" x14ac:dyDescent="0.2">
      <c r="A475" s="57" t="s">
        <v>2042</v>
      </c>
      <c r="B475" s="69">
        <v>1320000</v>
      </c>
      <c r="C475" s="70">
        <v>5</v>
      </c>
      <c r="D475" s="71">
        <v>48214</v>
      </c>
      <c r="E475" s="72">
        <v>48214</v>
      </c>
      <c r="F475" s="73">
        <v>1455068.9108</v>
      </c>
    </row>
    <row r="476" spans="1:6" s="21" customFormat="1" ht="11.25" customHeight="1" x14ac:dyDescent="0.2">
      <c r="A476" s="57" t="s">
        <v>2418</v>
      </c>
      <c r="B476" s="69">
        <v>535000</v>
      </c>
      <c r="C476" s="70">
        <v>3.5</v>
      </c>
      <c r="D476" s="71">
        <v>49249</v>
      </c>
      <c r="E476" s="72">
        <v>49249</v>
      </c>
      <c r="F476" s="73">
        <v>533935.03399999999</v>
      </c>
    </row>
    <row r="477" spans="1:6" s="21" customFormat="1" ht="11.25" customHeight="1" x14ac:dyDescent="0.2">
      <c r="A477" s="57" t="s">
        <v>1802</v>
      </c>
      <c r="B477" s="69">
        <v>625000</v>
      </c>
      <c r="C477" s="70">
        <v>4</v>
      </c>
      <c r="D477" s="71">
        <v>49140</v>
      </c>
      <c r="E477" s="72">
        <v>49140</v>
      </c>
      <c r="F477" s="73">
        <v>654089.93550000002</v>
      </c>
    </row>
    <row r="478" spans="1:6" s="21" customFormat="1" ht="11.25" customHeight="1" x14ac:dyDescent="0.2">
      <c r="A478" s="57" t="s">
        <v>2664</v>
      </c>
      <c r="B478" s="69">
        <v>600000</v>
      </c>
      <c r="C478" s="70">
        <v>3</v>
      </c>
      <c r="D478" s="71">
        <v>50451</v>
      </c>
      <c r="E478" s="72">
        <v>50451</v>
      </c>
      <c r="F478" s="73">
        <v>600000</v>
      </c>
    </row>
    <row r="479" spans="1:6" s="21" customFormat="1" ht="11.25" customHeight="1" x14ac:dyDescent="0.2">
      <c r="A479" s="57" t="s">
        <v>2664</v>
      </c>
      <c r="B479" s="69">
        <v>250000</v>
      </c>
      <c r="C479" s="70">
        <v>4</v>
      </c>
      <c r="D479" s="71">
        <v>50086</v>
      </c>
      <c r="E479" s="72">
        <v>50086</v>
      </c>
      <c r="F479" s="73">
        <v>280187.68900000001</v>
      </c>
    </row>
    <row r="480" spans="1:6" s="21" customFormat="1" ht="11.25" customHeight="1" x14ac:dyDescent="0.2">
      <c r="A480" s="57" t="s">
        <v>1803</v>
      </c>
      <c r="B480" s="69">
        <v>500000</v>
      </c>
      <c r="C480" s="70">
        <v>4</v>
      </c>
      <c r="D480" s="71">
        <v>46054</v>
      </c>
      <c r="E480" s="72">
        <v>46054</v>
      </c>
      <c r="F480" s="73">
        <v>519335.26360000001</v>
      </c>
    </row>
    <row r="481" spans="1:6" s="21" customFormat="1" ht="11.25" customHeight="1" x14ac:dyDescent="0.2">
      <c r="A481" s="57" t="s">
        <v>1393</v>
      </c>
      <c r="B481" s="69">
        <v>500000</v>
      </c>
      <c r="C481" s="70">
        <v>3</v>
      </c>
      <c r="D481" s="71">
        <v>51380</v>
      </c>
      <c r="E481" s="72">
        <v>51380</v>
      </c>
      <c r="F481" s="73">
        <v>541437.89139999996</v>
      </c>
    </row>
    <row r="482" spans="1:6" s="21" customFormat="1" ht="11.25" customHeight="1" x14ac:dyDescent="0.2">
      <c r="A482" s="57" t="s">
        <v>1394</v>
      </c>
      <c r="B482" s="69">
        <v>1450000</v>
      </c>
      <c r="C482" s="70">
        <v>5</v>
      </c>
      <c r="D482" s="71">
        <v>49310</v>
      </c>
      <c r="E482" s="72">
        <v>49310</v>
      </c>
      <c r="F482" s="73">
        <v>1545756.6458000001</v>
      </c>
    </row>
    <row r="483" spans="1:6" s="21" customFormat="1" ht="11.25" customHeight="1" x14ac:dyDescent="0.2">
      <c r="A483" s="57" t="s">
        <v>1804</v>
      </c>
      <c r="B483" s="69">
        <v>1300000</v>
      </c>
      <c r="C483" s="70">
        <v>3.375</v>
      </c>
      <c r="D483" s="71">
        <v>48823</v>
      </c>
      <c r="E483" s="72">
        <v>48823</v>
      </c>
      <c r="F483" s="73">
        <v>1275617.6035</v>
      </c>
    </row>
    <row r="484" spans="1:6" s="21" customFormat="1" ht="11.25" customHeight="1" x14ac:dyDescent="0.2">
      <c r="A484" s="57" t="s">
        <v>1397</v>
      </c>
      <c r="B484" s="69">
        <v>2000000</v>
      </c>
      <c r="C484" s="70">
        <v>3</v>
      </c>
      <c r="D484" s="71">
        <v>46218</v>
      </c>
      <c r="E484" s="72">
        <v>46218</v>
      </c>
      <c r="F484" s="73">
        <v>1989922.9957999999</v>
      </c>
    </row>
    <row r="485" spans="1:6" s="21" customFormat="1" ht="11.25" customHeight="1" thickBot="1" x14ac:dyDescent="0.25">
      <c r="A485" s="58" t="s">
        <v>75</v>
      </c>
      <c r="B485" s="79">
        <v>250170000</v>
      </c>
      <c r="C485" s="80"/>
      <c r="D485" s="81"/>
      <c r="E485" s="82"/>
      <c r="F485" s="83">
        <v>258313025.29620013</v>
      </c>
    </row>
    <row r="486" spans="1:6" s="21" customFormat="1" ht="11.25" customHeight="1" x14ac:dyDescent="0.2">
      <c r="A486" s="58"/>
      <c r="B486" s="74"/>
      <c r="C486" s="74"/>
      <c r="D486" s="75"/>
      <c r="E486" s="76"/>
      <c r="F486" s="77"/>
    </row>
    <row r="487" spans="1:6" s="21" customFormat="1" ht="11.25" customHeight="1" x14ac:dyDescent="0.2">
      <c r="A487" s="57" t="s">
        <v>2018</v>
      </c>
      <c r="B487" s="69">
        <v>2000000</v>
      </c>
      <c r="C487" s="70">
        <v>4.25</v>
      </c>
      <c r="D487" s="71">
        <v>47071</v>
      </c>
      <c r="E487" s="72">
        <v>47071</v>
      </c>
      <c r="F487" s="73">
        <v>1986277.4632000001</v>
      </c>
    </row>
    <row r="488" spans="1:6" s="21" customFormat="1" ht="11.25" customHeight="1" x14ac:dyDescent="0.2">
      <c r="A488" s="57" t="s">
        <v>2018</v>
      </c>
      <c r="B488" s="69">
        <v>2000000</v>
      </c>
      <c r="C488" s="70">
        <v>3.45</v>
      </c>
      <c r="D488" s="71">
        <v>44635</v>
      </c>
      <c r="E488" s="72">
        <v>44635</v>
      </c>
      <c r="F488" s="73">
        <v>2025557.432</v>
      </c>
    </row>
    <row r="489" spans="1:6" s="21" customFormat="1" ht="11.25" customHeight="1" x14ac:dyDescent="0.2">
      <c r="A489" s="57" t="s">
        <v>1624</v>
      </c>
      <c r="B489" s="69">
        <v>2000000</v>
      </c>
      <c r="C489" s="70">
        <v>4.3601299999999998</v>
      </c>
      <c r="D489" s="71">
        <v>46021</v>
      </c>
      <c r="E489" s="72">
        <v>46021</v>
      </c>
      <c r="F489" s="73">
        <v>2000000</v>
      </c>
    </row>
    <row r="490" spans="1:6" s="21" customFormat="1" ht="11.25" customHeight="1" x14ac:dyDescent="0.2">
      <c r="A490" s="57" t="s">
        <v>5</v>
      </c>
      <c r="B490" s="69">
        <v>1000000</v>
      </c>
      <c r="C490" s="70">
        <v>4.95</v>
      </c>
      <c r="D490" s="71">
        <v>44739</v>
      </c>
      <c r="E490" s="72">
        <v>44739</v>
      </c>
      <c r="F490" s="73">
        <v>999817.73679999996</v>
      </c>
    </row>
    <row r="491" spans="1:6" s="21" customFormat="1" ht="11.25" customHeight="1" x14ac:dyDescent="0.2">
      <c r="A491" s="57" t="s">
        <v>76</v>
      </c>
      <c r="B491" s="69">
        <v>2000000</v>
      </c>
      <c r="C491" s="70">
        <v>3.625</v>
      </c>
      <c r="D491" s="71">
        <v>45631</v>
      </c>
      <c r="E491" s="72">
        <v>45631</v>
      </c>
      <c r="F491" s="73">
        <v>2037347.4408</v>
      </c>
    </row>
    <row r="492" spans="1:6" s="21" customFormat="1" ht="11.25" customHeight="1" x14ac:dyDescent="0.2">
      <c r="A492" s="57" t="s">
        <v>1401</v>
      </c>
      <c r="B492" s="69">
        <v>2000000</v>
      </c>
      <c r="C492" s="70">
        <v>4.875</v>
      </c>
      <c r="D492" s="71">
        <v>44713</v>
      </c>
      <c r="E492" s="72">
        <v>44713</v>
      </c>
      <c r="F492" s="73">
        <v>1996844.3091</v>
      </c>
    </row>
    <row r="493" spans="1:6" s="21" customFormat="1" ht="11.25" customHeight="1" x14ac:dyDescent="0.2">
      <c r="A493" s="57" t="s">
        <v>8</v>
      </c>
      <c r="B493" s="69">
        <v>2000000</v>
      </c>
      <c r="C493" s="70">
        <v>5</v>
      </c>
      <c r="D493" s="71">
        <v>45337</v>
      </c>
      <c r="E493" s="72">
        <v>45337</v>
      </c>
      <c r="F493" s="73">
        <v>1997207.0519000001</v>
      </c>
    </row>
    <row r="494" spans="1:6" s="21" customFormat="1" ht="11.25" customHeight="1" x14ac:dyDescent="0.2">
      <c r="A494" s="57" t="s">
        <v>1403</v>
      </c>
      <c r="B494" s="69">
        <v>3000000</v>
      </c>
      <c r="C494" s="70">
        <v>4.5</v>
      </c>
      <c r="D494" s="71">
        <v>46827</v>
      </c>
      <c r="E494" s="72">
        <v>46827</v>
      </c>
      <c r="F494" s="73">
        <v>2989597.0465000002</v>
      </c>
    </row>
    <row r="495" spans="1:6" s="21" customFormat="1" ht="11.25" customHeight="1" x14ac:dyDescent="0.2">
      <c r="A495" s="57" t="s">
        <v>1404</v>
      </c>
      <c r="B495" s="69">
        <v>3000000</v>
      </c>
      <c r="C495" s="70">
        <v>4.1500000000000004</v>
      </c>
      <c r="D495" s="71">
        <v>45680</v>
      </c>
      <c r="E495" s="72">
        <v>45680</v>
      </c>
      <c r="F495" s="73">
        <v>2997890.3867000001</v>
      </c>
    </row>
    <row r="496" spans="1:6" s="21" customFormat="1" ht="11.25" customHeight="1" x14ac:dyDescent="0.2">
      <c r="A496" s="57" t="s">
        <v>1404</v>
      </c>
      <c r="B496" s="69">
        <v>1000000</v>
      </c>
      <c r="C496" s="70">
        <v>4.75</v>
      </c>
      <c r="D496" s="71">
        <v>47141</v>
      </c>
      <c r="E496" s="72">
        <v>47141</v>
      </c>
      <c r="F496" s="73">
        <v>997350.68759999995</v>
      </c>
    </row>
    <row r="497" spans="1:6" s="21" customFormat="1" ht="11.25" customHeight="1" x14ac:dyDescent="0.2">
      <c r="A497" s="57" t="s">
        <v>1405</v>
      </c>
      <c r="B497" s="69">
        <v>2000000</v>
      </c>
      <c r="C497" s="70">
        <v>4.4000000000000004</v>
      </c>
      <c r="D497" s="71">
        <v>46169</v>
      </c>
      <c r="E497" s="72">
        <v>46169</v>
      </c>
      <c r="F497" s="73">
        <v>1999005.0005000001</v>
      </c>
    </row>
    <row r="498" spans="1:6" s="21" customFormat="1" ht="11.25" customHeight="1" x14ac:dyDescent="0.2">
      <c r="A498" s="57" t="s">
        <v>104</v>
      </c>
      <c r="B498" s="69">
        <v>2000000</v>
      </c>
      <c r="C498" s="70">
        <v>3.875</v>
      </c>
      <c r="D498" s="71">
        <v>44845</v>
      </c>
      <c r="E498" s="72">
        <v>44845</v>
      </c>
      <c r="F498" s="73">
        <v>1996206.8060999999</v>
      </c>
    </row>
    <row r="499" spans="1:6" s="21" customFormat="1" ht="11.25" customHeight="1" x14ac:dyDescent="0.2">
      <c r="A499" s="57" t="s">
        <v>1406</v>
      </c>
      <c r="B499" s="69">
        <v>3000000</v>
      </c>
      <c r="C499" s="70">
        <v>4.25</v>
      </c>
      <c r="D499" s="71">
        <v>47315</v>
      </c>
      <c r="E499" s="72">
        <v>47315</v>
      </c>
      <c r="F499" s="73">
        <v>2973718.1031999998</v>
      </c>
    </row>
    <row r="500" spans="1:6" s="21" customFormat="1" ht="11.25" customHeight="1" x14ac:dyDescent="0.2">
      <c r="A500" s="57" t="s">
        <v>1410</v>
      </c>
      <c r="B500" s="69">
        <v>2000000</v>
      </c>
      <c r="C500" s="70">
        <v>4.25</v>
      </c>
      <c r="D500" s="71">
        <v>45672</v>
      </c>
      <c r="E500" s="72">
        <v>45672</v>
      </c>
      <c r="F500" s="73">
        <v>2009349.1606000001</v>
      </c>
    </row>
    <row r="501" spans="1:6" s="21" customFormat="1" ht="11.25" customHeight="1" x14ac:dyDescent="0.2">
      <c r="A501" s="57" t="s">
        <v>2540</v>
      </c>
      <c r="B501" s="69">
        <v>1000000</v>
      </c>
      <c r="C501" s="70">
        <v>5.5</v>
      </c>
      <c r="D501" s="71">
        <v>46204</v>
      </c>
      <c r="E501" s="72">
        <v>46204</v>
      </c>
      <c r="F501" s="73">
        <v>1000000</v>
      </c>
    </row>
    <row r="502" spans="1:6" s="21" customFormat="1" ht="11.25" customHeight="1" x14ac:dyDescent="0.2">
      <c r="A502" s="57" t="s">
        <v>17</v>
      </c>
      <c r="B502" s="69">
        <v>2000000</v>
      </c>
      <c r="C502" s="70">
        <v>5.5</v>
      </c>
      <c r="D502" s="71">
        <v>44866</v>
      </c>
      <c r="E502" s="72">
        <v>44866</v>
      </c>
      <c r="F502" s="73">
        <v>1997530.2324999999</v>
      </c>
    </row>
    <row r="503" spans="1:6" s="21" customFormat="1" ht="11.25" customHeight="1" x14ac:dyDescent="0.2">
      <c r="A503" s="57" t="s">
        <v>17</v>
      </c>
      <c r="B503" s="69">
        <v>3000000</v>
      </c>
      <c r="C503" s="70">
        <v>5.25</v>
      </c>
      <c r="D503" s="71">
        <v>45931</v>
      </c>
      <c r="E503" s="72">
        <v>45931</v>
      </c>
      <c r="F503" s="73">
        <v>3149840.9737</v>
      </c>
    </row>
    <row r="504" spans="1:6" s="21" customFormat="1" ht="11.25" customHeight="1" x14ac:dyDescent="0.2">
      <c r="A504" s="57" t="s">
        <v>2543</v>
      </c>
      <c r="B504" s="69">
        <v>1000000</v>
      </c>
      <c r="C504" s="70">
        <v>5.04</v>
      </c>
      <c r="D504" s="71">
        <v>46508</v>
      </c>
      <c r="E504" s="72">
        <v>46508</v>
      </c>
      <c r="F504" s="73">
        <v>1000000</v>
      </c>
    </row>
    <row r="505" spans="1:6" s="21" customFormat="1" ht="11.25" customHeight="1" x14ac:dyDescent="0.2">
      <c r="A505" s="57" t="s">
        <v>1422</v>
      </c>
      <c r="B505" s="69">
        <v>3000000</v>
      </c>
      <c r="C505" s="70">
        <v>4.3499999999999996</v>
      </c>
      <c r="D505" s="71">
        <v>45366</v>
      </c>
      <c r="E505" s="72">
        <v>45366</v>
      </c>
      <c r="F505" s="73">
        <v>2997782.1792000001</v>
      </c>
    </row>
    <row r="506" spans="1:6" s="21" customFormat="1" ht="11.25" customHeight="1" x14ac:dyDescent="0.2">
      <c r="A506" s="57" t="s">
        <v>2256</v>
      </c>
      <c r="B506" s="69">
        <v>2000000</v>
      </c>
      <c r="C506" s="70">
        <v>5.375</v>
      </c>
      <c r="D506" s="71">
        <v>45566</v>
      </c>
      <c r="E506" s="72">
        <v>45566</v>
      </c>
      <c r="F506" s="73">
        <v>2000000</v>
      </c>
    </row>
    <row r="507" spans="1:6" s="21" customFormat="1" ht="11.25" customHeight="1" x14ac:dyDescent="0.2">
      <c r="A507" s="57" t="s">
        <v>1425</v>
      </c>
      <c r="B507" s="69">
        <v>536000</v>
      </c>
      <c r="C507" s="70">
        <v>3.875</v>
      </c>
      <c r="D507" s="71">
        <v>44958</v>
      </c>
      <c r="E507" s="72">
        <v>44958</v>
      </c>
      <c r="F507" s="73">
        <v>531040.125</v>
      </c>
    </row>
    <row r="508" spans="1:6" s="21" customFormat="1" ht="11.25" customHeight="1" x14ac:dyDescent="0.2">
      <c r="A508" s="57" t="s">
        <v>184</v>
      </c>
      <c r="B508" s="69">
        <v>2000000</v>
      </c>
      <c r="C508" s="70">
        <v>4.875</v>
      </c>
      <c r="D508" s="71">
        <v>46082</v>
      </c>
      <c r="E508" s="72">
        <v>46082</v>
      </c>
      <c r="F508" s="73">
        <v>1991710.7922</v>
      </c>
    </row>
    <row r="509" spans="1:6" s="21" customFormat="1" ht="11.25" customHeight="1" x14ac:dyDescent="0.2">
      <c r="A509" s="57" t="s">
        <v>1426</v>
      </c>
      <c r="B509" s="69">
        <v>1500000</v>
      </c>
      <c r="C509" s="70">
        <v>4.1500000000000004</v>
      </c>
      <c r="D509" s="71">
        <v>44832</v>
      </c>
      <c r="E509" s="72">
        <v>44832</v>
      </c>
      <c r="F509" s="73">
        <v>1503738.2751</v>
      </c>
    </row>
    <row r="510" spans="1:6" s="21" customFormat="1" ht="11.25" customHeight="1" x14ac:dyDescent="0.2">
      <c r="A510" s="57" t="s">
        <v>1805</v>
      </c>
      <c r="B510" s="69">
        <v>1000000</v>
      </c>
      <c r="C510" s="70">
        <v>4.1500000000000004</v>
      </c>
      <c r="D510" s="71">
        <v>45748</v>
      </c>
      <c r="E510" s="72">
        <v>45748</v>
      </c>
      <c r="F510" s="73">
        <v>999377.57880000002</v>
      </c>
    </row>
    <row r="511" spans="1:6" s="21" customFormat="1" ht="11.25" customHeight="1" x14ac:dyDescent="0.2">
      <c r="A511" s="57" t="s">
        <v>89</v>
      </c>
      <c r="B511" s="69">
        <v>2000000</v>
      </c>
      <c r="C511" s="70">
        <v>3.6</v>
      </c>
      <c r="D511" s="71">
        <v>46798</v>
      </c>
      <c r="E511" s="72">
        <v>46798</v>
      </c>
      <c r="F511" s="73">
        <v>1914902.5315</v>
      </c>
    </row>
    <row r="512" spans="1:6" s="21" customFormat="1" ht="11.25" customHeight="1" x14ac:dyDescent="0.2">
      <c r="A512" s="57" t="s">
        <v>89</v>
      </c>
      <c r="B512" s="69">
        <v>2000000</v>
      </c>
      <c r="C512" s="70">
        <v>2.65</v>
      </c>
      <c r="D512" s="71">
        <v>44872</v>
      </c>
      <c r="E512" s="72">
        <v>44872</v>
      </c>
      <c r="F512" s="73">
        <v>2017937.3378000001</v>
      </c>
    </row>
    <row r="513" spans="1:6" s="21" customFormat="1" ht="11.25" customHeight="1" x14ac:dyDescent="0.2">
      <c r="A513" s="57" t="s">
        <v>2561</v>
      </c>
      <c r="B513" s="69">
        <v>1500000</v>
      </c>
      <c r="C513" s="70">
        <v>3.875</v>
      </c>
      <c r="D513" s="71">
        <v>44600</v>
      </c>
      <c r="E513" s="72">
        <v>44600</v>
      </c>
      <c r="F513" s="73">
        <v>1498490.8499</v>
      </c>
    </row>
    <row r="514" spans="1:6" s="21" customFormat="1" ht="11.25" customHeight="1" x14ac:dyDescent="0.2">
      <c r="A514" s="57" t="s">
        <v>1432</v>
      </c>
      <c r="B514" s="69">
        <v>1000000</v>
      </c>
      <c r="C514" s="70">
        <v>7</v>
      </c>
      <c r="D514" s="71">
        <v>47664</v>
      </c>
      <c r="E514" s="72">
        <v>47664</v>
      </c>
      <c r="F514" s="73">
        <v>1000000</v>
      </c>
    </row>
    <row r="515" spans="1:6" s="21" customFormat="1" ht="11.25" customHeight="1" x14ac:dyDescent="0.2">
      <c r="A515" s="57" t="s">
        <v>2185</v>
      </c>
      <c r="B515" s="69">
        <v>3000000</v>
      </c>
      <c r="C515" s="70">
        <v>4.375</v>
      </c>
      <c r="D515" s="71">
        <v>46862</v>
      </c>
      <c r="E515" s="72">
        <v>46862</v>
      </c>
      <c r="F515" s="73">
        <v>2960579.2560999999</v>
      </c>
    </row>
    <row r="516" spans="1:6" s="21" customFormat="1" ht="11.25" customHeight="1" x14ac:dyDescent="0.2">
      <c r="A516" s="57" t="s">
        <v>1438</v>
      </c>
      <c r="B516" s="69">
        <v>2000000</v>
      </c>
      <c r="C516" s="70">
        <v>1.95</v>
      </c>
      <c r="D516" s="71">
        <v>44458</v>
      </c>
      <c r="E516" s="72">
        <v>44458</v>
      </c>
      <c r="F516" s="73">
        <v>1999526.5101000001</v>
      </c>
    </row>
    <row r="517" spans="1:6" s="21" customFormat="1" ht="11.25" customHeight="1" x14ac:dyDescent="0.2">
      <c r="A517" s="57" t="s">
        <v>1438</v>
      </c>
      <c r="B517" s="69">
        <v>1000000</v>
      </c>
      <c r="C517" s="70">
        <v>4.375</v>
      </c>
      <c r="D517" s="71">
        <v>46925</v>
      </c>
      <c r="E517" s="72">
        <v>46925</v>
      </c>
      <c r="F517" s="73">
        <v>996475.34069999994</v>
      </c>
    </row>
    <row r="518" spans="1:6" s="21" customFormat="1" ht="11.25" customHeight="1" x14ac:dyDescent="0.2">
      <c r="A518" s="57" t="s">
        <v>26</v>
      </c>
      <c r="B518" s="69">
        <v>2000000</v>
      </c>
      <c r="C518" s="70">
        <v>5.85</v>
      </c>
      <c r="D518" s="71">
        <v>46006</v>
      </c>
      <c r="E518" s="72">
        <v>46006</v>
      </c>
      <c r="F518" s="73">
        <v>1999535.7357999999</v>
      </c>
    </row>
    <row r="519" spans="1:6" s="21" customFormat="1" ht="11.25" customHeight="1" x14ac:dyDescent="0.2">
      <c r="A519" s="57" t="s">
        <v>1440</v>
      </c>
      <c r="B519" s="69">
        <v>3000000</v>
      </c>
      <c r="C519" s="70">
        <v>3.75</v>
      </c>
      <c r="D519" s="71">
        <v>45720</v>
      </c>
      <c r="E519" s="72">
        <v>45720</v>
      </c>
      <c r="F519" s="73">
        <v>2998155.7063000002</v>
      </c>
    </row>
    <row r="520" spans="1:6" s="21" customFormat="1" ht="11.25" customHeight="1" x14ac:dyDescent="0.2">
      <c r="A520" s="57" t="s">
        <v>2564</v>
      </c>
      <c r="B520" s="69">
        <v>3000000</v>
      </c>
      <c r="C520" s="70">
        <v>4.75</v>
      </c>
      <c r="D520" s="71">
        <v>46798</v>
      </c>
      <c r="E520" s="72">
        <v>46798</v>
      </c>
      <c r="F520" s="73">
        <v>2961662.1828999999</v>
      </c>
    </row>
    <row r="521" spans="1:6" s="21" customFormat="1" ht="11.25" customHeight="1" x14ac:dyDescent="0.2">
      <c r="A521" s="57" t="s">
        <v>252</v>
      </c>
      <c r="B521" s="69">
        <v>2000000</v>
      </c>
      <c r="C521" s="70">
        <v>4.125</v>
      </c>
      <c r="D521" s="71">
        <v>46827</v>
      </c>
      <c r="E521" s="72">
        <v>46827</v>
      </c>
      <c r="F521" s="73">
        <v>1997648.5157000001</v>
      </c>
    </row>
    <row r="522" spans="1:6" s="21" customFormat="1" ht="11.25" customHeight="1" x14ac:dyDescent="0.2">
      <c r="A522" s="57" t="s">
        <v>252</v>
      </c>
      <c r="B522" s="69">
        <v>2000000</v>
      </c>
      <c r="C522" s="70">
        <v>5.75</v>
      </c>
      <c r="D522" s="71">
        <v>46553</v>
      </c>
      <c r="E522" s="72">
        <v>46553</v>
      </c>
      <c r="F522" s="73">
        <v>2162941.1468000002</v>
      </c>
    </row>
    <row r="523" spans="1:6" s="21" customFormat="1" ht="11.25" customHeight="1" x14ac:dyDescent="0.2">
      <c r="A523" s="57" t="s">
        <v>1445</v>
      </c>
      <c r="B523" s="69">
        <v>8000000</v>
      </c>
      <c r="C523" s="70">
        <v>4.95</v>
      </c>
      <c r="D523" s="71">
        <v>46888</v>
      </c>
      <c r="E523" s="72">
        <v>46888</v>
      </c>
      <c r="F523" s="73">
        <v>4823813.2</v>
      </c>
    </row>
    <row r="524" spans="1:6" s="21" customFormat="1" ht="11.25" customHeight="1" x14ac:dyDescent="0.2">
      <c r="A524" s="57" t="s">
        <v>79</v>
      </c>
      <c r="B524" s="69">
        <v>1500000</v>
      </c>
      <c r="C524" s="70">
        <v>4.875</v>
      </c>
      <c r="D524" s="71">
        <v>44515</v>
      </c>
      <c r="E524" s="72">
        <v>44515</v>
      </c>
      <c r="F524" s="73">
        <v>1501938.0253000001</v>
      </c>
    </row>
    <row r="525" spans="1:6" s="21" customFormat="1" ht="11.25" customHeight="1" x14ac:dyDescent="0.2">
      <c r="A525" s="57" t="s">
        <v>2570</v>
      </c>
      <c r="B525" s="69">
        <v>2000000</v>
      </c>
      <c r="C525" s="70">
        <v>7</v>
      </c>
      <c r="D525" s="71">
        <v>47664</v>
      </c>
      <c r="E525" s="72">
        <v>47664</v>
      </c>
      <c r="F525" s="73">
        <v>2000000</v>
      </c>
    </row>
    <row r="526" spans="1:6" s="21" customFormat="1" ht="11.25" customHeight="1" x14ac:dyDescent="0.2">
      <c r="A526" s="57" t="s">
        <v>1450</v>
      </c>
      <c r="B526" s="69">
        <v>4000000</v>
      </c>
      <c r="C526" s="70">
        <v>4.5</v>
      </c>
      <c r="D526" s="71">
        <v>46980</v>
      </c>
      <c r="E526" s="72">
        <v>46980</v>
      </c>
      <c r="F526" s="73">
        <v>4053136.2418</v>
      </c>
    </row>
    <row r="527" spans="1:6" s="21" customFormat="1" ht="11.25" customHeight="1" x14ac:dyDescent="0.2">
      <c r="A527" s="57" t="s">
        <v>1451</v>
      </c>
      <c r="B527" s="69">
        <v>1000000</v>
      </c>
      <c r="C527" s="70">
        <v>5</v>
      </c>
      <c r="D527" s="71">
        <v>45945</v>
      </c>
      <c r="E527" s="72">
        <v>45945</v>
      </c>
      <c r="F527" s="73">
        <v>1018263.8101999999</v>
      </c>
    </row>
    <row r="528" spans="1:6" s="21" customFormat="1" ht="11.25" customHeight="1" x14ac:dyDescent="0.2">
      <c r="A528" s="57" t="s">
        <v>1452</v>
      </c>
      <c r="B528" s="69">
        <v>2000000</v>
      </c>
      <c r="C528" s="70">
        <v>4.3</v>
      </c>
      <c r="D528" s="71">
        <v>44958</v>
      </c>
      <c r="E528" s="72">
        <v>44958</v>
      </c>
      <c r="F528" s="73">
        <v>1998255.2345</v>
      </c>
    </row>
    <row r="529" spans="1:6" s="21" customFormat="1" ht="11.25" customHeight="1" x14ac:dyDescent="0.2">
      <c r="A529" s="57" t="s">
        <v>2574</v>
      </c>
      <c r="B529" s="69">
        <v>5000000</v>
      </c>
      <c r="C529" s="70">
        <v>5.75</v>
      </c>
      <c r="D529" s="71">
        <v>47604</v>
      </c>
      <c r="E529" s="72">
        <v>47604</v>
      </c>
      <c r="F529" s="73">
        <v>5000000</v>
      </c>
    </row>
    <row r="530" spans="1:6" s="21" customFormat="1" ht="11.25" customHeight="1" x14ac:dyDescent="0.2">
      <c r="A530" s="57" t="s">
        <v>1458</v>
      </c>
      <c r="B530" s="69">
        <v>2000000</v>
      </c>
      <c r="C530" s="70">
        <v>4.375</v>
      </c>
      <c r="D530" s="71">
        <v>46844</v>
      </c>
      <c r="E530" s="72">
        <v>46844</v>
      </c>
      <c r="F530" s="73">
        <v>2000000</v>
      </c>
    </row>
    <row r="531" spans="1:6" s="21" customFormat="1" ht="11.25" customHeight="1" x14ac:dyDescent="0.2">
      <c r="A531" s="57" t="s">
        <v>1462</v>
      </c>
      <c r="B531" s="69">
        <v>2500000</v>
      </c>
      <c r="C531" s="70">
        <v>5.1130000000000004</v>
      </c>
      <c r="D531" s="71">
        <v>47241</v>
      </c>
      <c r="E531" s="72">
        <v>47241</v>
      </c>
      <c r="F531" s="73">
        <v>2500000</v>
      </c>
    </row>
    <row r="532" spans="1:6" s="21" customFormat="1" ht="11.25" customHeight="1" x14ac:dyDescent="0.2">
      <c r="A532" s="57" t="s">
        <v>2443</v>
      </c>
      <c r="B532" s="69">
        <v>1000000</v>
      </c>
      <c r="C532" s="70">
        <v>4.25</v>
      </c>
      <c r="D532" s="71">
        <v>45702</v>
      </c>
      <c r="E532" s="72">
        <v>45702</v>
      </c>
      <c r="F532" s="73">
        <v>1000000</v>
      </c>
    </row>
    <row r="533" spans="1:6" s="21" customFormat="1" ht="11.25" customHeight="1" x14ac:dyDescent="0.2">
      <c r="A533" s="57" t="s">
        <v>155</v>
      </c>
      <c r="B533" s="69">
        <v>3000000</v>
      </c>
      <c r="C533" s="70">
        <v>4.625</v>
      </c>
      <c r="D533" s="71">
        <v>45411</v>
      </c>
      <c r="E533" s="72">
        <v>45411</v>
      </c>
      <c r="F533" s="73">
        <v>3020657.5211999998</v>
      </c>
    </row>
    <row r="534" spans="1:6" s="21" customFormat="1" ht="11.25" customHeight="1" x14ac:dyDescent="0.2">
      <c r="A534" s="57" t="s">
        <v>1472</v>
      </c>
      <c r="B534" s="69">
        <v>2000000</v>
      </c>
      <c r="C534" s="70">
        <v>4.4000000000000004</v>
      </c>
      <c r="D534" s="71">
        <v>44849</v>
      </c>
      <c r="E534" s="72">
        <v>44849</v>
      </c>
      <c r="F534" s="73">
        <v>1998926.3557</v>
      </c>
    </row>
    <row r="535" spans="1:6" s="21" customFormat="1" ht="11.25" customHeight="1" x14ac:dyDescent="0.2">
      <c r="A535" s="57" t="s">
        <v>1472</v>
      </c>
      <c r="B535" s="69">
        <v>1000000</v>
      </c>
      <c r="C535" s="70">
        <v>2.25</v>
      </c>
      <c r="D535" s="71">
        <v>45017</v>
      </c>
      <c r="E535" s="72">
        <v>45017</v>
      </c>
      <c r="F535" s="73">
        <v>999869.5808</v>
      </c>
    </row>
    <row r="536" spans="1:6" s="21" customFormat="1" ht="11.25" customHeight="1" x14ac:dyDescent="0.2">
      <c r="A536" s="57" t="s">
        <v>213</v>
      </c>
      <c r="B536" s="69">
        <v>4000000</v>
      </c>
      <c r="C536" s="70">
        <v>5.875</v>
      </c>
      <c r="D536" s="71">
        <v>46113</v>
      </c>
      <c r="E536" s="72">
        <v>46113</v>
      </c>
      <c r="F536" s="73">
        <v>4003042.2489</v>
      </c>
    </row>
    <row r="537" spans="1:6" s="21" customFormat="1" ht="11.25" customHeight="1" x14ac:dyDescent="0.2">
      <c r="A537" s="57" t="s">
        <v>179</v>
      </c>
      <c r="B537" s="69">
        <v>3000000</v>
      </c>
      <c r="C537" s="70">
        <v>3.875</v>
      </c>
      <c r="D537" s="71">
        <v>45383</v>
      </c>
      <c r="E537" s="72">
        <v>45383</v>
      </c>
      <c r="F537" s="73">
        <v>2993898.7141</v>
      </c>
    </row>
    <row r="538" spans="1:6" s="21" customFormat="1" ht="11.25" customHeight="1" x14ac:dyDescent="0.2">
      <c r="A538" s="57" t="s">
        <v>52</v>
      </c>
      <c r="B538" s="69">
        <v>2000000</v>
      </c>
      <c r="C538" s="70">
        <v>3.45</v>
      </c>
      <c r="D538" s="71">
        <v>44267</v>
      </c>
      <c r="E538" s="72">
        <v>44267</v>
      </c>
      <c r="F538" s="73">
        <v>1999939.469</v>
      </c>
    </row>
    <row r="539" spans="1:6" s="21" customFormat="1" ht="11.25" customHeight="1" x14ac:dyDescent="0.2">
      <c r="A539" s="57" t="s">
        <v>29</v>
      </c>
      <c r="B539" s="69">
        <v>2000000</v>
      </c>
      <c r="C539" s="70">
        <v>4.2</v>
      </c>
      <c r="D539" s="71">
        <v>44545</v>
      </c>
      <c r="E539" s="72">
        <v>44545</v>
      </c>
      <c r="F539" s="73">
        <v>1999436.0564999999</v>
      </c>
    </row>
    <row r="540" spans="1:6" s="21" customFormat="1" ht="11.25" customHeight="1" x14ac:dyDescent="0.2">
      <c r="A540" s="57" t="s">
        <v>2908</v>
      </c>
      <c r="B540" s="69">
        <v>1500000</v>
      </c>
      <c r="C540" s="70">
        <v>4.5999999999999996</v>
      </c>
      <c r="D540" s="71">
        <v>44874</v>
      </c>
      <c r="E540" s="72">
        <v>44874</v>
      </c>
      <c r="F540" s="73">
        <v>1491638.3121</v>
      </c>
    </row>
    <row r="541" spans="1:6" s="21" customFormat="1" ht="11.25" customHeight="1" x14ac:dyDescent="0.2">
      <c r="A541" s="57" t="s">
        <v>2586</v>
      </c>
      <c r="B541" s="69">
        <v>2000000</v>
      </c>
      <c r="C541" s="70">
        <v>5.5</v>
      </c>
      <c r="D541" s="71">
        <v>45217</v>
      </c>
      <c r="E541" s="72">
        <v>45217</v>
      </c>
      <c r="F541" s="73">
        <v>1990923.4743999999</v>
      </c>
    </row>
    <row r="542" spans="1:6" s="21" customFormat="1" ht="11.25" customHeight="1" x14ac:dyDescent="0.2">
      <c r="A542" s="57" t="s">
        <v>81</v>
      </c>
      <c r="B542" s="69">
        <v>3000000</v>
      </c>
      <c r="C542" s="70">
        <v>4.25</v>
      </c>
      <c r="D542" s="71">
        <v>46661</v>
      </c>
      <c r="E542" s="72">
        <v>46661</v>
      </c>
      <c r="F542" s="73">
        <v>2996294.9172</v>
      </c>
    </row>
    <row r="543" spans="1:6" s="21" customFormat="1" ht="11.25" customHeight="1" x14ac:dyDescent="0.2">
      <c r="A543" s="57" t="s">
        <v>1908</v>
      </c>
      <c r="B543" s="69">
        <v>2250000</v>
      </c>
      <c r="C543" s="70">
        <v>6.95</v>
      </c>
      <c r="D543" s="71">
        <v>46784</v>
      </c>
      <c r="E543" s="72">
        <v>46784</v>
      </c>
      <c r="F543" s="73">
        <v>2608248.531</v>
      </c>
    </row>
    <row r="544" spans="1:6" s="21" customFormat="1" ht="11.25" customHeight="1" x14ac:dyDescent="0.2">
      <c r="A544" s="57" t="s">
        <v>2123</v>
      </c>
      <c r="B544" s="69">
        <v>3000000</v>
      </c>
      <c r="C544" s="70">
        <v>4.5</v>
      </c>
      <c r="D544" s="71">
        <v>47133</v>
      </c>
      <c r="E544" s="72">
        <v>47133</v>
      </c>
      <c r="F544" s="73">
        <v>2985003.2821</v>
      </c>
    </row>
    <row r="545" spans="1:6" s="21" customFormat="1" ht="11.25" customHeight="1" x14ac:dyDescent="0.2">
      <c r="A545" s="57" t="s">
        <v>151</v>
      </c>
      <c r="B545" s="69">
        <v>2000000</v>
      </c>
      <c r="C545" s="70">
        <v>5</v>
      </c>
      <c r="D545" s="71">
        <v>44348</v>
      </c>
      <c r="E545" s="72">
        <v>44348</v>
      </c>
      <c r="F545" s="73">
        <v>1998887.0549000001</v>
      </c>
    </row>
    <row r="546" spans="1:6" s="21" customFormat="1" ht="11.25" customHeight="1" x14ac:dyDescent="0.2">
      <c r="A546" s="57" t="s">
        <v>82</v>
      </c>
      <c r="B546" s="69">
        <v>5000000</v>
      </c>
      <c r="C546" s="70">
        <v>4.5</v>
      </c>
      <c r="D546" s="71">
        <v>45047</v>
      </c>
      <c r="E546" s="72">
        <v>45047</v>
      </c>
      <c r="F546" s="73">
        <v>4997704.7576000001</v>
      </c>
    </row>
    <row r="547" spans="1:6" s="21" customFormat="1" ht="11.25" customHeight="1" x14ac:dyDescent="0.2">
      <c r="A547" s="57" t="s">
        <v>1806</v>
      </c>
      <c r="B547" s="69">
        <v>5000000</v>
      </c>
      <c r="C547" s="70">
        <v>3.95</v>
      </c>
      <c r="D547" s="71">
        <v>46799</v>
      </c>
      <c r="E547" s="72">
        <v>46799</v>
      </c>
      <c r="F547" s="73">
        <v>4912866.1934000002</v>
      </c>
    </row>
    <row r="548" spans="1:6" s="21" customFormat="1" ht="11.25" customHeight="1" x14ac:dyDescent="0.2">
      <c r="A548" s="57" t="s">
        <v>2276</v>
      </c>
      <c r="B548" s="69">
        <v>500000</v>
      </c>
      <c r="C548" s="70">
        <v>2.125</v>
      </c>
      <c r="D548" s="71">
        <v>44823</v>
      </c>
      <c r="E548" s="72">
        <v>44823</v>
      </c>
      <c r="F548" s="73">
        <v>499924.79830000002</v>
      </c>
    </row>
    <row r="549" spans="1:6" s="21" customFormat="1" ht="11.25" customHeight="1" x14ac:dyDescent="0.2">
      <c r="A549" s="57" t="s">
        <v>84</v>
      </c>
      <c r="B549" s="69">
        <v>1000000</v>
      </c>
      <c r="C549" s="70">
        <v>4.0999999999999996</v>
      </c>
      <c r="D549" s="71">
        <v>45068</v>
      </c>
      <c r="E549" s="72">
        <v>45068</v>
      </c>
      <c r="F549" s="73">
        <v>999859.05850000004</v>
      </c>
    </row>
    <row r="550" spans="1:6" s="21" customFormat="1" ht="11.25" customHeight="1" x14ac:dyDescent="0.2">
      <c r="A550" s="57" t="s">
        <v>35</v>
      </c>
      <c r="B550" s="69">
        <v>1000000</v>
      </c>
      <c r="C550" s="70">
        <v>4.5999999999999996</v>
      </c>
      <c r="D550" s="71">
        <v>46806</v>
      </c>
      <c r="E550" s="72">
        <v>46806</v>
      </c>
      <c r="F550" s="73">
        <v>991658.47770000005</v>
      </c>
    </row>
    <row r="551" spans="1:6" s="21" customFormat="1" ht="11.25" customHeight="1" x14ac:dyDescent="0.2">
      <c r="A551" s="57" t="s">
        <v>1495</v>
      </c>
      <c r="B551" s="69">
        <v>2000000</v>
      </c>
      <c r="C551" s="70">
        <v>5.375</v>
      </c>
      <c r="D551" s="71">
        <v>44280</v>
      </c>
      <c r="E551" s="72">
        <v>44280</v>
      </c>
      <c r="F551" s="73">
        <v>2002796.6861</v>
      </c>
    </row>
    <row r="552" spans="1:6" s="21" customFormat="1" ht="11.25" customHeight="1" x14ac:dyDescent="0.2">
      <c r="A552" s="57" t="s">
        <v>129</v>
      </c>
      <c r="B552" s="69">
        <v>2000000</v>
      </c>
      <c r="C552" s="70">
        <v>3.95</v>
      </c>
      <c r="D552" s="71">
        <v>44819</v>
      </c>
      <c r="E552" s="72">
        <v>44819</v>
      </c>
      <c r="F552" s="73">
        <v>1977444.9306999999</v>
      </c>
    </row>
    <row r="553" spans="1:6" s="21" customFormat="1" ht="11.25" customHeight="1" x14ac:dyDescent="0.2">
      <c r="A553" s="57" t="s">
        <v>130</v>
      </c>
      <c r="B553" s="69">
        <v>2000000</v>
      </c>
      <c r="C553" s="70">
        <v>4.3499999999999996</v>
      </c>
      <c r="D553" s="71">
        <v>46905</v>
      </c>
      <c r="E553" s="72">
        <v>46905</v>
      </c>
      <c r="F553" s="73">
        <v>1995854.8492999999</v>
      </c>
    </row>
    <row r="554" spans="1:6" s="21" customFormat="1" ht="11.25" customHeight="1" x14ac:dyDescent="0.2">
      <c r="A554" s="57" t="s">
        <v>2266</v>
      </c>
      <c r="B554" s="69">
        <v>3000000</v>
      </c>
      <c r="C554" s="70">
        <v>4.8499999999999996</v>
      </c>
      <c r="D554" s="71">
        <v>44270</v>
      </c>
      <c r="E554" s="72">
        <v>44270</v>
      </c>
      <c r="F554" s="73">
        <v>2993549.1088999999</v>
      </c>
    </row>
    <row r="555" spans="1:6" s="21" customFormat="1" ht="11.25" customHeight="1" x14ac:dyDescent="0.2">
      <c r="A555" s="57" t="s">
        <v>2601</v>
      </c>
      <c r="B555" s="69">
        <v>3000000</v>
      </c>
      <c r="C555" s="70">
        <v>4</v>
      </c>
      <c r="D555" s="71">
        <v>44757</v>
      </c>
      <c r="E555" s="72">
        <v>44757</v>
      </c>
      <c r="F555" s="73">
        <v>3070373.8440999999</v>
      </c>
    </row>
    <row r="556" spans="1:6" s="21" customFormat="1" ht="11.25" customHeight="1" x14ac:dyDescent="0.2">
      <c r="A556" s="57" t="s">
        <v>1503</v>
      </c>
      <c r="B556" s="69">
        <v>2000000</v>
      </c>
      <c r="C556" s="70">
        <v>4.875</v>
      </c>
      <c r="D556" s="71">
        <v>45566</v>
      </c>
      <c r="E556" s="72">
        <v>45566</v>
      </c>
      <c r="F556" s="73">
        <v>2014269.7069000001</v>
      </c>
    </row>
    <row r="557" spans="1:6" s="21" customFormat="1" ht="11.25" customHeight="1" x14ac:dyDescent="0.2">
      <c r="A557" s="57" t="s">
        <v>2909</v>
      </c>
      <c r="B557" s="69">
        <v>3000000</v>
      </c>
      <c r="C557" s="70">
        <v>5.75</v>
      </c>
      <c r="D557" s="71">
        <v>44591</v>
      </c>
      <c r="E557" s="72">
        <v>44591</v>
      </c>
      <c r="F557" s="73">
        <v>3109535.1894</v>
      </c>
    </row>
    <row r="558" spans="1:6" s="21" customFormat="1" ht="11.25" customHeight="1" x14ac:dyDescent="0.2">
      <c r="A558" s="57" t="s">
        <v>253</v>
      </c>
      <c r="B558" s="69">
        <v>1000000</v>
      </c>
      <c r="C558" s="70">
        <v>3.95</v>
      </c>
      <c r="D558" s="71">
        <v>46784</v>
      </c>
      <c r="E558" s="72">
        <v>46784</v>
      </c>
      <c r="F558" s="73">
        <v>999480.59950000001</v>
      </c>
    </row>
    <row r="559" spans="1:6" s="21" customFormat="1" ht="11.25" customHeight="1" x14ac:dyDescent="0.2">
      <c r="A559" s="57" t="s">
        <v>36</v>
      </c>
      <c r="B559" s="69">
        <v>2000000</v>
      </c>
      <c r="C559" s="70">
        <v>5.35</v>
      </c>
      <c r="D559" s="71">
        <v>46795</v>
      </c>
      <c r="E559" s="72">
        <v>46795</v>
      </c>
      <c r="F559" s="73">
        <v>1399775.2890000001</v>
      </c>
    </row>
    <row r="560" spans="1:6" s="21" customFormat="1" ht="11.25" customHeight="1" x14ac:dyDescent="0.2">
      <c r="A560" s="57" t="s">
        <v>145</v>
      </c>
      <c r="B560" s="69">
        <v>1000000</v>
      </c>
      <c r="C560" s="70">
        <v>5.3</v>
      </c>
      <c r="D560" s="71">
        <v>45245</v>
      </c>
      <c r="E560" s="72">
        <v>45245</v>
      </c>
      <c r="F560" s="73">
        <v>1000000</v>
      </c>
    </row>
    <row r="561" spans="1:6" s="21" customFormat="1" ht="11.25" customHeight="1" x14ac:dyDescent="0.2">
      <c r="A561" s="57" t="s">
        <v>1515</v>
      </c>
      <c r="B561" s="69">
        <v>2500000</v>
      </c>
      <c r="C561" s="70">
        <v>3.625</v>
      </c>
      <c r="D561" s="71">
        <v>46280</v>
      </c>
      <c r="E561" s="72">
        <v>46280</v>
      </c>
      <c r="F561" s="73">
        <v>2438808.1499000001</v>
      </c>
    </row>
    <row r="562" spans="1:6" s="21" customFormat="1" ht="11.25" customHeight="1" x14ac:dyDescent="0.2">
      <c r="A562" s="57" t="s">
        <v>135</v>
      </c>
      <c r="B562" s="69">
        <v>5000000</v>
      </c>
      <c r="C562" s="70">
        <v>4.55</v>
      </c>
      <c r="D562" s="71">
        <v>47178</v>
      </c>
      <c r="E562" s="72">
        <v>47178</v>
      </c>
      <c r="F562" s="73">
        <v>4993921.3899999997</v>
      </c>
    </row>
    <row r="563" spans="1:6" s="21" customFormat="1" ht="11.25" customHeight="1" x14ac:dyDescent="0.2">
      <c r="A563" s="57" t="s">
        <v>2606</v>
      </c>
      <c r="B563" s="69">
        <v>3000000</v>
      </c>
      <c r="C563" s="70">
        <v>5.25</v>
      </c>
      <c r="D563" s="71">
        <v>46068</v>
      </c>
      <c r="E563" s="72">
        <v>46068</v>
      </c>
      <c r="F563" s="73">
        <v>2148731.4</v>
      </c>
    </row>
    <row r="564" spans="1:6" s="21" customFormat="1" ht="11.25" customHeight="1" x14ac:dyDescent="0.2">
      <c r="A564" s="57" t="s">
        <v>239</v>
      </c>
      <c r="B564" s="69">
        <v>2000000</v>
      </c>
      <c r="C564" s="70">
        <v>4.2</v>
      </c>
      <c r="D564" s="71">
        <v>44576</v>
      </c>
      <c r="E564" s="72">
        <v>44576</v>
      </c>
      <c r="F564" s="73">
        <v>1999646.6939000001</v>
      </c>
    </row>
    <row r="565" spans="1:6" s="21" customFormat="1" ht="11.25" customHeight="1" x14ac:dyDescent="0.2">
      <c r="A565" s="57" t="s">
        <v>100</v>
      </c>
      <c r="B565" s="69">
        <v>2000000</v>
      </c>
      <c r="C565" s="70">
        <v>4.5999999999999996</v>
      </c>
      <c r="D565" s="71">
        <v>45715</v>
      </c>
      <c r="E565" s="72">
        <v>45715</v>
      </c>
      <c r="F565" s="73">
        <v>1994171.6131</v>
      </c>
    </row>
    <row r="566" spans="1:6" s="21" customFormat="1" ht="11.25" customHeight="1" x14ac:dyDescent="0.2">
      <c r="A566" s="57" t="s">
        <v>2763</v>
      </c>
      <c r="B566" s="69">
        <v>2000000</v>
      </c>
      <c r="C566" s="70">
        <v>6.25</v>
      </c>
      <c r="D566" s="71">
        <v>51697</v>
      </c>
      <c r="E566" s="72">
        <v>51697</v>
      </c>
      <c r="F566" s="73">
        <v>2562828.8766000001</v>
      </c>
    </row>
    <row r="567" spans="1:6" s="21" customFormat="1" ht="11.25" customHeight="1" x14ac:dyDescent="0.2">
      <c r="A567" s="57" t="s">
        <v>1528</v>
      </c>
      <c r="B567" s="69">
        <v>1800000</v>
      </c>
      <c r="C567" s="70">
        <v>4.125</v>
      </c>
      <c r="D567" s="71">
        <v>44696</v>
      </c>
      <c r="E567" s="72">
        <v>44696</v>
      </c>
      <c r="F567" s="73">
        <v>1802992.9782</v>
      </c>
    </row>
    <row r="568" spans="1:6" s="21" customFormat="1" ht="11.25" customHeight="1" x14ac:dyDescent="0.2">
      <c r="A568" s="57" t="s">
        <v>2614</v>
      </c>
      <c r="B568" s="69">
        <v>3000000</v>
      </c>
      <c r="C568" s="70">
        <v>6</v>
      </c>
      <c r="D568" s="71">
        <v>46096</v>
      </c>
      <c r="E568" s="72">
        <v>46096</v>
      </c>
      <c r="F568" s="73">
        <v>3000000</v>
      </c>
    </row>
    <row r="569" spans="1:6" s="21" customFormat="1" ht="11.25" customHeight="1" x14ac:dyDescent="0.2">
      <c r="A569" s="57" t="s">
        <v>140</v>
      </c>
      <c r="B569" s="69">
        <v>2000000</v>
      </c>
      <c r="C569" s="70">
        <v>5.15</v>
      </c>
      <c r="D569" s="71">
        <v>45184</v>
      </c>
      <c r="E569" s="72">
        <v>45184</v>
      </c>
      <c r="F569" s="73">
        <v>1997988.8700999999</v>
      </c>
    </row>
    <row r="570" spans="1:6" s="21" customFormat="1" ht="11.25" customHeight="1" x14ac:dyDescent="0.2">
      <c r="A570" s="57" t="s">
        <v>2456</v>
      </c>
      <c r="B570" s="69">
        <v>2000000</v>
      </c>
      <c r="C570" s="70">
        <v>7.875</v>
      </c>
      <c r="D570" s="71">
        <v>47694</v>
      </c>
      <c r="E570" s="72">
        <v>47694</v>
      </c>
      <c r="F570" s="73">
        <v>2385355.7124999999</v>
      </c>
    </row>
    <row r="571" spans="1:6" s="21" customFormat="1" ht="11.25" customHeight="1" x14ac:dyDescent="0.2">
      <c r="A571" s="57" t="s">
        <v>2135</v>
      </c>
      <c r="B571" s="69">
        <v>3500000</v>
      </c>
      <c r="C571" s="70">
        <v>4.5</v>
      </c>
      <c r="D571" s="71">
        <v>47181</v>
      </c>
      <c r="E571" s="72">
        <v>47181</v>
      </c>
      <c r="F571" s="73">
        <v>3494563.56</v>
      </c>
    </row>
    <row r="572" spans="1:6" s="21" customFormat="1" ht="11.25" customHeight="1" thickBot="1" x14ac:dyDescent="0.25">
      <c r="A572" s="58" t="s">
        <v>86</v>
      </c>
      <c r="B572" s="79">
        <v>192586000</v>
      </c>
      <c r="C572" s="80"/>
      <c r="D572" s="81"/>
      <c r="E572" s="82"/>
      <c r="F572" s="83">
        <v>189451318.65849996</v>
      </c>
    </row>
    <row r="573" spans="1:6" s="21" customFormat="1" ht="6" customHeight="1" x14ac:dyDescent="0.2">
      <c r="A573" s="58"/>
      <c r="B573" s="69"/>
      <c r="C573" s="70"/>
      <c r="D573" s="71"/>
      <c r="E573" s="72"/>
      <c r="F573" s="73"/>
    </row>
    <row r="574" spans="1:6" s="21" customFormat="1" ht="11.25" customHeight="1" thickBot="1" x14ac:dyDescent="0.25">
      <c r="A574" s="95" t="s">
        <v>87</v>
      </c>
      <c r="B574" s="84">
        <f>B572+B485+B261+B16</f>
        <v>756886000</v>
      </c>
      <c r="C574" s="84"/>
      <c r="D574" s="85"/>
      <c r="E574" s="85"/>
      <c r="F574" s="86">
        <f t="shared" ref="F574" si="0">F572+F485+F261+F16</f>
        <v>768960286.92680025</v>
      </c>
    </row>
    <row r="575" spans="1:6" s="21" customFormat="1" ht="11.25" customHeight="1" thickBot="1" x14ac:dyDescent="0.25">
      <c r="A575" s="95" t="s">
        <v>88</v>
      </c>
      <c r="B575" s="87"/>
      <c r="C575" s="87"/>
      <c r="D575" s="88"/>
      <c r="E575" s="88"/>
      <c r="F575" s="89">
        <f>F576-F574</f>
        <v>71464102.533199787</v>
      </c>
    </row>
    <row r="576" spans="1:6" s="21" customFormat="1" ht="11.25" customHeight="1" thickBot="1" x14ac:dyDescent="0.25">
      <c r="A576" s="95" t="s">
        <v>1540</v>
      </c>
      <c r="B576" s="87"/>
      <c r="C576" s="87"/>
      <c r="D576" s="88"/>
      <c r="E576" s="88"/>
      <c r="F576" s="89">
        <v>840424389.46000004</v>
      </c>
    </row>
    <row r="577" spans="1:6" s="21" customFormat="1" ht="11.25" customHeight="1" x14ac:dyDescent="0.2">
      <c r="A577" s="58"/>
      <c r="B577" s="46"/>
      <c r="C577" s="48"/>
      <c r="D577" s="50"/>
      <c r="E577" s="51"/>
      <c r="F577" s="4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2021-01-22T21:04:36Z</cp:lastPrinted>
  <dcterms:created xsi:type="dcterms:W3CDTF">2006-04-13T19:21:07Z</dcterms:created>
  <dcterms:modified xsi:type="dcterms:W3CDTF">2021-02-10T21:00:51Z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{1F1903B1-1837-480C-86F9-75477E9A0901}</vt:lpwstr>
  </property>
</Properties>
</file>